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User\git\devops\operations\hc\europe\issmegger_aebd7f1ea\issmeggerprod01\"/>
    </mc:Choice>
  </mc:AlternateContent>
  <bookViews>
    <workbookView xWindow="0" yWindow="0" windowWidth="34728" windowHeight="16632" tabRatio="482" firstSheet="3" activeTab="4"/>
  </bookViews>
  <sheets>
    <sheet name="Overview" sheetId="1" state="hidden" r:id="rId1"/>
    <sheet name="NameSpace" sheetId="2" state="hidden" r:id="rId2"/>
    <sheet name="Datatype Mapping" sheetId="3" state="hidden" r:id="rId3"/>
    <sheet name="User" sheetId="56" r:id="rId4"/>
    <sheet name="Person" sheetId="32" r:id="rId5"/>
    <sheet name="Address" sheetId="7" r:id="rId6"/>
    <sheet name="UserPassword" sheetId="57" r:id="rId7"/>
  </sheets>
  <definedNames>
    <definedName name="_xlnm._FilterDatabase" localSheetId="4" hidden="1">Person!$A$1:$O$1</definedName>
    <definedName name="_xlnm._FilterDatabase" localSheetId="3" hidden="1">User!$A$1:$Q$45</definedName>
  </definedNames>
  <calcPr calcId="171027"/>
</workbook>
</file>

<file path=xl/calcChain.xml><?xml version="1.0" encoding="utf-8"?>
<calcChain xmlns="http://schemas.openxmlformats.org/spreadsheetml/2006/main">
  <c r="A49" i="56" l="1"/>
  <c r="H49" i="56" s="1"/>
  <c r="A49" i="32" s="1"/>
  <c r="F49" i="56"/>
  <c r="K49" i="32"/>
  <c r="Q49" i="56" l="1"/>
  <c r="A49" i="57" l="1"/>
  <c r="I49" i="56" s="1"/>
  <c r="A49" i="7"/>
  <c r="B49" i="32" s="1"/>
  <c r="B48" i="56" l="1"/>
  <c r="A48" i="56" s="1"/>
  <c r="H48" i="56" s="1"/>
  <c r="A48" i="32" s="1"/>
  <c r="F48" i="56"/>
  <c r="K48" i="32"/>
  <c r="A48" i="57" l="1"/>
  <c r="I48" i="56" s="1"/>
  <c r="Q48" i="56"/>
  <c r="A48" i="7"/>
  <c r="B48" i="32" s="1"/>
  <c r="B46" i="56" l="1"/>
  <c r="A46" i="56" s="1"/>
  <c r="F46" i="56"/>
  <c r="B47" i="56"/>
  <c r="A47" i="56" s="1"/>
  <c r="F47" i="56"/>
  <c r="H46" i="56" l="1"/>
  <c r="A46" i="32" s="1"/>
  <c r="A46" i="57"/>
  <c r="I46" i="56" s="1"/>
  <c r="A46" i="7"/>
  <c r="B46" i="32" s="1"/>
  <c r="H47" i="56"/>
  <c r="A47" i="32" s="1"/>
  <c r="A47" i="7"/>
  <c r="B47" i="32" s="1"/>
  <c r="A47" i="57"/>
  <c r="I47" i="56" s="1"/>
  <c r="Q46" i="56"/>
  <c r="Q47" i="56"/>
  <c r="K3" i="32" l="1"/>
  <c r="K4" i="32"/>
  <c r="K5" i="32"/>
  <c r="K6" i="32"/>
  <c r="K7" i="32"/>
  <c r="K8" i="32"/>
  <c r="K9" i="32"/>
  <c r="K10" i="32"/>
  <c r="K11" i="32"/>
  <c r="K12" i="32"/>
  <c r="K13" i="32"/>
  <c r="K14" i="32"/>
  <c r="K15" i="32"/>
  <c r="K16" i="32"/>
  <c r="K17" i="32"/>
  <c r="K18" i="32"/>
  <c r="K19" i="32"/>
  <c r="K20" i="32"/>
  <c r="K21" i="32"/>
  <c r="K22" i="32"/>
  <c r="K23" i="32"/>
  <c r="K24" i="32"/>
  <c r="K25" i="32"/>
  <c r="K26" i="32"/>
  <c r="K27" i="32"/>
  <c r="K28" i="32"/>
  <c r="K29" i="32"/>
  <c r="K30" i="32"/>
  <c r="K31" i="32"/>
  <c r="K32" i="32"/>
  <c r="K33" i="32"/>
  <c r="K34" i="32"/>
  <c r="F3" i="56"/>
  <c r="F4" i="56"/>
  <c r="F5" i="56"/>
  <c r="F6" i="56"/>
  <c r="F7" i="56"/>
  <c r="F8" i="56"/>
  <c r="F9" i="56"/>
  <c r="F10" i="56"/>
  <c r="F11" i="56"/>
  <c r="F12" i="56"/>
  <c r="F13" i="56"/>
  <c r="F14" i="56"/>
  <c r="F15" i="56"/>
  <c r="F16" i="56"/>
  <c r="F17" i="56"/>
  <c r="F18" i="56"/>
  <c r="F19" i="56"/>
  <c r="F20" i="56"/>
  <c r="F21" i="56"/>
  <c r="F22" i="56"/>
  <c r="F23" i="56"/>
  <c r="F24" i="56"/>
  <c r="F25" i="56"/>
  <c r="F26" i="56"/>
  <c r="F27" i="56"/>
  <c r="F28" i="56"/>
  <c r="F29" i="56"/>
  <c r="F30" i="56"/>
  <c r="F31" i="56"/>
  <c r="F32" i="56"/>
  <c r="F33" i="56"/>
  <c r="F34" i="56"/>
  <c r="F35" i="56"/>
  <c r="F36" i="56"/>
  <c r="F37" i="56"/>
  <c r="F38" i="56"/>
  <c r="F39" i="56"/>
  <c r="F40" i="56"/>
  <c r="F41" i="56"/>
  <c r="F42" i="56"/>
  <c r="F43" i="56"/>
  <c r="F44" i="56"/>
  <c r="F45" i="56"/>
  <c r="F2" i="56"/>
  <c r="B3" i="56"/>
  <c r="B4" i="56"/>
  <c r="B5" i="56"/>
  <c r="B6" i="56"/>
  <c r="B7" i="56"/>
  <c r="B8" i="56"/>
  <c r="B9" i="56"/>
  <c r="B10" i="56"/>
  <c r="B11" i="56"/>
  <c r="B12" i="56"/>
  <c r="B13" i="56"/>
  <c r="B14" i="56"/>
  <c r="B15" i="56"/>
  <c r="B16" i="56"/>
  <c r="B17" i="56"/>
  <c r="B18" i="56"/>
  <c r="B19" i="56"/>
  <c r="B20" i="56"/>
  <c r="B21" i="56"/>
  <c r="B22" i="56"/>
  <c r="B23" i="56"/>
  <c r="B24" i="56"/>
  <c r="A24" i="56" s="1"/>
  <c r="B25" i="56"/>
  <c r="A25" i="56" s="1"/>
  <c r="B26" i="56"/>
  <c r="A26" i="56" s="1"/>
  <c r="B27" i="56"/>
  <c r="A27" i="56" s="1"/>
  <c r="B28" i="56"/>
  <c r="A28" i="56" s="1"/>
  <c r="B29" i="56"/>
  <c r="A29" i="56" s="1"/>
  <c r="B30" i="56"/>
  <c r="A30" i="56" s="1"/>
  <c r="B31" i="56"/>
  <c r="A31" i="56" s="1"/>
  <c r="B32" i="56"/>
  <c r="A32" i="56" s="1"/>
  <c r="B33" i="56"/>
  <c r="A33" i="56" s="1"/>
  <c r="B34" i="56"/>
  <c r="A34" i="56" s="1"/>
  <c r="B35" i="56"/>
  <c r="A35" i="56" s="1"/>
  <c r="B36" i="56"/>
  <c r="A36" i="56" s="1"/>
  <c r="B37" i="56"/>
  <c r="A37" i="56" s="1"/>
  <c r="B38" i="56"/>
  <c r="A38" i="56" s="1"/>
  <c r="B39" i="56"/>
  <c r="A39" i="56" s="1"/>
  <c r="B40" i="56"/>
  <c r="A40" i="56" s="1"/>
  <c r="B41" i="56"/>
  <c r="A41" i="56" s="1"/>
  <c r="B42" i="56"/>
  <c r="A42" i="56" s="1"/>
  <c r="B43" i="56"/>
  <c r="A43" i="56" s="1"/>
  <c r="B44" i="56"/>
  <c r="A44" i="56" s="1"/>
  <c r="B45" i="56"/>
  <c r="A45" i="56" s="1"/>
  <c r="B2" i="56"/>
  <c r="A43" i="7" l="1"/>
  <c r="B43" i="32" s="1"/>
  <c r="A43" i="57"/>
  <c r="A39" i="7"/>
  <c r="B39" i="32" s="1"/>
  <c r="A39" i="57"/>
  <c r="A35" i="7"/>
  <c r="B35" i="32" s="1"/>
  <c r="A35" i="57"/>
  <c r="A31" i="7"/>
  <c r="B31" i="32" s="1"/>
  <c r="A31" i="57"/>
  <c r="A27" i="7"/>
  <c r="B27" i="32" s="1"/>
  <c r="A27" i="57"/>
  <c r="A42" i="57"/>
  <c r="A42" i="7"/>
  <c r="B42" i="32" s="1"/>
  <c r="A38" i="57"/>
  <c r="A38" i="7"/>
  <c r="B38" i="32" s="1"/>
  <c r="A34" i="57"/>
  <c r="A34" i="7"/>
  <c r="B34" i="32" s="1"/>
  <c r="A30" i="57"/>
  <c r="A30" i="7"/>
  <c r="B30" i="32" s="1"/>
  <c r="A26" i="57"/>
  <c r="A26" i="7"/>
  <c r="B26" i="32" s="1"/>
  <c r="A45" i="57"/>
  <c r="A45" i="7"/>
  <c r="B45" i="32" s="1"/>
  <c r="A41" i="57"/>
  <c r="A41" i="7"/>
  <c r="B41" i="32" s="1"/>
  <c r="A37" i="57"/>
  <c r="A37" i="7"/>
  <c r="B37" i="32" s="1"/>
  <c r="A33" i="57"/>
  <c r="A33" i="7"/>
  <c r="B33" i="32" s="1"/>
  <c r="A29" i="57"/>
  <c r="A29" i="7"/>
  <c r="B29" i="32" s="1"/>
  <c r="A25" i="57"/>
  <c r="A25" i="7"/>
  <c r="B25" i="32" s="1"/>
  <c r="A44" i="7"/>
  <c r="B44" i="32" s="1"/>
  <c r="A44" i="57"/>
  <c r="A40" i="7"/>
  <c r="B40" i="32" s="1"/>
  <c r="A40" i="57"/>
  <c r="A36" i="7"/>
  <c r="B36" i="32" s="1"/>
  <c r="A36" i="57"/>
  <c r="A32" i="7"/>
  <c r="B32" i="32" s="1"/>
  <c r="A32" i="57"/>
  <c r="A28" i="7"/>
  <c r="B28" i="32" s="1"/>
  <c r="A28" i="57"/>
  <c r="A24" i="7"/>
  <c r="B24" i="32" s="1"/>
  <c r="A24" i="57"/>
  <c r="K2" i="32"/>
  <c r="A3" i="56" l="1"/>
  <c r="A4" i="56"/>
  <c r="A5" i="56"/>
  <c r="A6" i="56"/>
  <c r="A7" i="56"/>
  <c r="A8" i="56"/>
  <c r="A9" i="56"/>
  <c r="A10" i="56"/>
  <c r="A11" i="56"/>
  <c r="A12" i="56"/>
  <c r="A13" i="56"/>
  <c r="A14" i="56"/>
  <c r="A15" i="56"/>
  <c r="A16" i="56"/>
  <c r="A17" i="56"/>
  <c r="A18" i="56"/>
  <c r="A19" i="56"/>
  <c r="A20" i="56"/>
  <c r="A21" i="56"/>
  <c r="A22" i="56"/>
  <c r="A23" i="56"/>
  <c r="A23" i="7" l="1"/>
  <c r="B23" i="32" s="1"/>
  <c r="A23" i="57"/>
  <c r="A19" i="7"/>
  <c r="B19" i="32" s="1"/>
  <c r="A19" i="57"/>
  <c r="A15" i="7"/>
  <c r="B15" i="32" s="1"/>
  <c r="A15" i="57"/>
  <c r="A11" i="7"/>
  <c r="B11" i="32" s="1"/>
  <c r="A11" i="57"/>
  <c r="A7" i="7"/>
  <c r="B7" i="32" s="1"/>
  <c r="A7" i="57"/>
  <c r="A3" i="57"/>
  <c r="A3" i="7"/>
  <c r="B3" i="32" s="1"/>
  <c r="A22" i="57"/>
  <c r="A22" i="7"/>
  <c r="B22" i="32" s="1"/>
  <c r="A18" i="57"/>
  <c r="A18" i="7"/>
  <c r="B18" i="32" s="1"/>
  <c r="A14" i="57"/>
  <c r="A14" i="7"/>
  <c r="B14" i="32" s="1"/>
  <c r="A10" i="57"/>
  <c r="A10" i="7"/>
  <c r="B10" i="32" s="1"/>
  <c r="A6" i="57"/>
  <c r="A6" i="7"/>
  <c r="B6" i="32" s="1"/>
  <c r="A21" i="57"/>
  <c r="A21" i="7"/>
  <c r="B21" i="32" s="1"/>
  <c r="A17" i="57"/>
  <c r="A17" i="7"/>
  <c r="B17" i="32" s="1"/>
  <c r="A13" i="57"/>
  <c r="A13" i="7"/>
  <c r="B13" i="32" s="1"/>
  <c r="A9" i="57"/>
  <c r="A9" i="7"/>
  <c r="B9" i="32" s="1"/>
  <c r="A5" i="57"/>
  <c r="A5" i="7"/>
  <c r="B5" i="32" s="1"/>
  <c r="A20" i="7"/>
  <c r="B20" i="32" s="1"/>
  <c r="A20" i="57"/>
  <c r="A16" i="7"/>
  <c r="B16" i="32" s="1"/>
  <c r="A16" i="57"/>
  <c r="A12" i="7"/>
  <c r="B12" i="32" s="1"/>
  <c r="A12" i="57"/>
  <c r="A8" i="7"/>
  <c r="B8" i="32" s="1"/>
  <c r="A8" i="57"/>
  <c r="A4" i="7"/>
  <c r="B4" i="32" s="1"/>
  <c r="A4" i="57"/>
  <c r="K45" i="32"/>
  <c r="K43" i="32"/>
  <c r="K41" i="32"/>
  <c r="K42" i="32"/>
  <c r="K44" i="32"/>
  <c r="K40" i="32"/>
  <c r="K39" i="32"/>
  <c r="K36" i="32"/>
  <c r="K38" i="32"/>
  <c r="K37" i="32"/>
  <c r="Q7" i="56"/>
  <c r="Q11" i="56"/>
  <c r="Q19" i="56"/>
  <c r="Q23" i="56"/>
  <c r="Q31" i="56"/>
  <c r="Q35" i="56"/>
  <c r="Q43" i="56"/>
  <c r="I38" i="56" l="1"/>
  <c r="I30" i="56"/>
  <c r="I26" i="56"/>
  <c r="I18" i="56"/>
  <c r="I10" i="56"/>
  <c r="H45" i="56"/>
  <c r="A45" i="32" s="1"/>
  <c r="I45" i="56"/>
  <c r="I37" i="56"/>
  <c r="H29" i="56"/>
  <c r="A29" i="32" s="1"/>
  <c r="I29" i="56"/>
  <c r="I21" i="56"/>
  <c r="I13" i="56"/>
  <c r="I5" i="56"/>
  <c r="I44" i="56"/>
  <c r="I40" i="56"/>
  <c r="I36" i="56"/>
  <c r="I32" i="56"/>
  <c r="I28" i="56"/>
  <c r="I24" i="56"/>
  <c r="I20" i="56"/>
  <c r="I16" i="56"/>
  <c r="I12" i="56"/>
  <c r="I8" i="56"/>
  <c r="I4" i="56"/>
  <c r="I42" i="56"/>
  <c r="I34" i="56"/>
  <c r="I22" i="56"/>
  <c r="I14" i="56"/>
  <c r="I6" i="56"/>
  <c r="I41" i="56"/>
  <c r="I33" i="56"/>
  <c r="I25" i="56"/>
  <c r="I17" i="56"/>
  <c r="I9" i="56"/>
  <c r="I39" i="56"/>
  <c r="I27" i="56"/>
  <c r="I15" i="56"/>
  <c r="I3" i="56"/>
  <c r="H37" i="56"/>
  <c r="A37" i="32" s="1"/>
  <c r="H33" i="56"/>
  <c r="A33" i="32" s="1"/>
  <c r="H25" i="56"/>
  <c r="A25" i="32" s="1"/>
  <c r="H17" i="56"/>
  <c r="A17" i="32" s="1"/>
  <c r="H5" i="56"/>
  <c r="A5" i="32" s="1"/>
  <c r="H44" i="56"/>
  <c r="A44" i="32" s="1"/>
  <c r="H36" i="56"/>
  <c r="A36" i="32" s="1"/>
  <c r="H28" i="56"/>
  <c r="A28" i="32" s="1"/>
  <c r="H20" i="56"/>
  <c r="A20" i="32" s="1"/>
  <c r="H12" i="56"/>
  <c r="A12" i="32" s="1"/>
  <c r="H4" i="56"/>
  <c r="A4" i="32" s="1"/>
  <c r="H39" i="56"/>
  <c r="A39" i="32" s="1"/>
  <c r="H27" i="56"/>
  <c r="A27" i="32" s="1"/>
  <c r="H15" i="56"/>
  <c r="A15" i="32" s="1"/>
  <c r="H3" i="56"/>
  <c r="A3" i="32" s="1"/>
  <c r="H41" i="56"/>
  <c r="A41" i="32" s="1"/>
  <c r="H21" i="56"/>
  <c r="A21" i="32" s="1"/>
  <c r="H13" i="56"/>
  <c r="A13" i="32" s="1"/>
  <c r="H9" i="56"/>
  <c r="A9" i="32" s="1"/>
  <c r="H40" i="56"/>
  <c r="A40" i="32" s="1"/>
  <c r="H32" i="56"/>
  <c r="A32" i="32" s="1"/>
  <c r="H24" i="56"/>
  <c r="A24" i="32" s="1"/>
  <c r="H16" i="56"/>
  <c r="A16" i="32" s="1"/>
  <c r="H8" i="56"/>
  <c r="A8" i="32" s="1"/>
  <c r="H42" i="56"/>
  <c r="A42" i="32" s="1"/>
  <c r="H38" i="56"/>
  <c r="A38" i="32" s="1"/>
  <c r="H34" i="56"/>
  <c r="A34" i="32" s="1"/>
  <c r="H30" i="56"/>
  <c r="A30" i="32" s="1"/>
  <c r="H26" i="56"/>
  <c r="A26" i="32" s="1"/>
  <c r="H22" i="56"/>
  <c r="A22" i="32" s="1"/>
  <c r="H18" i="56"/>
  <c r="A18" i="32" s="1"/>
  <c r="H14" i="56"/>
  <c r="A14" i="32" s="1"/>
  <c r="H10" i="56"/>
  <c r="A10" i="32" s="1"/>
  <c r="H6" i="56"/>
  <c r="A6" i="32" s="1"/>
  <c r="Q34" i="56"/>
  <c r="Q33" i="56"/>
  <c r="Q18" i="56"/>
  <c r="Q17" i="56"/>
  <c r="Q42" i="56"/>
  <c r="Q26" i="56"/>
  <c r="Q10" i="56"/>
  <c r="Q41" i="56"/>
  <c r="Q25" i="56"/>
  <c r="Q9" i="56"/>
  <c r="Q38" i="56"/>
  <c r="Q30" i="56"/>
  <c r="Q22" i="56"/>
  <c r="Q14" i="56"/>
  <c r="Q6" i="56"/>
  <c r="Q45" i="56"/>
  <c r="Q37" i="56"/>
  <c r="Q29" i="56"/>
  <c r="Q21" i="56"/>
  <c r="Q13" i="56"/>
  <c r="Q5" i="56"/>
  <c r="Q44" i="56"/>
  <c r="Q40" i="56"/>
  <c r="Q36" i="56"/>
  <c r="Q32" i="56"/>
  <c r="Q28" i="56"/>
  <c r="Q24" i="56"/>
  <c r="Q20" i="56"/>
  <c r="Q16" i="56"/>
  <c r="Q12" i="56"/>
  <c r="Q8" i="56"/>
  <c r="Q4" i="56"/>
  <c r="Q39" i="56"/>
  <c r="Q27" i="56"/>
  <c r="Q15" i="56"/>
  <c r="Q3" i="56"/>
  <c r="I43" i="56" l="1"/>
  <c r="H23" i="56"/>
  <c r="A23" i="32" s="1"/>
  <c r="I23" i="56"/>
  <c r="I7" i="56"/>
  <c r="I31" i="56"/>
  <c r="H19" i="56"/>
  <c r="A19" i="32" s="1"/>
  <c r="I19" i="56"/>
  <c r="I11" i="56"/>
  <c r="I35" i="56"/>
  <c r="H7" i="56"/>
  <c r="A7" i="32" s="1"/>
  <c r="H11" i="56"/>
  <c r="A11" i="32" s="1"/>
  <c r="H35" i="56"/>
  <c r="A35" i="32" s="1"/>
  <c r="H43" i="56"/>
  <c r="A43" i="32" s="1"/>
  <c r="H31" i="56"/>
  <c r="A31" i="32" s="1"/>
  <c r="A2" i="56" l="1"/>
  <c r="A2" i="57" l="1"/>
  <c r="I2" i="56" s="1"/>
  <c r="Q2" i="56"/>
  <c r="H2" i="56" l="1"/>
  <c r="A2" i="32" s="1"/>
  <c r="A2" i="7"/>
  <c r="B2" i="32" s="1"/>
</calcChain>
</file>

<file path=xl/sharedStrings.xml><?xml version="1.0" encoding="utf-8"?>
<sst xmlns="http://schemas.openxmlformats.org/spreadsheetml/2006/main" count="2267" uniqueCount="526">
  <si>
    <t/>
  </si>
  <si>
    <t>Types</t>
  </si>
  <si>
    <t>NameSpace</t>
  </si>
  <si>
    <t>http://www.inmindcomputing.com/ssc/submodel.owl#</t>
  </si>
  <si>
    <t>ssc</t>
  </si>
  <si>
    <t>http://www.w3.org/2005/xpath-functions#</t>
  </si>
  <si>
    <t>xpath-fn</t>
  </si>
  <si>
    <t>http://www.w3.org/2006/12/owl2-xml#</t>
  </si>
  <si>
    <t>owl2xml</t>
  </si>
  <si>
    <t>http://www.w3.org/2003/11/swrlb#</t>
  </si>
  <si>
    <t>swrlb</t>
  </si>
  <si>
    <t>http://www.inmindcomputing.com/application/application-schema.owl#</t>
  </si>
  <si>
    <t>as</t>
  </si>
  <si>
    <t>http://www.inmindcomputing.com/platform/platform-schema.owl#</t>
  </si>
  <si>
    <t>ps</t>
  </si>
  <si>
    <t>http://www.w3.org/1999/02/22-rdf-syntax-ns#</t>
  </si>
  <si>
    <t>rdf</t>
  </si>
  <si>
    <t>http://www.inmindcomputing.com/application/application-schema-ext.owl#</t>
  </si>
  <si>
    <t>ase</t>
  </si>
  <si>
    <t>http://jena.hpl.hp.com/ARQ/function#</t>
  </si>
  <si>
    <t>afn</t>
  </si>
  <si>
    <t>http://www.w3.org/2002/07/owl#</t>
  </si>
  <si>
    <t>owl</t>
  </si>
  <si>
    <t>http://www.w3.org/2001/XMLSchema#</t>
  </si>
  <si>
    <t>xsd</t>
  </si>
  <si>
    <t>http://www.w3.org/2003/11/swrl#</t>
  </si>
  <si>
    <t>swrl</t>
  </si>
  <si>
    <t>http://www.inmindcomputing.com/application/application-implementation.owl#</t>
  </si>
  <si>
    <t>ai</t>
  </si>
  <si>
    <t>http://www.w3.org/2000/01/rdf-schema#</t>
  </si>
  <si>
    <t>rdfs</t>
  </si>
  <si>
    <t>Datatype Mapping</t>
  </si>
  <si>
    <t>Attribute</t>
  </si>
  <si>
    <t>Datatype</t>
  </si>
  <si>
    <t>addressPhone</t>
  </si>
  <si>
    <t>http://www.w3.org/2001/XMLSchema#string</t>
  </si>
  <si>
    <t>objectERPId</t>
  </si>
  <si>
    <t>onType</t>
  </si>
  <si>
    <t>userReceiveRoutingEmail</t>
  </si>
  <si>
    <t>http://www.w3.org/2001/XMLSchema#boolean</t>
  </si>
  <si>
    <t>userReceiveApprovalEmail</t>
  </si>
  <si>
    <t>personFirstName</t>
  </si>
  <si>
    <t>groupCode</t>
  </si>
  <si>
    <t>forType</t>
  </si>
  <si>
    <t>uiProfileDisable</t>
  </si>
  <si>
    <t>onInverseAttribute</t>
  </si>
  <si>
    <t>personLastName</t>
  </si>
  <si>
    <t>addressBillTo</t>
  </si>
  <si>
    <t>isDefault</t>
  </si>
  <si>
    <t>objectDateOfCreation</t>
  </si>
  <si>
    <t>http://www.w3.org/2001/XMLSchema#dateTime</t>
  </si>
  <si>
    <t>sequenceID</t>
  </si>
  <si>
    <t>http://www.w3.org/2001/XMLSchema#int</t>
  </si>
  <si>
    <t>readRestrictionBusinessType</t>
  </si>
  <si>
    <t>sparqlDefault</t>
  </si>
  <si>
    <t>personMobile</t>
  </si>
  <si>
    <t>objectLastModifiedStateId</t>
  </si>
  <si>
    <t>addressState</t>
  </si>
  <si>
    <t>priceItemTypeRelevant</t>
  </si>
  <si>
    <t>http://www.w3.org/2001/XMLSchema#integer</t>
  </si>
  <si>
    <t>groupDescription</t>
  </si>
  <si>
    <t>addressEmail</t>
  </si>
  <si>
    <t>addressCity</t>
  </si>
  <si>
    <t>userReceiveTeamCollaborationEmail</t>
  </si>
  <si>
    <t>label</t>
  </si>
  <si>
    <t>conditionValue</t>
  </si>
  <si>
    <t>roleAuthority</t>
  </si>
  <si>
    <t>salesOrgProspectAccountId</t>
  </si>
  <si>
    <t>comment</t>
  </si>
  <si>
    <t>settingValueString</t>
  </si>
  <si>
    <t>personEmail</t>
  </si>
  <si>
    <t>addressZip</t>
  </si>
  <si>
    <t>settingKey</t>
  </si>
  <si>
    <t>settingValueBoolean</t>
  </si>
  <si>
    <t>priceItemTypePercentValue</t>
  </si>
  <si>
    <t>deleteAllowed</t>
  </si>
  <si>
    <t>personPosition</t>
  </si>
  <si>
    <t>uiProfileHide</t>
  </si>
  <si>
    <t>addressUnitNo</t>
  </si>
  <si>
    <t>objectExternalId</t>
  </si>
  <si>
    <t>personPhone</t>
  </si>
  <si>
    <t>objectId</t>
  </si>
  <si>
    <t>timeZoneOffsetMinute</t>
  </si>
  <si>
    <t>userReceiveEmail</t>
  </si>
  <si>
    <t>settingValueNumeric</t>
  </si>
  <si>
    <t>http://www.w3.org/2001/XMLSchema#decimal</t>
  </si>
  <si>
    <t>timeZoneOffsetHour</t>
  </si>
  <si>
    <t>objectName</t>
  </si>
  <si>
    <t>addressFax</t>
  </si>
  <si>
    <t>addressStreet</t>
  </si>
  <si>
    <t>attributionFactor</t>
  </si>
  <si>
    <t>addressShipTo</t>
  </si>
  <si>
    <t>hidden</t>
  </si>
  <si>
    <t>addressMain</t>
  </si>
  <si>
    <t>companyAbbreviation</t>
  </si>
  <si>
    <t>onAttribute</t>
  </si>
  <si>
    <t>personFax</t>
  </si>
  <si>
    <t>AccountStatus</t>
  </si>
  <si>
    <t>URI</t>
  </si>
  <si>
    <t>type</t>
  </si>
  <si>
    <t>&amp;owl;NamedIndividual</t>
  </si>
  <si>
    <t>AccountType</t>
  </si>
  <si>
    <t>AdditionalReportTemplate</t>
  </si>
  <si>
    <t>Address</t>
  </si>
  <si>
    <t>hasCountry</t>
  </si>
  <si>
    <t>&amp;as;Address</t>
  </si>
  <si>
    <t>false</t>
  </si>
  <si>
    <t>-</t>
  </si>
  <si>
    <t>true</t>
  </si>
  <si>
    <t>01304 502101</t>
  </si>
  <si>
    <t>Dover</t>
  </si>
  <si>
    <t>Archcliffe Road</t>
  </si>
  <si>
    <t>CT17 9EN</t>
  </si>
  <si>
    <t>GB</t>
  </si>
  <si>
    <t>Megger-Root-Company-Addresse</t>
  </si>
  <si>
    <t>ApprovalGate</t>
  </si>
  <si>
    <t>hasRole</t>
  </si>
  <si>
    <t>ApprovalRule</t>
  </si>
  <si>
    <t>BusinessAttributeQuery</t>
  </si>
  <si>
    <t>BusinessVariableQuery</t>
  </si>
  <si>
    <t>Company</t>
  </si>
  <si>
    <t>includesAddress</t>
  </si>
  <si>
    <t>&amp;ai;MEGGERNA</t>
  </si>
  <si>
    <t>Condition</t>
  </si>
  <si>
    <t>ConditionEnvironmentVariable</t>
  </si>
  <si>
    <t>Country</t>
  </si>
  <si>
    <t>Currency</t>
  </si>
  <si>
    <t>DistributionChannel</t>
  </si>
  <si>
    <t>Division</t>
  </si>
  <si>
    <t>ERPBAPI</t>
  </si>
  <si>
    <t>ERPSalesDocumentType</t>
  </si>
  <si>
    <t>Gender</t>
  </si>
  <si>
    <t>Group</t>
  </si>
  <si>
    <t>IncoTerms</t>
  </si>
  <si>
    <t>Industry</t>
  </si>
  <si>
    <t>Justification</t>
  </si>
  <si>
    <t>Language</t>
  </si>
  <si>
    <t>Operator</t>
  </si>
  <si>
    <t>PartnerFunction</t>
  </si>
  <si>
    <t>PartnerFunctionType</t>
  </si>
  <si>
    <t>PaymentTerms</t>
  </si>
  <si>
    <t>Permission</t>
  </si>
  <si>
    <t>Person</t>
  </si>
  <si>
    <t>hasGender</t>
  </si>
  <si>
    <t>&amp;as;Person</t>
  </si>
  <si>
    <t>PersonTitle</t>
  </si>
  <si>
    <t>PriceItemType</t>
  </si>
  <si>
    <t>ProductStatus</t>
  </si>
  <si>
    <t>ProductType</t>
  </si>
  <si>
    <t>ProposalReportTemplate</t>
  </si>
  <si>
    <t>&amp;ai;Quote-PDF</t>
  </si>
  <si>
    <t>ReadRestrictionRule</t>
  </si>
  <si>
    <t>Region</t>
  </si>
  <si>
    <t>RestrictionRule</t>
  </si>
  <si>
    <t>Role</t>
  </si>
  <si>
    <t>&amp;ai;ROLE_SALES_REP_GER</t>
  </si>
  <si>
    <t>RuleStatus</t>
  </si>
  <si>
    <t>SalesDocumentStatus</t>
  </si>
  <si>
    <t>SalesDocumentType</t>
  </si>
  <si>
    <t>SalesOffice</t>
  </si>
  <si>
    <t>SalesOrg</t>
  </si>
  <si>
    <t>SalesPhase</t>
  </si>
  <si>
    <t>SalesSystem</t>
  </si>
  <si>
    <t>SettingBoolean</t>
  </si>
  <si>
    <t>SettingNumeric</t>
  </si>
  <si>
    <t>SettingString</t>
  </si>
  <si>
    <t>Tag</t>
  </si>
  <si>
    <t>TimeZone</t>
  </si>
  <si>
    <t>UiProfile</t>
  </si>
  <si>
    <t>UnitofMeasurement</t>
  </si>
  <si>
    <t>User</t>
  </si>
  <si>
    <t>containsCompany</t>
  </si>
  <si>
    <t>definesUserProposalTemplate</t>
  </si>
  <si>
    <t>hasLanguage</t>
  </si>
  <si>
    <t>hasUserStatus</t>
  </si>
  <si>
    <t>includesPerson</t>
  </si>
  <si>
    <t>includesUserPassword</t>
  </si>
  <si>
    <t>&amp;as;USERACTIVE</t>
  </si>
  <si>
    <t>&amp;as;User</t>
  </si>
  <si>
    <t>UserPassword</t>
  </si>
  <si>
    <t>hasUserPasswordStatus</t>
  </si>
  <si>
    <t>&amp;as;PasswordActive</t>
  </si>
  <si>
    <t>c598203581040f62b32d0d9c64555333e5ae42dc82878ed73644bc2abf3dbdde</t>
  </si>
  <si>
    <t>&amp;as;UserPassword</t>
  </si>
  <si>
    <t>UserPasswordStatus</t>
  </si>
  <si>
    <t>UserStatus</t>
  </si>
  <si>
    <t>WorkbookTemplate</t>
  </si>
  <si>
    <t>TriggeredCalculation</t>
  </si>
  <si>
    <t>Frank</t>
  </si>
  <si>
    <t>Sales Director</t>
  </si>
  <si>
    <t>dina.zubkovskaya@megger.com</t>
  </si>
  <si>
    <t>Vivien.Fesus@megger.com</t>
  </si>
  <si>
    <t>teresa.winfield@megger.com</t>
  </si>
  <si>
    <t>manuela.schneider@megger.com</t>
  </si>
  <si>
    <t>Marina.Schmidt@megger.com</t>
  </si>
  <si>
    <t>Sabine.Kestler@megger.com</t>
  </si>
  <si>
    <t>karina.kaeppner@megger.com</t>
  </si>
  <si>
    <t>franziska.knoblich@megger.com</t>
  </si>
  <si>
    <t>Sofia.Radczewski@megger.com</t>
  </si>
  <si>
    <t>elke.schwarzmann@megger.com</t>
  </si>
  <si>
    <t>ines.simon@megger.com</t>
  </si>
  <si>
    <t>uschi.jahn@megger.com</t>
  </si>
  <si>
    <t>Claudia.Adolph@megger.com</t>
  </si>
  <si>
    <t>daniela.caye@megger.com</t>
  </si>
  <si>
    <t>alexandra.huber@megger.com</t>
  </si>
  <si>
    <t>damir.jasic@megger.com</t>
  </si>
  <si>
    <t>michaela.konkolewski@megger.com</t>
  </si>
  <si>
    <t>marlies.wernli@megger.com</t>
  </si>
  <si>
    <t>karoline.langbein@megger.com</t>
  </si>
  <si>
    <t>josef.hollweck@megger.com</t>
  </si>
  <si>
    <t>claus.kuhn@megger.com</t>
  </si>
  <si>
    <t>cornelia.kaiser@megger.com</t>
  </si>
  <si>
    <t>elena.kuehm@megger.com</t>
  </si>
  <si>
    <t>julia.schlereth@megger.com</t>
  </si>
  <si>
    <t>Dina</t>
  </si>
  <si>
    <t>Vivien</t>
  </si>
  <si>
    <t>Teresa</t>
  </si>
  <si>
    <t>Manuela</t>
  </si>
  <si>
    <t>Marina</t>
  </si>
  <si>
    <t>Sabine</t>
  </si>
  <si>
    <t>Karina</t>
  </si>
  <si>
    <t>Franziska</t>
  </si>
  <si>
    <t>Sofia</t>
  </si>
  <si>
    <t>Elke</t>
  </si>
  <si>
    <t>Ines</t>
  </si>
  <si>
    <t>Uschi</t>
  </si>
  <si>
    <t>Claudia</t>
  </si>
  <si>
    <t>Daniela</t>
  </si>
  <si>
    <t>Alexandra</t>
  </si>
  <si>
    <t>Damir</t>
  </si>
  <si>
    <t>Micaela</t>
  </si>
  <si>
    <t>Marlies</t>
  </si>
  <si>
    <t>Karoline</t>
  </si>
  <si>
    <t>Josef</t>
  </si>
  <si>
    <t>Peter</t>
  </si>
  <si>
    <t>Claus</t>
  </si>
  <si>
    <t>Cornelia</t>
  </si>
  <si>
    <t>Elena</t>
  </si>
  <si>
    <t>Julia</t>
  </si>
  <si>
    <t>Zubkovskaya</t>
  </si>
  <si>
    <t>Fesus</t>
  </si>
  <si>
    <t>Winfield</t>
  </si>
  <si>
    <t>Schneider</t>
  </si>
  <si>
    <t>Schmidt</t>
  </si>
  <si>
    <t>Kestler</t>
  </si>
  <si>
    <t>Käppner</t>
  </si>
  <si>
    <t>Knoblich</t>
  </si>
  <si>
    <t>Radczewski</t>
  </si>
  <si>
    <t>Schwarzmann</t>
  </si>
  <si>
    <t>Simon</t>
  </si>
  <si>
    <t>Jahn-Krüger</t>
  </si>
  <si>
    <t>Adolph</t>
  </si>
  <si>
    <t>Cayé</t>
  </si>
  <si>
    <t>Huber-Grützner</t>
  </si>
  <si>
    <t>Jasic</t>
  </si>
  <si>
    <t>Konkolewski</t>
  </si>
  <si>
    <t>Wernli</t>
  </si>
  <si>
    <t>Langbein</t>
  </si>
  <si>
    <t>Hollweck</t>
  </si>
  <si>
    <t>Kuhn</t>
  </si>
  <si>
    <t>Kaiser</t>
  </si>
  <si>
    <t>Kühm</t>
  </si>
  <si>
    <t>Schlereth</t>
  </si>
  <si>
    <t>Stefan</t>
  </si>
  <si>
    <t>DZUBKOVSKAYA</t>
  </si>
  <si>
    <t>VFESUS</t>
  </si>
  <si>
    <t>TWINFIELD</t>
  </si>
  <si>
    <t>MSCHNEIDER</t>
  </si>
  <si>
    <t>MSCHMIDT</t>
  </si>
  <si>
    <t>SKESTLER</t>
  </si>
  <si>
    <t>KKAEPPNER</t>
  </si>
  <si>
    <t>FKNOBLICH</t>
  </si>
  <si>
    <t>SRADCZEWSKI</t>
  </si>
  <si>
    <t>ESCHWARZMANN</t>
  </si>
  <si>
    <t>ISIMON</t>
  </si>
  <si>
    <t>UJAHN</t>
  </si>
  <si>
    <t>CADOLPH</t>
  </si>
  <si>
    <t>DCAYE</t>
  </si>
  <si>
    <t>AHUBER</t>
  </si>
  <si>
    <t>DJASIC</t>
  </si>
  <si>
    <t>MKONKOLEWSKI</t>
  </si>
  <si>
    <t>MWERNLI</t>
  </si>
  <si>
    <t>KLANGBEIN</t>
  </si>
  <si>
    <t>JHOLLWECK</t>
  </si>
  <si>
    <t>CKUHN</t>
  </si>
  <si>
    <t>CKAISER</t>
  </si>
  <si>
    <t>EKUEHM</t>
  </si>
  <si>
    <t>JSCHLERETH</t>
  </si>
  <si>
    <t>FPETZOLD</t>
  </si>
  <si>
    <t>AMERTIN</t>
  </si>
  <si>
    <t>FENKERT</t>
  </si>
  <si>
    <t>SJULIUS</t>
  </si>
  <si>
    <t>ACASTELAO</t>
  </si>
  <si>
    <t>MRAU</t>
  </si>
  <si>
    <t>HWERNLI</t>
  </si>
  <si>
    <t>RLANDGRAF</t>
  </si>
  <si>
    <t>ONICOLAI</t>
  </si>
  <si>
    <t>JGOEBELHAIDER</t>
  </si>
  <si>
    <t>Petzold</t>
  </si>
  <si>
    <t>Mertin</t>
  </si>
  <si>
    <t>Enkert</t>
  </si>
  <si>
    <t>Julius</t>
  </si>
  <si>
    <t>Castelao</t>
  </si>
  <si>
    <t>Rau</t>
  </si>
  <si>
    <t>Landgraf</t>
  </si>
  <si>
    <t>Nicolai</t>
  </si>
  <si>
    <t>Göbelhaider</t>
  </si>
  <si>
    <t>Albert</t>
  </si>
  <si>
    <t>Friedrich</t>
  </si>
  <si>
    <t>Andreas</t>
  </si>
  <si>
    <t>Manfred</t>
  </si>
  <si>
    <t>Heinz</t>
  </si>
  <si>
    <t>Raimund</t>
  </si>
  <si>
    <t>Oliver</t>
  </si>
  <si>
    <t>Jürgen</t>
  </si>
  <si>
    <t>frank.petzold@megger.com</t>
  </si>
  <si>
    <t>albert.mertin@megger.com</t>
  </si>
  <si>
    <t>friedrich.enkert@megger.com</t>
  </si>
  <si>
    <t>Stefan.Julius@megger.com</t>
  </si>
  <si>
    <t>castelao.a@sebakmt.com</t>
  </si>
  <si>
    <t>manfred.rau@megger.com</t>
  </si>
  <si>
    <t>Heinz.Wernli@megger.com</t>
  </si>
  <si>
    <t>raimund.landgraf@megger.com</t>
  </si>
  <si>
    <t>oliver.Nicolai@megger.com</t>
  </si>
  <si>
    <t>juergen.goebelhaider@megger.com</t>
  </si>
  <si>
    <t>Jonsson</t>
  </si>
  <si>
    <t>Hellquist</t>
  </si>
  <si>
    <t>Olsson</t>
  </si>
  <si>
    <t>Johansson</t>
  </si>
  <si>
    <t>Lovén</t>
  </si>
  <si>
    <t>Terry</t>
  </si>
  <si>
    <t>Hassbring</t>
  </si>
  <si>
    <t>Rickard</t>
  </si>
  <si>
    <t>Micael</t>
  </si>
  <si>
    <t>Gunnar</t>
  </si>
  <si>
    <t>Åsa</t>
  </si>
  <si>
    <t>Carole</t>
  </si>
  <si>
    <t>Joakim</t>
  </si>
  <si>
    <t>RJONSSON</t>
  </si>
  <si>
    <t>MHELLQUIST</t>
  </si>
  <si>
    <t>POLSSON</t>
  </si>
  <si>
    <t>GJOHANSSON</t>
  </si>
  <si>
    <t>ALOVEN</t>
  </si>
  <si>
    <t>CTERRY</t>
  </si>
  <si>
    <t>JHASSBRING</t>
  </si>
  <si>
    <t>rickard.jonsson@megger.com</t>
  </si>
  <si>
    <t>micael.hellquist@megger.com</t>
  </si>
  <si>
    <t>peter.olsson@megger.com</t>
  </si>
  <si>
    <t>gunnar.johansson@megger.com</t>
  </si>
  <si>
    <t>asa.loven@megger.com</t>
  </si>
  <si>
    <t>carole.terry@megger.com</t>
  </si>
  <si>
    <t>joakim.hassbring@megger.com</t>
  </si>
  <si>
    <t>DSZILAGYI</t>
  </si>
  <si>
    <t>AGOGGIN</t>
  </si>
  <si>
    <t>alan.goggin@megger.com</t>
  </si>
  <si>
    <t>david.szilagyi@megger.com</t>
  </si>
  <si>
    <t>Alan</t>
  </si>
  <si>
    <t>Goggin</t>
  </si>
  <si>
    <t>David</t>
  </si>
  <si>
    <t>Szilagyi</t>
  </si>
  <si>
    <t>&amp;ai;ROLE_FINANCE_DIRECTOR_GER</t>
  </si>
  <si>
    <t>&amp;ai;ROLE_SALES_DIRECTOR_GER</t>
  </si>
  <si>
    <t>&amp;ai;ROLE_BUM_WATER_GER</t>
  </si>
  <si>
    <t>&amp;ai;ROLE_MD_GER</t>
  </si>
  <si>
    <t>&amp;ai;ROLE_SDCEE_GER</t>
  </si>
  <si>
    <t>&amp;ai;ROLE_HOC_GER</t>
  </si>
  <si>
    <t>&amp;ai;ROLE_SALES_REP_SE</t>
  </si>
  <si>
    <t>&amp;ai;ROLE_SALES_MGMT_SE</t>
  </si>
  <si>
    <t>1305 502101</t>
  </si>
  <si>
    <t>1306 502101</t>
  </si>
  <si>
    <t>1307 502101</t>
  </si>
  <si>
    <t>1308 502101</t>
  </si>
  <si>
    <t>1309 502101</t>
  </si>
  <si>
    <t>1310 502101</t>
  </si>
  <si>
    <t>1311 502101</t>
  </si>
  <si>
    <t>1312 502101</t>
  </si>
  <si>
    <t>1313 502101</t>
  </si>
  <si>
    <t>1314 502101</t>
  </si>
  <si>
    <t>1315 502101</t>
  </si>
  <si>
    <t>1316 502101</t>
  </si>
  <si>
    <t>1317 502101</t>
  </si>
  <si>
    <t>1318 502101</t>
  </si>
  <si>
    <t>1319 502101</t>
  </si>
  <si>
    <t>1320 502101</t>
  </si>
  <si>
    <t>1321 502101</t>
  </si>
  <si>
    <t>1322 502101</t>
  </si>
  <si>
    <t>1323 502101</t>
  </si>
  <si>
    <t>1324 502101</t>
  </si>
  <si>
    <t>1325 502101</t>
  </si>
  <si>
    <t>1326 502101</t>
  </si>
  <si>
    <t>1327 502101</t>
  </si>
  <si>
    <t>1328 502101</t>
  </si>
  <si>
    <t>1329 502101</t>
  </si>
  <si>
    <t>1330 502101</t>
  </si>
  <si>
    <t>1331 502101</t>
  </si>
  <si>
    <t>1332 502101</t>
  </si>
  <si>
    <t>1333 502101</t>
  </si>
  <si>
    <t>1334 502101</t>
  </si>
  <si>
    <t>1335 502101</t>
  </si>
  <si>
    <t>1336 502101</t>
  </si>
  <si>
    <t>1337 502101</t>
  </si>
  <si>
    <t>1338 502101</t>
  </si>
  <si>
    <t>1339 502101</t>
  </si>
  <si>
    <t>1340 502101</t>
  </si>
  <si>
    <t>1341 502101</t>
  </si>
  <si>
    <t>1342 502101</t>
  </si>
  <si>
    <t>1343 502101</t>
  </si>
  <si>
    <t>1344 502101</t>
  </si>
  <si>
    <t>1345 502101</t>
  </si>
  <si>
    <t>1346 502101</t>
  </si>
  <si>
    <t>1347 502101</t>
  </si>
  <si>
    <t>Management</t>
  </si>
  <si>
    <t>Sales Backoffice</t>
  </si>
  <si>
    <t>Finance</t>
  </si>
  <si>
    <t>Sales Field</t>
  </si>
  <si>
    <t>Technical Support</t>
  </si>
  <si>
    <t>Regional Sales Manager</t>
  </si>
  <si>
    <t>Field Sales</t>
  </si>
  <si>
    <t>Inside Sales</t>
  </si>
  <si>
    <t>MWOLFF</t>
  </si>
  <si>
    <t>mario.wolff@megger.com</t>
  </si>
  <si>
    <t>Mario</t>
  </si>
  <si>
    <t>Wolff</t>
  </si>
  <si>
    <t>Richard</t>
  </si>
  <si>
    <t>Allin-Jones</t>
  </si>
  <si>
    <t>RALLINJONES</t>
  </si>
  <si>
    <t>Leanne</t>
  </si>
  <si>
    <t>Dyer</t>
  </si>
  <si>
    <t>Finance UK</t>
  </si>
  <si>
    <t>LDYER</t>
  </si>
  <si>
    <t>Richard.allin-jones@megger.com</t>
  </si>
  <si>
    <t>Leanne.dyer@megger.com</t>
  </si>
  <si>
    <t>1348 502101</t>
  </si>
  <si>
    <t>1349 502101</t>
  </si>
  <si>
    <t>https://my329154.crm.ondemand.com/Language#Language_35EN</t>
  </si>
  <si>
    <t>https://my329154.crm.ondemand.com/Gender#Gender_20</t>
  </si>
  <si>
    <t>https://my329154.crm.ondemand.com/Country#Country_34GB</t>
  </si>
  <si>
    <t>https://my327496.crm.ondemand.com/Gender#Gender_20</t>
  </si>
  <si>
    <t>lukas.parsch@megger.com</t>
  </si>
  <si>
    <t>Lukas</t>
  </si>
  <si>
    <t>Parsch</t>
  </si>
  <si>
    <t>LPARSCH</t>
  </si>
  <si>
    <t>1350 502101</t>
  </si>
  <si>
    <t>8000000012</t>
  </si>
  <si>
    <t>8000000013</t>
  </si>
  <si>
    <t>8000000014</t>
  </si>
  <si>
    <t>8000000016</t>
  </si>
  <si>
    <t>8000000017</t>
  </si>
  <si>
    <t>8000000018</t>
  </si>
  <si>
    <t>8000000019</t>
  </si>
  <si>
    <t>8000000020</t>
  </si>
  <si>
    <t>8000000022</t>
  </si>
  <si>
    <t>8000000023</t>
  </si>
  <si>
    <t>8000000024</t>
  </si>
  <si>
    <t>8000000026</t>
  </si>
  <si>
    <t>8000000027</t>
  </si>
  <si>
    <t>8000000028</t>
  </si>
  <si>
    <t>8000000029</t>
  </si>
  <si>
    <t>8000000030</t>
  </si>
  <si>
    <t>8000000031</t>
  </si>
  <si>
    <t>8000000032</t>
  </si>
  <si>
    <t>8000000033</t>
  </si>
  <si>
    <t>8000000036</t>
  </si>
  <si>
    <t>8000000040</t>
  </si>
  <si>
    <t>8000000057</t>
  </si>
  <si>
    <t>8000000060</t>
  </si>
  <si>
    <t>8000000061</t>
  </si>
  <si>
    <t>8000000062</t>
  </si>
  <si>
    <t>8000000076</t>
  </si>
  <si>
    <t>8000000077</t>
  </si>
  <si>
    <t>8000000078</t>
  </si>
  <si>
    <t>8000000079</t>
  </si>
  <si>
    <t>8000000080</t>
  </si>
  <si>
    <t>8000000083</t>
  </si>
  <si>
    <t>8000000084</t>
  </si>
  <si>
    <t>8000000085</t>
  </si>
  <si>
    <t>8000000086</t>
  </si>
  <si>
    <t>8000000087</t>
  </si>
  <si>
    <t>8000000093</t>
  </si>
  <si>
    <t>8000000094</t>
  </si>
  <si>
    <t>8000000098</t>
  </si>
  <si>
    <t>8000000100</t>
  </si>
  <si>
    <t>8000000102</t>
  </si>
  <si>
    <t>8000000104</t>
  </si>
  <si>
    <t>8000000105</t>
  </si>
  <si>
    <t>8000000106</t>
  </si>
  <si>
    <t>8000000113</t>
  </si>
  <si>
    <t>8000000114</t>
  </si>
  <si>
    <t>8000000115</t>
  </si>
  <si>
    <t>8000000116</t>
  </si>
  <si>
    <t>1351 502101</t>
  </si>
  <si>
    <t>james.coulson@itelligencegroup.co.uk</t>
  </si>
  <si>
    <t>James</t>
  </si>
  <si>
    <t>Coulson</t>
  </si>
  <si>
    <t>COULSON_JAMES</t>
  </si>
  <si>
    <t xml:space="preserve">COULSON_JAMES </t>
  </si>
  <si>
    <t>+49 (0) 9544 68 408</t>
  </si>
  <si>
    <t>+49 (6171) 929 870</t>
  </si>
  <si>
    <t>+49 (0) 9544 68 7124</t>
  </si>
  <si>
    <t>+49 (0) 9544 68 7109</t>
  </si>
  <si>
    <t>+49 (0) 9544 68 7111</t>
  </si>
  <si>
    <t>+49 (0) 9544 68 7148</t>
  </si>
  <si>
    <t>+49 (0) 9544 68 7137</t>
  </si>
  <si>
    <t>+49 (0) 9544 68 7106</t>
  </si>
  <si>
    <t>+49 (0) 9544 68 7138</t>
  </si>
  <si>
    <t>+49 (0) 9544 68 7122</t>
  </si>
  <si>
    <t>+49 (0) 9544 68 7107</t>
  </si>
  <si>
    <t>+49 (0) 9544 68 7237</t>
  </si>
  <si>
    <t>+49 (0)175 2620 149</t>
  </si>
  <si>
    <t>+49 (0) 6171 929 870</t>
  </si>
  <si>
    <t>+49 (0) 9544 68 7381</t>
  </si>
  <si>
    <t>+49 (0) 160 90915 530</t>
  </si>
  <si>
    <t>+46 (0) 8 510 19 509</t>
  </si>
  <si>
    <t>+46 (0) 8 510 19 507</t>
  </si>
  <si>
    <t>+46 (0) 70 667 60 92</t>
  </si>
  <si>
    <t>+46 (0) 8 510 19 505</t>
  </si>
  <si>
    <t>+46 (0) 70 688 61 68</t>
  </si>
  <si>
    <t>+46 (0) 8 510 19 551</t>
  </si>
  <si>
    <t>+46 (0) 8 510 19 560</t>
  </si>
  <si>
    <t>+46 (0) 70 325 07 24</t>
  </si>
  <si>
    <t>+46 (0) 8 510 196 91</t>
  </si>
  <si>
    <t>+46 (0) 70 331 10 91</t>
  </si>
  <si>
    <t>+46 (0) 42 20 18 84</t>
  </si>
  <si>
    <t>+46 (0) 70 629 18 84</t>
  </si>
  <si>
    <t>+41 (0) 62 768 20 30</t>
  </si>
  <si>
    <t>+49 (0) 9544 68 7149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</si>
</sst>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sz val="10"/>
      <color indexed="8"/>
      <name val="Arial"/>
      <family val="2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u/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u/>
      <sz val="11"/>
      <color theme="1"/>
      <name val="Calibri"/>
      <family val="2"/>
      <scheme val="minor"/>
    </font>
    <font>
      <sz val="8"/>
      <name val="Arial"/>
      <family val="2"/>
    </font>
    <font>
      <sz val="11"/>
      <color rgb="FF1F497D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EEEEEE"/>
      </left>
      <right style="thin">
        <color rgb="FFEEEEEE"/>
      </right>
      <top style="thin">
        <color rgb="FFEEEEEE"/>
      </top>
      <bottom style="thin">
        <color rgb="FFEEEEEE"/>
      </bottom>
      <diagonal/>
    </border>
  </borders>
  <cellStyleXfs count="4">
    <xf numFmtId="0" fontId="0" fillId="0" borderId="0"/>
    <xf numFmtId="0" fontId="6" fillId="2" borderId="0" applyNumberFormat="0" applyBorder="0" applyAlignment="0" applyProtection="0"/>
    <xf numFmtId="0" fontId="7" fillId="0" borderId="0" applyNumberFormat="0" applyFill="0" applyBorder="0" applyAlignment="0" applyProtection="0"/>
    <xf numFmtId="49" fontId="13" fillId="5" borderId="1">
      <alignment vertical="center" wrapText="1"/>
    </xf>
  </cellStyleXfs>
  <cellXfs count="33">
    <xf numFmtId="0" fontId="0" fillId="0" borderId="0" xfId="0"/>
    <xf numFmtId="0" fontId="3" fillId="0" borderId="0" xfId="0" applyFont="1"/>
    <xf numFmtId="0" fontId="4" fillId="0" borderId="0" xfId="0" applyFont="1"/>
    <xf numFmtId="49" fontId="5" fillId="0" borderId="0" xfId="0" applyNumberFormat="1" applyFont="1" applyFill="1" applyProtection="1">
      <protection locked="0"/>
    </xf>
    <xf numFmtId="49" fontId="0" fillId="0" borderId="0" xfId="0" applyNumberFormat="1"/>
    <xf numFmtId="0" fontId="6" fillId="2" borderId="0" xfId="1"/>
    <xf numFmtId="0" fontId="0" fillId="0" borderId="0" xfId="0"/>
    <xf numFmtId="0" fontId="0" fillId="3" borderId="0" xfId="0" applyFill="1"/>
    <xf numFmtId="49" fontId="5" fillId="3" borderId="0" xfId="0" applyNumberFormat="1" applyFont="1" applyFill="1" applyProtection="1">
      <protection locked="0"/>
    </xf>
    <xf numFmtId="0" fontId="6" fillId="3" borderId="0" xfId="1" applyFill="1"/>
    <xf numFmtId="0" fontId="0" fillId="0" borderId="0" xfId="0"/>
    <xf numFmtId="49" fontId="5" fillId="0" borderId="0" xfId="0" applyNumberFormat="1" applyFont="1" applyFill="1" applyProtection="1">
      <protection locked="0"/>
    </xf>
    <xf numFmtId="0" fontId="0" fillId="0" borderId="0" xfId="0"/>
    <xf numFmtId="49" fontId="5" fillId="4" borderId="0" xfId="0" applyNumberFormat="1" applyFont="1" applyFill="1" applyProtection="1">
      <protection locked="0"/>
    </xf>
    <xf numFmtId="0" fontId="8" fillId="0" borderId="0" xfId="0" applyFont="1"/>
    <xf numFmtId="49" fontId="9" fillId="0" borderId="0" xfId="0" applyNumberFormat="1" applyFont="1" applyFill="1" applyProtection="1">
      <protection locked="0"/>
    </xf>
    <xf numFmtId="0" fontId="8" fillId="2" borderId="0" xfId="1" applyFont="1"/>
    <xf numFmtId="0" fontId="0" fillId="0" borderId="0" xfId="0"/>
    <xf numFmtId="0" fontId="0" fillId="0" borderId="0" xfId="0"/>
    <xf numFmtId="0" fontId="0" fillId="0" borderId="0" xfId="0" applyFill="1"/>
    <xf numFmtId="0" fontId="2" fillId="0" borderId="0" xfId="0" applyFont="1" applyFill="1"/>
    <xf numFmtId="49" fontId="11" fillId="0" borderId="0" xfId="0" applyNumberFormat="1" applyFont="1" applyFill="1" applyProtection="1">
      <protection locked="0"/>
    </xf>
    <xf numFmtId="0" fontId="2" fillId="0" borderId="0" xfId="0" applyFont="1" applyFill="1" applyProtection="1">
      <protection locked="0"/>
    </xf>
    <xf numFmtId="49" fontId="12" fillId="0" borderId="0" xfId="2" applyNumberFormat="1" applyFont="1" applyFill="1" applyProtection="1">
      <protection locked="0"/>
    </xf>
    <xf numFmtId="0" fontId="8" fillId="0" borderId="0" xfId="0" applyFont="1" applyFill="1"/>
    <xf numFmtId="0" fontId="10" fillId="0" borderId="0" xfId="2" applyFont="1" applyFill="1"/>
    <xf numFmtId="0" fontId="0" fillId="0" borderId="0" xfId="0" applyProtection="1">
      <protection locked="0"/>
    </xf>
    <xf numFmtId="49" fontId="13" fillId="5" borderId="1" xfId="3">
      <alignment vertical="center" wrapText="1"/>
    </xf>
    <xf numFmtId="0" fontId="14" fillId="0" borderId="0" xfId="0" applyFont="1"/>
    <xf numFmtId="0" fontId="1" fillId="0" borderId="0" xfId="0" applyFont="1" applyFill="1"/>
    <xf numFmtId="0" fontId="15" fillId="0" borderId="0" xfId="0" applyFont="1" applyFill="1"/>
    <xf numFmtId="0" fontId="1" fillId="6" borderId="0" xfId="0" applyFont="1" applyFill="1"/>
    <xf numFmtId="0" fontId="0" fillId="0" borderId="0" xfId="0" applyFont="1" applyFill="1"/>
  </cellXfs>
  <cellStyles count="4">
    <cellStyle name="_SAP_BYD_TABLE_CELL_TEXT" xfId="3"/>
    <cellStyle name="Bad" xfId="1" builtinId="27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Leanne.dyer@megger.com" TargetMode="External"/><Relationship Id="rId2" Type="http://schemas.openxmlformats.org/officeDocument/2006/relationships/hyperlink" Target="mailto:Richard.allin-jones@megger.com" TargetMode="External"/><Relationship Id="rId1" Type="http://schemas.openxmlformats.org/officeDocument/2006/relationships/hyperlink" Target="mailto:mario.wolff@megger.com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1"/>
  <sheetViews>
    <sheetView workbookViewId="0"/>
  </sheetViews>
  <sheetFormatPr defaultRowHeight="14.4" x14ac:dyDescent="0.3"/>
  <sheetData>
    <row r="1" spans="1:1" x14ac:dyDescent="0.3">
      <c r="A1" t="s">
        <v>1</v>
      </c>
    </row>
    <row r="2" spans="1:1" x14ac:dyDescent="0.3">
      <c r="A2" s="1" t="s">
        <v>2</v>
      </c>
    </row>
    <row r="3" spans="1:1" x14ac:dyDescent="0.3">
      <c r="A3" s="1" t="s">
        <v>31</v>
      </c>
    </row>
    <row r="4" spans="1:1" x14ac:dyDescent="0.3">
      <c r="A4" s="1" t="s">
        <v>97</v>
      </c>
    </row>
    <row r="5" spans="1:1" x14ac:dyDescent="0.3">
      <c r="A5" s="1" t="s">
        <v>101</v>
      </c>
    </row>
    <row r="6" spans="1:1" x14ac:dyDescent="0.3">
      <c r="A6" s="1" t="s">
        <v>102</v>
      </c>
    </row>
    <row r="7" spans="1:1" x14ac:dyDescent="0.3">
      <c r="A7" s="1" t="s">
        <v>103</v>
      </c>
    </row>
    <row r="8" spans="1:1" x14ac:dyDescent="0.3">
      <c r="A8" s="1" t="s">
        <v>115</v>
      </c>
    </row>
    <row r="9" spans="1:1" x14ac:dyDescent="0.3">
      <c r="A9" s="1" t="s">
        <v>117</v>
      </c>
    </row>
    <row r="10" spans="1:1" x14ac:dyDescent="0.3">
      <c r="A10" s="1" t="s">
        <v>118</v>
      </c>
    </row>
    <row r="11" spans="1:1" x14ac:dyDescent="0.3">
      <c r="A11" s="1" t="s">
        <v>119</v>
      </c>
    </row>
    <row r="12" spans="1:1" x14ac:dyDescent="0.3">
      <c r="A12" s="1" t="s">
        <v>120</v>
      </c>
    </row>
    <row r="13" spans="1:1" x14ac:dyDescent="0.3">
      <c r="A13" s="1" t="s">
        <v>123</v>
      </c>
    </row>
    <row r="14" spans="1:1" x14ac:dyDescent="0.3">
      <c r="A14" s="1" t="s">
        <v>124</v>
      </c>
    </row>
    <row r="15" spans="1:1" x14ac:dyDescent="0.3">
      <c r="A15" s="1" t="s">
        <v>125</v>
      </c>
    </row>
    <row r="16" spans="1:1" x14ac:dyDescent="0.3">
      <c r="A16" s="1" t="s">
        <v>126</v>
      </c>
    </row>
    <row r="17" spans="1:1" x14ac:dyDescent="0.3">
      <c r="A17" s="1" t="s">
        <v>127</v>
      </c>
    </row>
    <row r="18" spans="1:1" x14ac:dyDescent="0.3">
      <c r="A18" s="1" t="s">
        <v>128</v>
      </c>
    </row>
    <row r="19" spans="1:1" x14ac:dyDescent="0.3">
      <c r="A19" s="1" t="s">
        <v>129</v>
      </c>
    </row>
    <row r="20" spans="1:1" x14ac:dyDescent="0.3">
      <c r="A20" s="1" t="s">
        <v>130</v>
      </c>
    </row>
    <row r="21" spans="1:1" x14ac:dyDescent="0.3">
      <c r="A21" s="1" t="s">
        <v>131</v>
      </c>
    </row>
    <row r="22" spans="1:1" x14ac:dyDescent="0.3">
      <c r="A22" s="1" t="s">
        <v>132</v>
      </c>
    </row>
    <row r="23" spans="1:1" x14ac:dyDescent="0.3">
      <c r="A23" s="1" t="s">
        <v>133</v>
      </c>
    </row>
    <row r="24" spans="1:1" x14ac:dyDescent="0.3">
      <c r="A24" s="1" t="s">
        <v>134</v>
      </c>
    </row>
    <row r="25" spans="1:1" x14ac:dyDescent="0.3">
      <c r="A25" s="1" t="s">
        <v>135</v>
      </c>
    </row>
    <row r="26" spans="1:1" x14ac:dyDescent="0.3">
      <c r="A26" s="1" t="s">
        <v>136</v>
      </c>
    </row>
    <row r="27" spans="1:1" x14ac:dyDescent="0.3">
      <c r="A27" s="1" t="s">
        <v>137</v>
      </c>
    </row>
    <row r="28" spans="1:1" x14ac:dyDescent="0.3">
      <c r="A28" s="1" t="s">
        <v>138</v>
      </c>
    </row>
    <row r="29" spans="1:1" x14ac:dyDescent="0.3">
      <c r="A29" s="1" t="s">
        <v>139</v>
      </c>
    </row>
    <row r="30" spans="1:1" x14ac:dyDescent="0.3">
      <c r="A30" s="1" t="s">
        <v>140</v>
      </c>
    </row>
    <row r="31" spans="1:1" x14ac:dyDescent="0.3">
      <c r="A31" s="1" t="s">
        <v>141</v>
      </c>
    </row>
    <row r="32" spans="1:1" x14ac:dyDescent="0.3">
      <c r="A32" s="1" t="s">
        <v>142</v>
      </c>
    </row>
    <row r="33" spans="1:1" x14ac:dyDescent="0.3">
      <c r="A33" s="1" t="s">
        <v>145</v>
      </c>
    </row>
    <row r="34" spans="1:1" x14ac:dyDescent="0.3">
      <c r="A34" s="1" t="s">
        <v>146</v>
      </c>
    </row>
    <row r="35" spans="1:1" x14ac:dyDescent="0.3">
      <c r="A35" s="1" t="s">
        <v>147</v>
      </c>
    </row>
    <row r="36" spans="1:1" x14ac:dyDescent="0.3">
      <c r="A36" s="1" t="s">
        <v>148</v>
      </c>
    </row>
    <row r="37" spans="1:1" x14ac:dyDescent="0.3">
      <c r="A37" s="1" t="s">
        <v>149</v>
      </c>
    </row>
    <row r="38" spans="1:1" x14ac:dyDescent="0.3">
      <c r="A38" s="1" t="s">
        <v>151</v>
      </c>
    </row>
    <row r="39" spans="1:1" x14ac:dyDescent="0.3">
      <c r="A39" s="1" t="s">
        <v>152</v>
      </c>
    </row>
    <row r="40" spans="1:1" x14ac:dyDescent="0.3">
      <c r="A40" s="1" t="s">
        <v>153</v>
      </c>
    </row>
    <row r="41" spans="1:1" x14ac:dyDescent="0.3">
      <c r="A41" s="1" t="s">
        <v>154</v>
      </c>
    </row>
    <row r="42" spans="1:1" x14ac:dyDescent="0.3">
      <c r="A42" s="1" t="s">
        <v>156</v>
      </c>
    </row>
    <row r="43" spans="1:1" x14ac:dyDescent="0.3">
      <c r="A43" s="1" t="s">
        <v>157</v>
      </c>
    </row>
    <row r="44" spans="1:1" x14ac:dyDescent="0.3">
      <c r="A44" s="1" t="s">
        <v>158</v>
      </c>
    </row>
    <row r="45" spans="1:1" x14ac:dyDescent="0.3">
      <c r="A45" s="1" t="s">
        <v>159</v>
      </c>
    </row>
    <row r="46" spans="1:1" x14ac:dyDescent="0.3">
      <c r="A46" s="1" t="s">
        <v>160</v>
      </c>
    </row>
    <row r="47" spans="1:1" x14ac:dyDescent="0.3">
      <c r="A47" s="1" t="s">
        <v>161</v>
      </c>
    </row>
    <row r="48" spans="1:1" x14ac:dyDescent="0.3">
      <c r="A48" s="1" t="s">
        <v>162</v>
      </c>
    </row>
    <row r="49" spans="1:1" x14ac:dyDescent="0.3">
      <c r="A49" s="1" t="s">
        <v>163</v>
      </c>
    </row>
    <row r="50" spans="1:1" x14ac:dyDescent="0.3">
      <c r="A50" s="1" t="s">
        <v>164</v>
      </c>
    </row>
    <row r="51" spans="1:1" x14ac:dyDescent="0.3">
      <c r="A51" s="1" t="s">
        <v>165</v>
      </c>
    </row>
    <row r="52" spans="1:1" x14ac:dyDescent="0.3">
      <c r="A52" s="1" t="s">
        <v>166</v>
      </c>
    </row>
    <row r="53" spans="1:1" x14ac:dyDescent="0.3">
      <c r="A53" s="1" t="s">
        <v>167</v>
      </c>
    </row>
    <row r="54" spans="1:1" x14ac:dyDescent="0.3">
      <c r="A54" s="1" t="s">
        <v>168</v>
      </c>
    </row>
    <row r="55" spans="1:1" x14ac:dyDescent="0.3">
      <c r="A55" s="1" t="s">
        <v>169</v>
      </c>
    </row>
    <row r="56" spans="1:1" x14ac:dyDescent="0.3">
      <c r="A56" s="1" t="s">
        <v>170</v>
      </c>
    </row>
    <row r="57" spans="1:1" x14ac:dyDescent="0.3">
      <c r="A57" s="1" t="s">
        <v>179</v>
      </c>
    </row>
    <row r="58" spans="1:1" x14ac:dyDescent="0.3">
      <c r="A58" s="1" t="s">
        <v>184</v>
      </c>
    </row>
    <row r="59" spans="1:1" x14ac:dyDescent="0.3">
      <c r="A59" s="1" t="s">
        <v>185</v>
      </c>
    </row>
    <row r="60" spans="1:1" x14ac:dyDescent="0.3">
      <c r="A60" s="1" t="s">
        <v>186</v>
      </c>
    </row>
    <row r="61" spans="1:1" x14ac:dyDescent="0.3">
      <c r="A61" s="1" t="s">
        <v>187</v>
      </c>
    </row>
  </sheetData>
  <hyperlinks>
    <hyperlink ref="A2" location="'NameSpace'!A1" display="NameSpace"/>
    <hyperlink ref="A3" location="'Datatype Mapping'!A1" display="Datatype Mapping"/>
    <hyperlink ref="A4" location="'AccountStatus'!A1" display="AccountStatus"/>
    <hyperlink ref="A5" location="'AccountType'!A1" display="AccountType"/>
    <hyperlink ref="A6" location="'AdditionalReportTemplate'!A1" display="AdditionalReportTemplate"/>
    <hyperlink ref="A7" location="'Address'!A1" display="Address"/>
    <hyperlink ref="A8" location="'ApprovalGate'!A1" display="ApprovalGate"/>
    <hyperlink ref="A9" location="'ApprovalRule'!A1" display="ApprovalRule"/>
    <hyperlink ref="A10" location="'BusinessAttributeQuery'!A1" display="BusinessAttributeQuery"/>
    <hyperlink ref="A11" location="'BusinessVariableQuery'!A1" display="BusinessVariableQuery"/>
    <hyperlink ref="A12" location="'Company'!A1" display="Company"/>
    <hyperlink ref="A13" location="'Condition'!A1" display="Condition"/>
    <hyperlink ref="A14" location="'ConditionEnvironmentVariable'!A1" display="ConditionEnvironmentVariable"/>
    <hyperlink ref="A15" location="'Country'!A1" display="Country"/>
    <hyperlink ref="A16" location="'Currency'!A1" display="Currency"/>
    <hyperlink ref="A17" location="'DistributionChannel'!A1" display="DistributionChannel"/>
    <hyperlink ref="A18" location="'Division'!A1" display="Division"/>
    <hyperlink ref="A19" location="'ERPBAPI'!A1" display="ERPBAPI"/>
    <hyperlink ref="A20" location="'ERPSalesDocumentType'!A1" display="ERPSalesDocumentType"/>
    <hyperlink ref="A21" location="'Gender'!A1" display="Gender"/>
    <hyperlink ref="A22" location="'Group'!A1" display="Group"/>
    <hyperlink ref="A23" location="'IncoTerms'!A1" display="IncoTerms"/>
    <hyperlink ref="A24" location="'Industry'!A1" display="Industry"/>
    <hyperlink ref="A25" location="'Justification'!A1" display="Justification"/>
    <hyperlink ref="A26" location="'Language'!A1" display="Language"/>
    <hyperlink ref="A27" location="'Operator'!A1" display="Operator"/>
    <hyperlink ref="A28" location="'PartnerFunction'!A1" display="PartnerFunction"/>
    <hyperlink ref="A29" location="'PartnerFunctionType'!A1" display="PartnerFunctionType"/>
    <hyperlink ref="A30" location="'PaymentTerms'!A1" display="PaymentTerms"/>
    <hyperlink ref="A31" location="'Permission'!A1" display="Permission"/>
    <hyperlink ref="A32" location="'Person'!A1" display="Person"/>
    <hyperlink ref="A33" location="'PersonTitle'!A1" display="PersonTitle"/>
    <hyperlink ref="A34" location="'PriceItemType'!A1" display="PriceItemType"/>
    <hyperlink ref="A35" location="'ProductStatus'!A1" display="ProductStatus"/>
    <hyperlink ref="A36" location="'ProductType'!A1" display="ProductType"/>
    <hyperlink ref="A37" location="'ProposalReportTemplate'!A1" display="ProposalReportTemplate"/>
    <hyperlink ref="A38" location="'ReadRestrictionRule'!A1" display="ReadRestrictionRule"/>
    <hyperlink ref="A39" location="'Region'!A1" display="Region"/>
    <hyperlink ref="A40" location="'RestrictionRule'!A1" display="RestrictionRule"/>
    <hyperlink ref="A41" location="'Role'!A1" display="Role"/>
    <hyperlink ref="A42" location="'RuleStatus'!A1" display="RuleStatus"/>
    <hyperlink ref="A43" location="'SalesDocumentStatus'!A1" display="SalesDocumentStatus"/>
    <hyperlink ref="A44" location="'SalesDocumentType'!A1" display="SalesDocumentType"/>
    <hyperlink ref="A45" location="'SalesOffice'!A1" display="SalesOffice"/>
    <hyperlink ref="A46" location="'SalesOrg'!A1" display="SalesOrg"/>
    <hyperlink ref="A47" location="'SalesPhase'!A1" display="SalesPhase"/>
    <hyperlink ref="A48" location="'SalesSystem'!A1" display="SalesSystem"/>
    <hyperlink ref="A49" location="'SettingBoolean'!A1" display="SettingBoolean"/>
    <hyperlink ref="A50" location="'SettingNumeric'!A1" display="SettingNumeric"/>
    <hyperlink ref="A51" location="'SettingString'!A1" display="SettingString"/>
    <hyperlink ref="A52" location="'Tag'!A1" display="Tag"/>
    <hyperlink ref="A53" location="'TimeZone'!A1" display="TimeZone"/>
    <hyperlink ref="A54" location="'UiProfile'!A1" display="UiProfile"/>
    <hyperlink ref="A55" location="'UnitofMeasurement'!A1" display="UnitofMeasurement"/>
    <hyperlink ref="A56" location="'User'!A1" display="User"/>
    <hyperlink ref="A57" location="'UserPassword'!A1" display="UserPassword"/>
    <hyperlink ref="A58" location="'UserPasswordStatus'!A1" display="UserPasswordStatus"/>
    <hyperlink ref="A59" location="'UserStatus'!A1" display="UserStatus"/>
    <hyperlink ref="A60" location="'WorkbookTemplate'!A1" display="WorkbookTemplate"/>
    <hyperlink ref="A61" location="'TriggeredCalculation'!A1" display="TriggeredCalculation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RowHeight="14.4" x14ac:dyDescent="0.3"/>
  <cols>
    <col min="1" max="1" width="73.44140625" bestFit="1" customWidth="1"/>
    <col min="2" max="2" width="9" bestFit="1" customWidth="1"/>
  </cols>
  <sheetData>
    <row r="1" spans="1:2" x14ac:dyDescent="0.3">
      <c r="A1" t="s">
        <v>3</v>
      </c>
      <c r="B1" t="s">
        <v>4</v>
      </c>
    </row>
    <row r="2" spans="1:2" x14ac:dyDescent="0.3">
      <c r="A2" t="s">
        <v>5</v>
      </c>
      <c r="B2" t="s">
        <v>6</v>
      </c>
    </row>
    <row r="3" spans="1:2" x14ac:dyDescent="0.3">
      <c r="A3" t="s">
        <v>7</v>
      </c>
      <c r="B3" t="s">
        <v>8</v>
      </c>
    </row>
    <row r="4" spans="1:2" x14ac:dyDescent="0.3">
      <c r="A4" t="s">
        <v>9</v>
      </c>
      <c r="B4" t="s">
        <v>10</v>
      </c>
    </row>
    <row r="5" spans="1:2" x14ac:dyDescent="0.3">
      <c r="A5" t="s">
        <v>11</v>
      </c>
      <c r="B5" t="s">
        <v>12</v>
      </c>
    </row>
    <row r="6" spans="1:2" x14ac:dyDescent="0.3">
      <c r="A6" t="s">
        <v>13</v>
      </c>
      <c r="B6" t="s">
        <v>14</v>
      </c>
    </row>
    <row r="7" spans="1:2" x14ac:dyDescent="0.3">
      <c r="A7" t="s">
        <v>15</v>
      </c>
      <c r="B7" t="s">
        <v>16</v>
      </c>
    </row>
    <row r="8" spans="1:2" x14ac:dyDescent="0.3">
      <c r="A8" t="s">
        <v>17</v>
      </c>
      <c r="B8" t="s">
        <v>18</v>
      </c>
    </row>
    <row r="9" spans="1:2" x14ac:dyDescent="0.3">
      <c r="A9" t="s">
        <v>19</v>
      </c>
      <c r="B9" t="s">
        <v>20</v>
      </c>
    </row>
    <row r="10" spans="1:2" x14ac:dyDescent="0.3">
      <c r="A10" t="s">
        <v>21</v>
      </c>
      <c r="B10" t="s">
        <v>22</v>
      </c>
    </row>
    <row r="11" spans="1:2" x14ac:dyDescent="0.3">
      <c r="A11" t="s">
        <v>23</v>
      </c>
      <c r="B11" t="s">
        <v>24</v>
      </c>
    </row>
    <row r="12" spans="1:2" x14ac:dyDescent="0.3">
      <c r="A12" t="s">
        <v>25</v>
      </c>
      <c r="B12" t="s">
        <v>26</v>
      </c>
    </row>
    <row r="13" spans="1:2" x14ac:dyDescent="0.3">
      <c r="A13" t="s">
        <v>27</v>
      </c>
      <c r="B13" t="s">
        <v>28</v>
      </c>
    </row>
    <row r="14" spans="1:2" x14ac:dyDescent="0.3">
      <c r="A14" t="s">
        <v>29</v>
      </c>
      <c r="B14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"/>
  <sheetViews>
    <sheetView workbookViewId="0"/>
  </sheetViews>
  <sheetFormatPr defaultRowHeight="14.4" x14ac:dyDescent="0.3"/>
  <cols>
    <col min="1" max="1" width="33" bestFit="1" customWidth="1"/>
    <col min="2" max="2" width="44.5546875" bestFit="1" customWidth="1"/>
  </cols>
  <sheetData>
    <row r="1" spans="1:2" x14ac:dyDescent="0.3">
      <c r="A1" t="s">
        <v>32</v>
      </c>
      <c r="B1" t="s">
        <v>33</v>
      </c>
    </row>
    <row r="2" spans="1:2" x14ac:dyDescent="0.3">
      <c r="A2" t="s">
        <v>34</v>
      </c>
      <c r="B2" t="s">
        <v>35</v>
      </c>
    </row>
    <row r="3" spans="1:2" x14ac:dyDescent="0.3">
      <c r="A3" t="s">
        <v>36</v>
      </c>
      <c r="B3" t="s">
        <v>35</v>
      </c>
    </row>
    <row r="4" spans="1:2" x14ac:dyDescent="0.3">
      <c r="A4" t="s">
        <v>37</v>
      </c>
      <c r="B4" t="s">
        <v>35</v>
      </c>
    </row>
    <row r="5" spans="1:2" x14ac:dyDescent="0.3">
      <c r="A5" t="s">
        <v>38</v>
      </c>
      <c r="B5" t="s">
        <v>39</v>
      </c>
    </row>
    <row r="6" spans="1:2" x14ac:dyDescent="0.3">
      <c r="A6" t="s">
        <v>40</v>
      </c>
      <c r="B6" t="s">
        <v>39</v>
      </c>
    </row>
    <row r="7" spans="1:2" x14ac:dyDescent="0.3">
      <c r="A7" t="s">
        <v>41</v>
      </c>
      <c r="B7" t="s">
        <v>35</v>
      </c>
    </row>
    <row r="8" spans="1:2" x14ac:dyDescent="0.3">
      <c r="A8" t="s">
        <v>42</v>
      </c>
      <c r="B8" t="s">
        <v>35</v>
      </c>
    </row>
    <row r="9" spans="1:2" x14ac:dyDescent="0.3">
      <c r="A9" t="s">
        <v>43</v>
      </c>
      <c r="B9" t="s">
        <v>35</v>
      </c>
    </row>
    <row r="10" spans="1:2" x14ac:dyDescent="0.3">
      <c r="A10" t="s">
        <v>44</v>
      </c>
      <c r="B10" t="s">
        <v>35</v>
      </c>
    </row>
    <row r="11" spans="1:2" x14ac:dyDescent="0.3">
      <c r="A11" t="s">
        <v>45</v>
      </c>
      <c r="B11" t="s">
        <v>35</v>
      </c>
    </row>
    <row r="12" spans="1:2" x14ac:dyDescent="0.3">
      <c r="A12" t="s">
        <v>46</v>
      </c>
      <c r="B12" t="s">
        <v>35</v>
      </c>
    </row>
    <row r="13" spans="1:2" x14ac:dyDescent="0.3">
      <c r="A13" t="s">
        <v>47</v>
      </c>
      <c r="B13" t="s">
        <v>39</v>
      </c>
    </row>
    <row r="14" spans="1:2" x14ac:dyDescent="0.3">
      <c r="A14" t="s">
        <v>48</v>
      </c>
      <c r="B14" t="s">
        <v>39</v>
      </c>
    </row>
    <row r="15" spans="1:2" x14ac:dyDescent="0.3">
      <c r="A15" t="s">
        <v>49</v>
      </c>
      <c r="B15" t="s">
        <v>50</v>
      </c>
    </row>
    <row r="16" spans="1:2" x14ac:dyDescent="0.3">
      <c r="A16" t="s">
        <v>51</v>
      </c>
      <c r="B16" t="s">
        <v>52</v>
      </c>
    </row>
    <row r="17" spans="1:2" x14ac:dyDescent="0.3">
      <c r="A17" t="s">
        <v>53</v>
      </c>
      <c r="B17" t="s">
        <v>35</v>
      </c>
    </row>
    <row r="18" spans="1:2" x14ac:dyDescent="0.3">
      <c r="A18" t="s">
        <v>54</v>
      </c>
      <c r="B18" t="s">
        <v>35</v>
      </c>
    </row>
    <row r="19" spans="1:2" x14ac:dyDescent="0.3">
      <c r="A19" t="s">
        <v>55</v>
      </c>
      <c r="B19" t="s">
        <v>35</v>
      </c>
    </row>
    <row r="20" spans="1:2" x14ac:dyDescent="0.3">
      <c r="A20" t="s">
        <v>56</v>
      </c>
      <c r="B20" t="s">
        <v>35</v>
      </c>
    </row>
    <row r="21" spans="1:2" x14ac:dyDescent="0.3">
      <c r="A21" t="s">
        <v>57</v>
      </c>
      <c r="B21" t="s">
        <v>35</v>
      </c>
    </row>
    <row r="22" spans="1:2" x14ac:dyDescent="0.3">
      <c r="A22" t="s">
        <v>58</v>
      </c>
      <c r="B22" t="s">
        <v>59</v>
      </c>
    </row>
    <row r="23" spans="1:2" x14ac:dyDescent="0.3">
      <c r="A23" t="s">
        <v>60</v>
      </c>
      <c r="B23" t="s">
        <v>35</v>
      </c>
    </row>
    <row r="24" spans="1:2" x14ac:dyDescent="0.3">
      <c r="A24" t="s">
        <v>61</v>
      </c>
      <c r="B24" t="s">
        <v>35</v>
      </c>
    </row>
    <row r="25" spans="1:2" x14ac:dyDescent="0.3">
      <c r="A25" t="s">
        <v>62</v>
      </c>
      <c r="B25" t="s">
        <v>35</v>
      </c>
    </row>
    <row r="26" spans="1:2" x14ac:dyDescent="0.3">
      <c r="A26" t="s">
        <v>63</v>
      </c>
      <c r="B26" t="s">
        <v>39</v>
      </c>
    </row>
    <row r="27" spans="1:2" x14ac:dyDescent="0.3">
      <c r="A27" t="s">
        <v>64</v>
      </c>
      <c r="B27" t="s">
        <v>35</v>
      </c>
    </row>
    <row r="28" spans="1:2" x14ac:dyDescent="0.3">
      <c r="A28" t="s">
        <v>65</v>
      </c>
      <c r="B28" t="s">
        <v>35</v>
      </c>
    </row>
    <row r="29" spans="1:2" x14ac:dyDescent="0.3">
      <c r="A29" t="s">
        <v>66</v>
      </c>
      <c r="B29" t="s">
        <v>52</v>
      </c>
    </row>
    <row r="30" spans="1:2" x14ac:dyDescent="0.3">
      <c r="A30" t="s">
        <v>67</v>
      </c>
      <c r="B30" t="s">
        <v>35</v>
      </c>
    </row>
    <row r="31" spans="1:2" x14ac:dyDescent="0.3">
      <c r="A31" t="s">
        <v>68</v>
      </c>
      <c r="B31" t="s">
        <v>35</v>
      </c>
    </row>
    <row r="32" spans="1:2" x14ac:dyDescent="0.3">
      <c r="A32" t="s">
        <v>69</v>
      </c>
      <c r="B32" t="s">
        <v>35</v>
      </c>
    </row>
    <row r="33" spans="1:2" x14ac:dyDescent="0.3">
      <c r="A33" t="s">
        <v>70</v>
      </c>
      <c r="B33" t="s">
        <v>35</v>
      </c>
    </row>
    <row r="34" spans="1:2" x14ac:dyDescent="0.3">
      <c r="A34" t="s">
        <v>71</v>
      </c>
      <c r="B34" t="s">
        <v>35</v>
      </c>
    </row>
    <row r="35" spans="1:2" x14ac:dyDescent="0.3">
      <c r="A35" t="s">
        <v>72</v>
      </c>
      <c r="B35" t="s">
        <v>35</v>
      </c>
    </row>
    <row r="36" spans="1:2" x14ac:dyDescent="0.3">
      <c r="A36" t="s">
        <v>73</v>
      </c>
      <c r="B36" t="s">
        <v>39</v>
      </c>
    </row>
    <row r="37" spans="1:2" x14ac:dyDescent="0.3">
      <c r="A37" t="s">
        <v>74</v>
      </c>
      <c r="B37" t="s">
        <v>39</v>
      </c>
    </row>
    <row r="38" spans="1:2" x14ac:dyDescent="0.3">
      <c r="A38" t="s">
        <v>75</v>
      </c>
      <c r="B38" t="s">
        <v>39</v>
      </c>
    </row>
    <row r="39" spans="1:2" x14ac:dyDescent="0.3">
      <c r="A39" t="s">
        <v>76</v>
      </c>
      <c r="B39" t="s">
        <v>35</v>
      </c>
    </row>
    <row r="40" spans="1:2" x14ac:dyDescent="0.3">
      <c r="A40" t="s">
        <v>77</v>
      </c>
      <c r="B40" t="s">
        <v>35</v>
      </c>
    </row>
    <row r="41" spans="1:2" x14ac:dyDescent="0.3">
      <c r="A41" t="s">
        <v>78</v>
      </c>
      <c r="B41" t="s">
        <v>35</v>
      </c>
    </row>
    <row r="42" spans="1:2" x14ac:dyDescent="0.3">
      <c r="A42" t="s">
        <v>79</v>
      </c>
      <c r="B42" t="s">
        <v>35</v>
      </c>
    </row>
    <row r="43" spans="1:2" x14ac:dyDescent="0.3">
      <c r="A43" t="s">
        <v>80</v>
      </c>
      <c r="B43" t="s">
        <v>35</v>
      </c>
    </row>
    <row r="44" spans="1:2" x14ac:dyDescent="0.3">
      <c r="A44" t="s">
        <v>81</v>
      </c>
      <c r="B44" t="s">
        <v>35</v>
      </c>
    </row>
    <row r="45" spans="1:2" x14ac:dyDescent="0.3">
      <c r="A45" t="s">
        <v>82</v>
      </c>
      <c r="B45" t="s">
        <v>52</v>
      </c>
    </row>
    <row r="46" spans="1:2" x14ac:dyDescent="0.3">
      <c r="A46" t="s">
        <v>83</v>
      </c>
      <c r="B46" t="s">
        <v>39</v>
      </c>
    </row>
    <row r="47" spans="1:2" x14ac:dyDescent="0.3">
      <c r="A47" t="s">
        <v>84</v>
      </c>
      <c r="B47" t="s">
        <v>85</v>
      </c>
    </row>
    <row r="48" spans="1:2" x14ac:dyDescent="0.3">
      <c r="A48" t="s">
        <v>86</v>
      </c>
      <c r="B48" t="s">
        <v>52</v>
      </c>
    </row>
    <row r="49" spans="1:2" x14ac:dyDescent="0.3">
      <c r="A49" t="s">
        <v>87</v>
      </c>
      <c r="B49" t="s">
        <v>35</v>
      </c>
    </row>
    <row r="50" spans="1:2" x14ac:dyDescent="0.3">
      <c r="A50" t="s">
        <v>88</v>
      </c>
      <c r="B50" t="s">
        <v>35</v>
      </c>
    </row>
    <row r="51" spans="1:2" x14ac:dyDescent="0.3">
      <c r="A51" t="s">
        <v>89</v>
      </c>
      <c r="B51" t="s">
        <v>35</v>
      </c>
    </row>
    <row r="52" spans="1:2" x14ac:dyDescent="0.3">
      <c r="A52" t="s">
        <v>90</v>
      </c>
      <c r="B52" t="s">
        <v>85</v>
      </c>
    </row>
    <row r="53" spans="1:2" x14ac:dyDescent="0.3">
      <c r="A53" t="s">
        <v>91</v>
      </c>
      <c r="B53" t="s">
        <v>39</v>
      </c>
    </row>
    <row r="54" spans="1:2" x14ac:dyDescent="0.3">
      <c r="A54" t="s">
        <v>92</v>
      </c>
      <c r="B54" t="s">
        <v>35</v>
      </c>
    </row>
    <row r="55" spans="1:2" x14ac:dyDescent="0.3">
      <c r="A55" t="s">
        <v>93</v>
      </c>
      <c r="B55" t="s">
        <v>39</v>
      </c>
    </row>
    <row r="56" spans="1:2" x14ac:dyDescent="0.3">
      <c r="A56" t="s">
        <v>94</v>
      </c>
      <c r="B56" t="s">
        <v>35</v>
      </c>
    </row>
    <row r="57" spans="1:2" x14ac:dyDescent="0.3">
      <c r="A57" t="s">
        <v>95</v>
      </c>
      <c r="B57" t="s">
        <v>35</v>
      </c>
    </row>
    <row r="58" spans="1:2" x14ac:dyDescent="0.3">
      <c r="A58" t="s">
        <v>96</v>
      </c>
      <c r="B58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topLeftCell="J1" zoomScaleNormal="100" workbookViewId="0">
      <selection activeCell="S11" sqref="S11"/>
    </sheetView>
  </sheetViews>
  <sheetFormatPr defaultRowHeight="14.4" x14ac:dyDescent="0.3"/>
  <cols>
    <col min="1" max="1" width="30.88671875" bestFit="1" customWidth="1"/>
    <col min="2" max="2" width="22.6640625" bestFit="1" customWidth="1"/>
    <col min="3" max="3" width="26.109375" customWidth="1"/>
    <col min="4" max="4" width="27.33203125" customWidth="1"/>
    <col min="5" max="5" width="64.109375" bestFit="1" customWidth="1"/>
    <col min="6" max="6" width="34.109375" customWidth="1"/>
    <col min="7" max="7" width="15.88671875" bestFit="1" customWidth="1"/>
    <col min="8" max="8" width="32.6640625" bestFit="1" customWidth="1"/>
    <col min="9" max="9" width="35.44140625" bestFit="1" customWidth="1"/>
    <col min="10" max="10" width="24.109375" customWidth="1"/>
    <col min="11" max="11" width="22.33203125" bestFit="1" customWidth="1"/>
    <col min="12" max="12" width="23" customWidth="1"/>
    <col min="13" max="13" width="33" customWidth="1"/>
    <col min="14" max="14" width="15.44140625" customWidth="1"/>
    <col min="15" max="15" width="8.6640625" customWidth="1"/>
    <col min="16" max="16" width="22" bestFit="1" customWidth="1"/>
    <col min="17" max="17" width="21.88671875" bestFit="1" customWidth="1"/>
  </cols>
  <sheetData>
    <row r="1" spans="1:17" x14ac:dyDescent="0.3">
      <c r="A1" t="s">
        <v>98</v>
      </c>
      <c r="B1" t="s">
        <v>87</v>
      </c>
      <c r="C1" t="s">
        <v>171</v>
      </c>
      <c r="D1" t="s">
        <v>172</v>
      </c>
      <c r="E1" t="s">
        <v>173</v>
      </c>
      <c r="F1" t="s">
        <v>116</v>
      </c>
      <c r="G1" t="s">
        <v>174</v>
      </c>
      <c r="H1" t="s">
        <v>175</v>
      </c>
      <c r="I1" t="s">
        <v>176</v>
      </c>
      <c r="J1" t="s">
        <v>40</v>
      </c>
      <c r="K1" t="s">
        <v>83</v>
      </c>
      <c r="L1" t="s">
        <v>38</v>
      </c>
      <c r="M1" t="s">
        <v>63</v>
      </c>
      <c r="N1" t="s">
        <v>79</v>
      </c>
      <c r="O1" t="s">
        <v>99</v>
      </c>
      <c r="P1" t="s">
        <v>99</v>
      </c>
      <c r="Q1" t="s">
        <v>64</v>
      </c>
    </row>
    <row r="2" spans="1:17" x14ac:dyDescent="0.3">
      <c r="A2" t="str">
        <f>CONCATENATE("&amp;ai;User_",B2)</f>
        <v>&amp;ai;User_ACASTELAO</v>
      </c>
      <c r="B2" s="4" t="str">
        <f>Person!O2</f>
        <v>ACASTELAO</v>
      </c>
      <c r="C2" t="s">
        <v>122</v>
      </c>
      <c r="D2" s="2" t="s">
        <v>150</v>
      </c>
      <c r="E2" s="17" t="s">
        <v>434</v>
      </c>
      <c r="F2" t="str">
        <f>Person!N2</f>
        <v>&amp;ai;ROLE_BUM_WATER_GER</v>
      </c>
      <c r="G2" s="2" t="s">
        <v>177</v>
      </c>
      <c r="H2" s="2" t="str">
        <f>CONCATENATE(A2,"-Person")</f>
        <v>&amp;ai;User_ACASTELAO-Person</v>
      </c>
      <c r="I2" s="2" t="str">
        <f>UserPassword!A2</f>
        <v>&amp;ai;User_ACASTELAO_Password</v>
      </c>
      <c r="J2" s="12" t="s">
        <v>108</v>
      </c>
      <c r="K2" t="s">
        <v>108</v>
      </c>
      <c r="L2" s="12" t="s">
        <v>108</v>
      </c>
      <c r="M2" s="6" t="s">
        <v>108</v>
      </c>
      <c r="N2" t="s">
        <v>472</v>
      </c>
      <c r="O2" t="s">
        <v>178</v>
      </c>
      <c r="P2" t="s">
        <v>100</v>
      </c>
      <c r="Q2" t="str">
        <f>CONCATENATE(B2,"@en")</f>
        <v>ACASTELAO@en</v>
      </c>
    </row>
    <row r="3" spans="1:17" x14ac:dyDescent="0.3">
      <c r="A3" t="str">
        <f t="shared" ref="A3:A45" si="0">CONCATENATE("&amp;ai;User_",B3)</f>
        <v>&amp;ai;User_AGOGGIN</v>
      </c>
      <c r="B3" s="4" t="str">
        <f>Person!O3</f>
        <v>AGOGGIN</v>
      </c>
      <c r="C3" t="s">
        <v>122</v>
      </c>
      <c r="D3" s="2" t="s">
        <v>150</v>
      </c>
      <c r="E3" s="17" t="s">
        <v>434</v>
      </c>
      <c r="F3" s="12" t="str">
        <f>Person!N3</f>
        <v>&amp;ai;ROLE_SALES_REP_GER</v>
      </c>
      <c r="G3" s="2" t="s">
        <v>177</v>
      </c>
      <c r="H3" s="2" t="str">
        <f t="shared" ref="H3:H45" si="1">CONCATENATE(A3,"-Person")</f>
        <v>&amp;ai;User_AGOGGIN-Person</v>
      </c>
      <c r="I3" s="2" t="str">
        <f>UserPassword!A3</f>
        <v>&amp;ai;User_AGOGGIN_Password</v>
      </c>
      <c r="J3" s="12" t="s">
        <v>108</v>
      </c>
      <c r="K3" s="12" t="s">
        <v>108</v>
      </c>
      <c r="L3" s="12" t="s">
        <v>108</v>
      </c>
      <c r="M3" s="12" t="s">
        <v>108</v>
      </c>
      <c r="N3" t="s">
        <v>486</v>
      </c>
      <c r="O3" t="s">
        <v>178</v>
      </c>
      <c r="P3" t="s">
        <v>100</v>
      </c>
      <c r="Q3" t="str">
        <f t="shared" ref="Q3:Q45" si="2">CONCATENATE(B3,"@en")</f>
        <v>AGOGGIN@en</v>
      </c>
    </row>
    <row r="4" spans="1:17" x14ac:dyDescent="0.3">
      <c r="A4" t="str">
        <f t="shared" si="0"/>
        <v>&amp;ai;User_AHUBER</v>
      </c>
      <c r="B4" s="4" t="str">
        <f>Person!O4</f>
        <v>AHUBER</v>
      </c>
      <c r="C4" t="s">
        <v>122</v>
      </c>
      <c r="D4" s="2" t="s">
        <v>150</v>
      </c>
      <c r="E4" s="17" t="s">
        <v>434</v>
      </c>
      <c r="F4" s="12" t="str">
        <f>Person!N4</f>
        <v>&amp;ai;ROLE_SALES_REP_GER</v>
      </c>
      <c r="G4" s="2" t="s">
        <v>177</v>
      </c>
      <c r="H4" s="2" t="str">
        <f t="shared" si="1"/>
        <v>&amp;ai;User_AHUBER-Person</v>
      </c>
      <c r="I4" s="2" t="str">
        <f>UserPassword!A4</f>
        <v>&amp;ai;User_AHUBER_Password</v>
      </c>
      <c r="J4" s="12" t="s">
        <v>108</v>
      </c>
      <c r="K4" s="12" t="s">
        <v>108</v>
      </c>
      <c r="L4" s="12" t="s">
        <v>108</v>
      </c>
      <c r="M4" s="12" t="s">
        <v>108</v>
      </c>
      <c r="N4" t="s">
        <v>457</v>
      </c>
      <c r="O4" t="s">
        <v>178</v>
      </c>
      <c r="P4" t="s">
        <v>100</v>
      </c>
      <c r="Q4" t="str">
        <f t="shared" si="2"/>
        <v>AHUBER@en</v>
      </c>
    </row>
    <row r="5" spans="1:17" x14ac:dyDescent="0.3">
      <c r="A5" t="str">
        <f t="shared" si="0"/>
        <v>&amp;ai;User_ALOVEN</v>
      </c>
      <c r="B5" s="4" t="str">
        <f>Person!O5</f>
        <v>ALOVEN</v>
      </c>
      <c r="C5" t="s">
        <v>122</v>
      </c>
      <c r="D5" s="2" t="s">
        <v>150</v>
      </c>
      <c r="E5" s="17" t="s">
        <v>434</v>
      </c>
      <c r="F5" s="12" t="str">
        <f>Person!N5</f>
        <v>&amp;ai;ROLE_SALES_REP_SE</v>
      </c>
      <c r="G5" s="2" t="s">
        <v>177</v>
      </c>
      <c r="H5" s="2" t="str">
        <f t="shared" si="1"/>
        <v>&amp;ai;User_ALOVEN-Person</v>
      </c>
      <c r="I5" s="2" t="str">
        <f>UserPassword!A5</f>
        <v>&amp;ai;User_ALOVEN_Password</v>
      </c>
      <c r="J5" s="12" t="s">
        <v>108</v>
      </c>
      <c r="K5" s="12" t="s">
        <v>108</v>
      </c>
      <c r="L5" s="12" t="s">
        <v>108</v>
      </c>
      <c r="M5" s="12" t="s">
        <v>108</v>
      </c>
      <c r="N5" t="s">
        <v>483</v>
      </c>
      <c r="O5" t="s">
        <v>178</v>
      </c>
      <c r="P5" t="s">
        <v>100</v>
      </c>
      <c r="Q5" t="str">
        <f t="shared" si="2"/>
        <v>ALOVEN@en</v>
      </c>
    </row>
    <row r="6" spans="1:17" x14ac:dyDescent="0.3">
      <c r="A6" t="str">
        <f t="shared" si="0"/>
        <v>&amp;ai;User_AMERTIN</v>
      </c>
      <c r="B6" s="4" t="str">
        <f>Person!O6</f>
        <v>AMERTIN</v>
      </c>
      <c r="C6" t="s">
        <v>122</v>
      </c>
      <c r="D6" s="2" t="s">
        <v>150</v>
      </c>
      <c r="E6" s="17" t="s">
        <v>434</v>
      </c>
      <c r="F6" s="12" t="str">
        <f>Person!N6</f>
        <v>&amp;ai;ROLE_FINANCE_DIRECTOR_GER</v>
      </c>
      <c r="G6" s="2" t="s">
        <v>177</v>
      </c>
      <c r="H6" s="2" t="str">
        <f t="shared" si="1"/>
        <v>&amp;ai;User_AMERTIN-Person</v>
      </c>
      <c r="I6" s="2" t="str">
        <f>UserPassword!A6</f>
        <v>&amp;ai;User_AMERTIN_Password</v>
      </c>
      <c r="J6" s="12" t="s">
        <v>108</v>
      </c>
      <c r="K6" s="12" t="s">
        <v>108</v>
      </c>
      <c r="L6" s="12" t="s">
        <v>108</v>
      </c>
      <c r="M6" s="12" t="s">
        <v>108</v>
      </c>
      <c r="N6" t="s">
        <v>469</v>
      </c>
      <c r="O6" t="s">
        <v>178</v>
      </c>
      <c r="P6" t="s">
        <v>100</v>
      </c>
      <c r="Q6" t="str">
        <f t="shared" si="2"/>
        <v>AMERTIN@en</v>
      </c>
    </row>
    <row r="7" spans="1:17" x14ac:dyDescent="0.3">
      <c r="A7" t="str">
        <f t="shared" si="0"/>
        <v>&amp;ai;User_CADOLPH</v>
      </c>
      <c r="B7" s="4" t="str">
        <f>Person!O7</f>
        <v>CADOLPH</v>
      </c>
      <c r="C7" t="s">
        <v>122</v>
      </c>
      <c r="D7" s="2" t="s">
        <v>150</v>
      </c>
      <c r="E7" s="17" t="s">
        <v>434</v>
      </c>
      <c r="F7" s="12" t="str">
        <f>Person!N7</f>
        <v>&amp;ai;ROLE_SALES_REP_GER</v>
      </c>
      <c r="G7" s="2" t="s">
        <v>177</v>
      </c>
      <c r="H7" s="2" t="str">
        <f t="shared" si="1"/>
        <v>&amp;ai;User_CADOLPH-Person</v>
      </c>
      <c r="I7" s="2" t="str">
        <f>UserPassword!A7</f>
        <v>&amp;ai;User_CADOLPH_Password</v>
      </c>
      <c r="J7" s="12" t="s">
        <v>108</v>
      </c>
      <c r="K7" s="12" t="s">
        <v>108</v>
      </c>
      <c r="L7" s="12" t="s">
        <v>108</v>
      </c>
      <c r="M7" s="12" t="s">
        <v>108</v>
      </c>
      <c r="N7" t="s">
        <v>455</v>
      </c>
      <c r="O7" t="s">
        <v>178</v>
      </c>
      <c r="P7" t="s">
        <v>100</v>
      </c>
      <c r="Q7" t="str">
        <f t="shared" si="2"/>
        <v>CADOLPH@en</v>
      </c>
    </row>
    <row r="8" spans="1:17" x14ac:dyDescent="0.3">
      <c r="A8" t="str">
        <f t="shared" si="0"/>
        <v>&amp;ai;User_CKAISER</v>
      </c>
      <c r="B8" s="4" t="str">
        <f>Person!O8</f>
        <v>CKAISER</v>
      </c>
      <c r="C8" t="s">
        <v>122</v>
      </c>
      <c r="D8" s="2" t="s">
        <v>150</v>
      </c>
      <c r="E8" s="17" t="s">
        <v>434</v>
      </c>
      <c r="F8" s="12" t="str">
        <f>Person!N8</f>
        <v>&amp;ai;ROLE_SALES_REP_GER</v>
      </c>
      <c r="G8" s="2" t="s">
        <v>177</v>
      </c>
      <c r="H8" s="2" t="str">
        <f t="shared" si="1"/>
        <v>&amp;ai;User_CKAISER-Person</v>
      </c>
      <c r="I8" s="2" t="str">
        <f>UserPassword!A8</f>
        <v>&amp;ai;User_CKAISER_Password</v>
      </c>
      <c r="J8" s="12" t="s">
        <v>108</v>
      </c>
      <c r="K8" s="12" t="s">
        <v>108</v>
      </c>
      <c r="L8" s="12" t="s">
        <v>108</v>
      </c>
      <c r="M8" s="12" t="s">
        <v>108</v>
      </c>
      <c r="N8" t="s">
        <v>465</v>
      </c>
      <c r="O8" t="s">
        <v>178</v>
      </c>
      <c r="P8" t="s">
        <v>100</v>
      </c>
      <c r="Q8" t="str">
        <f t="shared" si="2"/>
        <v>CKAISER@en</v>
      </c>
    </row>
    <row r="9" spans="1:17" x14ac:dyDescent="0.3">
      <c r="A9" t="str">
        <f t="shared" si="0"/>
        <v>&amp;ai;User_CKUHN</v>
      </c>
      <c r="B9" s="4" t="str">
        <f>Person!O9</f>
        <v>CKUHN</v>
      </c>
      <c r="C9" t="s">
        <v>122</v>
      </c>
      <c r="D9" s="2" t="s">
        <v>150</v>
      </c>
      <c r="E9" s="17" t="s">
        <v>434</v>
      </c>
      <c r="F9" s="12" t="str">
        <f>Person!N9</f>
        <v>&amp;ai;ROLE_SALES_REP_GER</v>
      </c>
      <c r="G9" s="2" t="s">
        <v>177</v>
      </c>
      <c r="H9" s="2" t="str">
        <f t="shared" si="1"/>
        <v>&amp;ai;User_CKUHN-Person</v>
      </c>
      <c r="I9" s="2" t="str">
        <f>UserPassword!A9</f>
        <v>&amp;ai;User_CKUHN_Password</v>
      </c>
      <c r="J9" s="12" t="s">
        <v>108</v>
      </c>
      <c r="K9" s="12" t="s">
        <v>108</v>
      </c>
      <c r="L9" s="12" t="s">
        <v>108</v>
      </c>
      <c r="M9" s="12" t="s">
        <v>108</v>
      </c>
      <c r="N9" t="s">
        <v>464</v>
      </c>
      <c r="O9" t="s">
        <v>178</v>
      </c>
      <c r="P9" t="s">
        <v>100</v>
      </c>
      <c r="Q9" t="str">
        <f t="shared" si="2"/>
        <v>CKUHN@en</v>
      </c>
    </row>
    <row r="10" spans="1:17" x14ac:dyDescent="0.3">
      <c r="A10" t="str">
        <f t="shared" si="0"/>
        <v>&amp;ai;User_CTERRY</v>
      </c>
      <c r="B10" s="4" t="str">
        <f>Person!O10</f>
        <v>CTERRY</v>
      </c>
      <c r="C10" t="s">
        <v>122</v>
      </c>
      <c r="D10" s="2" t="s">
        <v>150</v>
      </c>
      <c r="E10" s="17" t="s">
        <v>434</v>
      </c>
      <c r="F10" s="12" t="str">
        <f>Person!N10</f>
        <v>&amp;ai;ROLE_SALES_REP_SE</v>
      </c>
      <c r="G10" s="2" t="s">
        <v>177</v>
      </c>
      <c r="H10" s="2" t="str">
        <f t="shared" si="1"/>
        <v>&amp;ai;User_CTERRY-Person</v>
      </c>
      <c r="I10" s="2" t="str">
        <f>UserPassword!A10</f>
        <v>&amp;ai;User_CTERRY_Password</v>
      </c>
      <c r="J10" s="12" t="s">
        <v>108</v>
      </c>
      <c r="K10" s="12" t="s">
        <v>108</v>
      </c>
      <c r="L10" s="12" t="s">
        <v>108</v>
      </c>
      <c r="M10" s="12" t="s">
        <v>108</v>
      </c>
      <c r="N10" t="s">
        <v>478</v>
      </c>
      <c r="O10" t="s">
        <v>178</v>
      </c>
      <c r="P10" t="s">
        <v>100</v>
      </c>
      <c r="Q10" t="str">
        <f t="shared" si="2"/>
        <v>CTERRY@en</v>
      </c>
    </row>
    <row r="11" spans="1:17" x14ac:dyDescent="0.3">
      <c r="A11" t="str">
        <f t="shared" si="0"/>
        <v>&amp;ai;User_DCAYE</v>
      </c>
      <c r="B11" s="4" t="str">
        <f>Person!O11</f>
        <v>DCAYE</v>
      </c>
      <c r="C11" t="s">
        <v>122</v>
      </c>
      <c r="D11" s="2" t="s">
        <v>150</v>
      </c>
      <c r="E11" s="17" t="s">
        <v>434</v>
      </c>
      <c r="F11" s="12" t="str">
        <f>Person!N11</f>
        <v>&amp;ai;ROLE_SALES_REP_GER</v>
      </c>
      <c r="G11" s="2" t="s">
        <v>177</v>
      </c>
      <c r="H11" s="2" t="str">
        <f t="shared" si="1"/>
        <v>&amp;ai;User_DCAYE-Person</v>
      </c>
      <c r="I11" s="2" t="str">
        <f>UserPassword!A11</f>
        <v>&amp;ai;User_DCAYE_Password</v>
      </c>
      <c r="J11" s="12" t="s">
        <v>108</v>
      </c>
      <c r="K11" s="12" t="s">
        <v>108</v>
      </c>
      <c r="L11" s="12" t="s">
        <v>108</v>
      </c>
      <c r="M11" s="12" t="s">
        <v>108</v>
      </c>
      <c r="N11" t="s">
        <v>456</v>
      </c>
      <c r="O11" t="s">
        <v>178</v>
      </c>
      <c r="P11" t="s">
        <v>100</v>
      </c>
      <c r="Q11" t="str">
        <f t="shared" si="2"/>
        <v>DCAYE@en</v>
      </c>
    </row>
    <row r="12" spans="1:17" x14ac:dyDescent="0.3">
      <c r="A12" t="str">
        <f t="shared" si="0"/>
        <v>&amp;ai;User_DJASIC</v>
      </c>
      <c r="B12" s="4" t="str">
        <f>Person!O12</f>
        <v>DJASIC</v>
      </c>
      <c r="C12" t="s">
        <v>122</v>
      </c>
      <c r="D12" s="2" t="s">
        <v>150</v>
      </c>
      <c r="E12" s="17" t="s">
        <v>434</v>
      </c>
      <c r="F12" s="12" t="str">
        <f>Person!N12</f>
        <v>&amp;ai;ROLE_SALES_REP_GER</v>
      </c>
      <c r="G12" s="2" t="s">
        <v>177</v>
      </c>
      <c r="H12" s="2" t="str">
        <f t="shared" si="1"/>
        <v>&amp;ai;User_DJASIC-Person</v>
      </c>
      <c r="I12" s="2" t="str">
        <f>UserPassword!A12</f>
        <v>&amp;ai;User_DJASIC_Password</v>
      </c>
      <c r="J12" s="12" t="s">
        <v>108</v>
      </c>
      <c r="K12" s="12" t="s">
        <v>108</v>
      </c>
      <c r="L12" s="12" t="s">
        <v>108</v>
      </c>
      <c r="M12" s="12" t="s">
        <v>108</v>
      </c>
      <c r="N12" t="s">
        <v>459</v>
      </c>
      <c r="O12" t="s">
        <v>178</v>
      </c>
      <c r="P12" t="s">
        <v>100</v>
      </c>
      <c r="Q12" t="str">
        <f t="shared" si="2"/>
        <v>DJASIC@en</v>
      </c>
    </row>
    <row r="13" spans="1:17" x14ac:dyDescent="0.3">
      <c r="A13" t="str">
        <f t="shared" si="0"/>
        <v>&amp;ai;User_DSZILAGYI</v>
      </c>
      <c r="B13" s="4" t="str">
        <f>Person!O13</f>
        <v>DSZILAGYI</v>
      </c>
      <c r="C13" t="s">
        <v>122</v>
      </c>
      <c r="D13" s="2" t="s">
        <v>150</v>
      </c>
      <c r="E13" s="17" t="s">
        <v>434</v>
      </c>
      <c r="F13" s="12" t="str">
        <f>Person!N13</f>
        <v>&amp;ai;ROLE_SALES_REP_GER</v>
      </c>
      <c r="G13" s="2" t="s">
        <v>177</v>
      </c>
      <c r="H13" s="2" t="str">
        <f t="shared" si="1"/>
        <v>&amp;ai;User_DSZILAGYI-Person</v>
      </c>
      <c r="I13" s="2" t="str">
        <f>UserPassword!A13</f>
        <v>&amp;ai;User_DSZILAGYI_Password</v>
      </c>
      <c r="J13" s="12" t="s">
        <v>108</v>
      </c>
      <c r="K13" s="12" t="s">
        <v>108</v>
      </c>
      <c r="L13" s="12" t="s">
        <v>108</v>
      </c>
      <c r="M13" s="12" t="s">
        <v>108</v>
      </c>
      <c r="N13" t="s">
        <v>488</v>
      </c>
      <c r="O13" t="s">
        <v>178</v>
      </c>
      <c r="P13" t="s">
        <v>100</v>
      </c>
      <c r="Q13" t="str">
        <f t="shared" si="2"/>
        <v>DSZILAGYI@en</v>
      </c>
    </row>
    <row r="14" spans="1:17" x14ac:dyDescent="0.3">
      <c r="A14" t="str">
        <f t="shared" si="0"/>
        <v>&amp;ai;User_DZUBKOVSKAYA</v>
      </c>
      <c r="B14" s="4" t="str">
        <f>Person!O14</f>
        <v>DZUBKOVSKAYA</v>
      </c>
      <c r="C14" t="s">
        <v>122</v>
      </c>
      <c r="D14" s="2" t="s">
        <v>150</v>
      </c>
      <c r="E14" s="17" t="s">
        <v>434</v>
      </c>
      <c r="F14" s="12" t="str">
        <f>Person!N14</f>
        <v>&amp;ai;ROLE_SALES_REP_GER</v>
      </c>
      <c r="G14" s="2" t="s">
        <v>177</v>
      </c>
      <c r="H14" s="2" t="str">
        <f t="shared" si="1"/>
        <v>&amp;ai;User_DZUBKOVSKAYA-Person</v>
      </c>
      <c r="I14" s="2" t="str">
        <f>UserPassword!A14</f>
        <v>&amp;ai;User_DZUBKOVSKAYA_Password</v>
      </c>
      <c r="J14" s="12" t="s">
        <v>108</v>
      </c>
      <c r="K14" s="12" t="s">
        <v>108</v>
      </c>
      <c r="L14" s="12" t="s">
        <v>108</v>
      </c>
      <c r="M14" s="12" t="s">
        <v>108</v>
      </c>
      <c r="N14" t="s">
        <v>443</v>
      </c>
      <c r="O14" t="s">
        <v>178</v>
      </c>
      <c r="P14" t="s">
        <v>100</v>
      </c>
      <c r="Q14" t="str">
        <f t="shared" si="2"/>
        <v>DZUBKOVSKAYA@en</v>
      </c>
    </row>
    <row r="15" spans="1:17" x14ac:dyDescent="0.3">
      <c r="A15" t="str">
        <f t="shared" si="0"/>
        <v>&amp;ai;User_EKUEHM</v>
      </c>
      <c r="B15" s="4" t="str">
        <f>Person!O15</f>
        <v>EKUEHM</v>
      </c>
      <c r="C15" t="s">
        <v>122</v>
      </c>
      <c r="D15" s="2" t="s">
        <v>150</v>
      </c>
      <c r="E15" s="17" t="s">
        <v>434</v>
      </c>
      <c r="F15" s="12" t="str">
        <f>Person!N15</f>
        <v>&amp;ai;ROLE_SALES_REP_GER</v>
      </c>
      <c r="G15" s="2" t="s">
        <v>177</v>
      </c>
      <c r="H15" s="2" t="str">
        <f t="shared" si="1"/>
        <v>&amp;ai;User_EKUEHM-Person</v>
      </c>
      <c r="I15" s="2" t="str">
        <f>UserPassword!A15</f>
        <v>&amp;ai;User_EKUEHM_Password</v>
      </c>
      <c r="J15" s="12" t="s">
        <v>108</v>
      </c>
      <c r="K15" s="12" t="s">
        <v>108</v>
      </c>
      <c r="L15" s="12" t="s">
        <v>108</v>
      </c>
      <c r="M15" s="12" t="s">
        <v>108</v>
      </c>
      <c r="N15" t="s">
        <v>466</v>
      </c>
      <c r="O15" t="s">
        <v>178</v>
      </c>
      <c r="P15" t="s">
        <v>100</v>
      </c>
      <c r="Q15" t="str">
        <f t="shared" si="2"/>
        <v>EKUEHM@en</v>
      </c>
    </row>
    <row r="16" spans="1:17" x14ac:dyDescent="0.3">
      <c r="A16" t="str">
        <f t="shared" si="0"/>
        <v>&amp;ai;User_ESCHWARZMANN</v>
      </c>
      <c r="B16" s="4" t="str">
        <f>Person!O16</f>
        <v>ESCHWARZMANN</v>
      </c>
      <c r="C16" t="s">
        <v>122</v>
      </c>
      <c r="D16" s="2" t="s">
        <v>150</v>
      </c>
      <c r="E16" s="17" t="s">
        <v>434</v>
      </c>
      <c r="F16" s="12" t="str">
        <f>Person!N16</f>
        <v>&amp;ai;ROLE_SALES_REP_GER</v>
      </c>
      <c r="G16" s="2" t="s">
        <v>177</v>
      </c>
      <c r="H16" s="2" t="str">
        <f t="shared" si="1"/>
        <v>&amp;ai;User_ESCHWARZMANN-Person</v>
      </c>
      <c r="I16" s="2" t="str">
        <f>UserPassword!A16</f>
        <v>&amp;ai;User_ESCHWARZMANN_Password</v>
      </c>
      <c r="J16" s="12" t="s">
        <v>108</v>
      </c>
      <c r="K16" s="12" t="s">
        <v>108</v>
      </c>
      <c r="L16" s="12" t="s">
        <v>108</v>
      </c>
      <c r="M16" s="12" t="s">
        <v>108</v>
      </c>
      <c r="N16" t="s">
        <v>452</v>
      </c>
      <c r="O16" t="s">
        <v>178</v>
      </c>
      <c r="P16" t="s">
        <v>100</v>
      </c>
      <c r="Q16" t="str">
        <f t="shared" si="2"/>
        <v>ESCHWARZMANN@en</v>
      </c>
    </row>
    <row r="17" spans="1:17" x14ac:dyDescent="0.3">
      <c r="A17" t="str">
        <f t="shared" si="0"/>
        <v>&amp;ai;User_FENKERT</v>
      </c>
      <c r="B17" s="4" t="str">
        <f>Person!O17</f>
        <v>FENKERT</v>
      </c>
      <c r="C17" t="s">
        <v>122</v>
      </c>
      <c r="D17" s="2" t="s">
        <v>150</v>
      </c>
      <c r="E17" s="17" t="s">
        <v>434</v>
      </c>
      <c r="F17" s="12" t="str">
        <f>Person!N17</f>
        <v>&amp;ai;ROLE_SDCEE_GER</v>
      </c>
      <c r="G17" s="2" t="s">
        <v>177</v>
      </c>
      <c r="H17" s="2" t="str">
        <f t="shared" si="1"/>
        <v>&amp;ai;User_FENKERT-Person</v>
      </c>
      <c r="I17" s="2" t="str">
        <f>UserPassword!A17</f>
        <v>&amp;ai;User_FENKERT_Password</v>
      </c>
      <c r="J17" s="12" t="s">
        <v>108</v>
      </c>
      <c r="K17" s="12" t="s">
        <v>108</v>
      </c>
      <c r="L17" s="12" t="s">
        <v>108</v>
      </c>
      <c r="M17" s="12" t="s">
        <v>108</v>
      </c>
      <c r="N17" t="s">
        <v>470</v>
      </c>
      <c r="O17" t="s">
        <v>178</v>
      </c>
      <c r="P17" t="s">
        <v>100</v>
      </c>
      <c r="Q17" t="str">
        <f t="shared" si="2"/>
        <v>FENKERT@en</v>
      </c>
    </row>
    <row r="18" spans="1:17" x14ac:dyDescent="0.3">
      <c r="A18" t="str">
        <f t="shared" si="0"/>
        <v>&amp;ai;User_FKNOBLICH</v>
      </c>
      <c r="B18" s="4" t="str">
        <f>Person!O18</f>
        <v>FKNOBLICH</v>
      </c>
      <c r="C18" t="s">
        <v>122</v>
      </c>
      <c r="D18" s="2" t="s">
        <v>150</v>
      </c>
      <c r="E18" s="17" t="s">
        <v>434</v>
      </c>
      <c r="F18" s="12" t="str">
        <f>Person!N18</f>
        <v>&amp;ai;ROLE_SALES_REP_GER</v>
      </c>
      <c r="G18" s="2" t="s">
        <v>177</v>
      </c>
      <c r="H18" s="2" t="str">
        <f t="shared" si="1"/>
        <v>&amp;ai;User_FKNOBLICH-Person</v>
      </c>
      <c r="I18" s="2" t="str">
        <f>UserPassword!A18</f>
        <v>&amp;ai;User_FKNOBLICH_Password</v>
      </c>
      <c r="J18" s="12" t="s">
        <v>108</v>
      </c>
      <c r="K18" s="12" t="s">
        <v>108</v>
      </c>
      <c r="L18" s="12" t="s">
        <v>108</v>
      </c>
      <c r="M18" s="12" t="s">
        <v>108</v>
      </c>
      <c r="N18" t="s">
        <v>450</v>
      </c>
      <c r="O18" t="s">
        <v>178</v>
      </c>
      <c r="P18" t="s">
        <v>100</v>
      </c>
      <c r="Q18" t="str">
        <f t="shared" si="2"/>
        <v>FKNOBLICH@en</v>
      </c>
    </row>
    <row r="19" spans="1:17" x14ac:dyDescent="0.3">
      <c r="A19" t="str">
        <f t="shared" si="0"/>
        <v>&amp;ai;User_FPETZOLD</v>
      </c>
      <c r="B19" s="4" t="str">
        <f>Person!O19</f>
        <v>FPETZOLD</v>
      </c>
      <c r="C19" t="s">
        <v>122</v>
      </c>
      <c r="D19" s="2" t="s">
        <v>150</v>
      </c>
      <c r="E19" s="17" t="s">
        <v>434</v>
      </c>
      <c r="F19" s="12" t="str">
        <f>Person!N19</f>
        <v>&amp;ai;ROLE_MD_GER</v>
      </c>
      <c r="G19" s="2" t="s">
        <v>177</v>
      </c>
      <c r="H19" s="2" t="str">
        <f t="shared" si="1"/>
        <v>&amp;ai;User_FPETZOLD-Person</v>
      </c>
      <c r="I19" s="2" t="str">
        <f>UserPassword!A19</f>
        <v>&amp;ai;User_FPETZOLD_Password</v>
      </c>
      <c r="J19" s="12" t="s">
        <v>108</v>
      </c>
      <c r="K19" s="12" t="s">
        <v>108</v>
      </c>
      <c r="L19" s="12" t="s">
        <v>108</v>
      </c>
      <c r="M19" s="12" t="s">
        <v>108</v>
      </c>
      <c r="N19" s="27" t="s">
        <v>468</v>
      </c>
      <c r="O19" t="s">
        <v>178</v>
      </c>
      <c r="P19" t="s">
        <v>100</v>
      </c>
      <c r="Q19" t="str">
        <f t="shared" si="2"/>
        <v>FPETZOLD@en</v>
      </c>
    </row>
    <row r="20" spans="1:17" x14ac:dyDescent="0.3">
      <c r="A20" t="str">
        <f t="shared" si="0"/>
        <v>&amp;ai;User_GJOHANSSON</v>
      </c>
      <c r="B20" s="4" t="str">
        <f>Person!O20</f>
        <v>GJOHANSSON</v>
      </c>
      <c r="C20" t="s">
        <v>122</v>
      </c>
      <c r="D20" s="2" t="s">
        <v>150</v>
      </c>
      <c r="E20" s="17" t="s">
        <v>434</v>
      </c>
      <c r="F20" s="12" t="str">
        <f>Person!N20</f>
        <v>&amp;ai;ROLE_SALES_REP_SE</v>
      </c>
      <c r="G20" s="2" t="s">
        <v>177</v>
      </c>
      <c r="H20" s="2" t="str">
        <f t="shared" si="1"/>
        <v>&amp;ai;User_GJOHANSSON-Person</v>
      </c>
      <c r="I20" s="2" t="str">
        <f>UserPassword!A20</f>
        <v>&amp;ai;User_GJOHANSSON_Password</v>
      </c>
      <c r="J20" s="12" t="s">
        <v>108</v>
      </c>
      <c r="K20" s="12" t="s">
        <v>108</v>
      </c>
      <c r="L20" s="12" t="s">
        <v>108</v>
      </c>
      <c r="M20" s="12" t="s">
        <v>108</v>
      </c>
      <c r="N20" t="s">
        <v>484</v>
      </c>
      <c r="O20" t="s">
        <v>178</v>
      </c>
      <c r="P20" t="s">
        <v>100</v>
      </c>
      <c r="Q20" t="str">
        <f t="shared" si="2"/>
        <v>GJOHANSSON@en</v>
      </c>
    </row>
    <row r="21" spans="1:17" x14ac:dyDescent="0.3">
      <c r="A21" t="str">
        <f t="shared" si="0"/>
        <v>&amp;ai;User_HWERNLI</v>
      </c>
      <c r="B21" s="4" t="str">
        <f>Person!O21</f>
        <v>HWERNLI</v>
      </c>
      <c r="C21" t="s">
        <v>122</v>
      </c>
      <c r="D21" s="2" t="s">
        <v>150</v>
      </c>
      <c r="E21" s="17" t="s">
        <v>434</v>
      </c>
      <c r="F21" s="12" t="str">
        <f>Person!N21</f>
        <v>&amp;ai;ROLE_SALES_REP_GER</v>
      </c>
      <c r="G21" s="2" t="s">
        <v>177</v>
      </c>
      <c r="H21" s="2" t="str">
        <f t="shared" si="1"/>
        <v>&amp;ai;User_HWERNLI-Person</v>
      </c>
      <c r="I21" s="2" t="str">
        <f>UserPassword!A21</f>
        <v>&amp;ai;User_HWERNLI_Password</v>
      </c>
      <c r="J21" s="12" t="s">
        <v>108</v>
      </c>
      <c r="K21" s="12" t="s">
        <v>108</v>
      </c>
      <c r="L21" s="12" t="s">
        <v>108</v>
      </c>
      <c r="M21" s="12" t="s">
        <v>108</v>
      </c>
      <c r="N21" t="s">
        <v>474</v>
      </c>
      <c r="O21" t="s">
        <v>178</v>
      </c>
      <c r="P21" t="s">
        <v>100</v>
      </c>
      <c r="Q21" t="str">
        <f t="shared" si="2"/>
        <v>HWERNLI@en</v>
      </c>
    </row>
    <row r="22" spans="1:17" x14ac:dyDescent="0.3">
      <c r="A22" t="str">
        <f t="shared" si="0"/>
        <v>&amp;ai;User_ISIMON</v>
      </c>
      <c r="B22" s="4" t="str">
        <f>Person!O22</f>
        <v>ISIMON</v>
      </c>
      <c r="C22" t="s">
        <v>122</v>
      </c>
      <c r="D22" s="2" t="s">
        <v>150</v>
      </c>
      <c r="E22" s="17" t="s">
        <v>434</v>
      </c>
      <c r="F22" s="12" t="str">
        <f>Person!N22</f>
        <v>&amp;ai;ROLE_SALES_REP_GER</v>
      </c>
      <c r="G22" s="2" t="s">
        <v>177</v>
      </c>
      <c r="H22" s="2" t="str">
        <f t="shared" si="1"/>
        <v>&amp;ai;User_ISIMON-Person</v>
      </c>
      <c r="I22" s="2" t="str">
        <f>UserPassword!A22</f>
        <v>&amp;ai;User_ISIMON_Password</v>
      </c>
      <c r="J22" s="12" t="s">
        <v>108</v>
      </c>
      <c r="K22" s="12" t="s">
        <v>108</v>
      </c>
      <c r="L22" s="12" t="s">
        <v>108</v>
      </c>
      <c r="M22" s="12" t="s">
        <v>108</v>
      </c>
      <c r="N22" t="s">
        <v>453</v>
      </c>
      <c r="O22" t="s">
        <v>178</v>
      </c>
      <c r="P22" t="s">
        <v>100</v>
      </c>
      <c r="Q22" t="str">
        <f t="shared" si="2"/>
        <v>ISIMON@en</v>
      </c>
    </row>
    <row r="23" spans="1:17" x14ac:dyDescent="0.3">
      <c r="A23" t="str">
        <f t="shared" si="0"/>
        <v>&amp;ai;User_JGOEBELHAIDER</v>
      </c>
      <c r="B23" s="4" t="str">
        <f>Person!O23</f>
        <v>JGOEBELHAIDER</v>
      </c>
      <c r="C23" t="s">
        <v>122</v>
      </c>
      <c r="D23" s="2" t="s">
        <v>150</v>
      </c>
      <c r="E23" s="17" t="s">
        <v>434</v>
      </c>
      <c r="F23" s="12" t="str">
        <f>Person!N23</f>
        <v>&amp;ai;ROLE_SALES_REP_GER</v>
      </c>
      <c r="G23" s="2" t="s">
        <v>177</v>
      </c>
      <c r="H23" s="2" t="str">
        <f t="shared" si="1"/>
        <v>&amp;ai;User_JGOEBELHAIDER-Person</v>
      </c>
      <c r="I23" s="2" t="str">
        <f>UserPassword!A23</f>
        <v>&amp;ai;User_JGOEBELHAIDER_Password</v>
      </c>
      <c r="J23" s="12" t="s">
        <v>108</v>
      </c>
      <c r="K23" s="12" t="s">
        <v>108</v>
      </c>
      <c r="L23" s="12" t="s">
        <v>108</v>
      </c>
      <c r="M23" s="12" t="s">
        <v>108</v>
      </c>
      <c r="N23" t="s">
        <v>477</v>
      </c>
      <c r="O23" t="s">
        <v>178</v>
      </c>
      <c r="P23" t="s">
        <v>100</v>
      </c>
      <c r="Q23" t="str">
        <f t="shared" si="2"/>
        <v>JGOEBELHAIDER@en</v>
      </c>
    </row>
    <row r="24" spans="1:17" x14ac:dyDescent="0.3">
      <c r="A24" s="12" t="str">
        <f t="shared" si="0"/>
        <v>&amp;ai;User_JHASSBRING</v>
      </c>
      <c r="B24" s="4" t="str">
        <f>Person!O24</f>
        <v>JHASSBRING</v>
      </c>
      <c r="C24" t="s">
        <v>122</v>
      </c>
      <c r="D24" s="2" t="s">
        <v>150</v>
      </c>
      <c r="E24" s="17" t="s">
        <v>434</v>
      </c>
      <c r="F24" s="12" t="str">
        <f>Person!N24</f>
        <v>&amp;ai;ROLE_SALES_REP_SE</v>
      </c>
      <c r="G24" s="2" t="s">
        <v>177</v>
      </c>
      <c r="H24" s="2" t="str">
        <f t="shared" si="1"/>
        <v>&amp;ai;User_JHASSBRING-Person</v>
      </c>
      <c r="I24" s="2" t="str">
        <f>UserPassword!A24</f>
        <v>&amp;ai;User_JHASSBRING_Password</v>
      </c>
      <c r="J24" s="12" t="s">
        <v>108</v>
      </c>
      <c r="K24" s="12" t="s">
        <v>108</v>
      </c>
      <c r="L24" s="12" t="s">
        <v>108</v>
      </c>
      <c r="M24" s="12" t="s">
        <v>108</v>
      </c>
      <c r="N24" t="s">
        <v>481</v>
      </c>
      <c r="O24" t="s">
        <v>178</v>
      </c>
      <c r="P24" t="s">
        <v>100</v>
      </c>
      <c r="Q24" t="str">
        <f t="shared" si="2"/>
        <v>JHASSBRING@en</v>
      </c>
    </row>
    <row r="25" spans="1:17" x14ac:dyDescent="0.3">
      <c r="A25" s="12" t="str">
        <f t="shared" si="0"/>
        <v>&amp;ai;User_JHOLLWECK</v>
      </c>
      <c r="B25" s="4" t="str">
        <f>Person!O25</f>
        <v>JHOLLWECK</v>
      </c>
      <c r="C25" t="s">
        <v>122</v>
      </c>
      <c r="D25" s="2" t="s">
        <v>150</v>
      </c>
      <c r="E25" s="17" t="s">
        <v>434</v>
      </c>
      <c r="F25" s="12" t="str">
        <f>Person!N25</f>
        <v>&amp;ai;ROLE_SALES_REP_GER</v>
      </c>
      <c r="G25" s="2" t="s">
        <v>177</v>
      </c>
      <c r="H25" s="2" t="str">
        <f t="shared" si="1"/>
        <v>&amp;ai;User_JHOLLWECK-Person</v>
      </c>
      <c r="I25" s="2" t="str">
        <f>UserPassword!A25</f>
        <v>&amp;ai;User_JHOLLWECK_Password</v>
      </c>
      <c r="J25" s="12" t="s">
        <v>108</v>
      </c>
      <c r="K25" s="12" t="s">
        <v>108</v>
      </c>
      <c r="L25" s="12" t="s">
        <v>108</v>
      </c>
      <c r="M25" s="12" t="s">
        <v>108</v>
      </c>
      <c r="N25" t="s">
        <v>463</v>
      </c>
      <c r="O25" t="s">
        <v>178</v>
      </c>
      <c r="P25" t="s">
        <v>100</v>
      </c>
      <c r="Q25" t="str">
        <f t="shared" si="2"/>
        <v>JHOLLWECK@en</v>
      </c>
    </row>
    <row r="26" spans="1:17" x14ac:dyDescent="0.3">
      <c r="A26" s="12" t="str">
        <f t="shared" si="0"/>
        <v>&amp;ai;User_JSCHLERETH</v>
      </c>
      <c r="B26" s="4" t="str">
        <f>Person!O26</f>
        <v>JSCHLERETH</v>
      </c>
      <c r="C26" t="s">
        <v>122</v>
      </c>
      <c r="D26" s="2" t="s">
        <v>150</v>
      </c>
      <c r="E26" s="17" t="s">
        <v>434</v>
      </c>
      <c r="F26" s="12" t="str">
        <f>Person!N26</f>
        <v>&amp;ai;ROLE_SALES_REP_GER</v>
      </c>
      <c r="G26" s="2" t="s">
        <v>177</v>
      </c>
      <c r="H26" s="2" t="str">
        <f t="shared" si="1"/>
        <v>&amp;ai;User_JSCHLERETH-Person</v>
      </c>
      <c r="I26" s="2" t="str">
        <f>UserPassword!A26</f>
        <v>&amp;ai;User_JSCHLERETH_Password</v>
      </c>
      <c r="J26" s="12" t="s">
        <v>108</v>
      </c>
      <c r="K26" s="12" t="s">
        <v>108</v>
      </c>
      <c r="L26" s="12" t="s">
        <v>108</v>
      </c>
      <c r="M26" s="12" t="s">
        <v>108</v>
      </c>
      <c r="N26" t="s">
        <v>467</v>
      </c>
      <c r="O26" t="s">
        <v>178</v>
      </c>
      <c r="P26" t="s">
        <v>100</v>
      </c>
      <c r="Q26" t="str">
        <f t="shared" si="2"/>
        <v>JSCHLERETH@en</v>
      </c>
    </row>
    <row r="27" spans="1:17" x14ac:dyDescent="0.3">
      <c r="A27" s="12" t="str">
        <f t="shared" si="0"/>
        <v>&amp;ai;User_KKAEPPNER</v>
      </c>
      <c r="B27" s="4" t="str">
        <f>Person!O27</f>
        <v>KKAEPPNER</v>
      </c>
      <c r="C27" t="s">
        <v>122</v>
      </c>
      <c r="D27" s="2" t="s">
        <v>150</v>
      </c>
      <c r="E27" s="17" t="s">
        <v>434</v>
      </c>
      <c r="F27" s="12" t="str">
        <f>Person!N27</f>
        <v>&amp;ai;ROLE_SALES_REP_GER</v>
      </c>
      <c r="G27" s="2" t="s">
        <v>177</v>
      </c>
      <c r="H27" s="2" t="str">
        <f t="shared" si="1"/>
        <v>&amp;ai;User_KKAEPPNER-Person</v>
      </c>
      <c r="I27" s="2" t="str">
        <f>UserPassword!A27</f>
        <v>&amp;ai;User_KKAEPPNER_Password</v>
      </c>
      <c r="J27" s="12" t="s">
        <v>108</v>
      </c>
      <c r="K27" s="12" t="s">
        <v>108</v>
      </c>
      <c r="L27" s="12" t="s">
        <v>108</v>
      </c>
      <c r="M27" s="12" t="s">
        <v>108</v>
      </c>
      <c r="N27" t="s">
        <v>449</v>
      </c>
      <c r="O27" t="s">
        <v>178</v>
      </c>
      <c r="P27" t="s">
        <v>100</v>
      </c>
      <c r="Q27" t="str">
        <f t="shared" si="2"/>
        <v>KKAEPPNER@en</v>
      </c>
    </row>
    <row r="28" spans="1:17" x14ac:dyDescent="0.3">
      <c r="A28" s="12" t="str">
        <f t="shared" si="0"/>
        <v>&amp;ai;User_KLANGBEIN</v>
      </c>
      <c r="B28" s="4" t="str">
        <f>Person!O28</f>
        <v>KLANGBEIN</v>
      </c>
      <c r="C28" t="s">
        <v>122</v>
      </c>
      <c r="D28" s="2" t="s">
        <v>150</v>
      </c>
      <c r="E28" s="17" t="s">
        <v>434</v>
      </c>
      <c r="F28" s="12" t="str">
        <f>Person!N28</f>
        <v>&amp;ai;ROLE_SALES_REP_GER</v>
      </c>
      <c r="G28" s="2" t="s">
        <v>177</v>
      </c>
      <c r="H28" s="2" t="str">
        <f t="shared" si="1"/>
        <v>&amp;ai;User_KLANGBEIN-Person</v>
      </c>
      <c r="I28" s="2" t="str">
        <f>UserPassword!A28</f>
        <v>&amp;ai;User_KLANGBEIN_Password</v>
      </c>
      <c r="J28" s="12" t="s">
        <v>108</v>
      </c>
      <c r="K28" s="12" t="s">
        <v>108</v>
      </c>
      <c r="L28" s="12" t="s">
        <v>108</v>
      </c>
      <c r="M28" s="12" t="s">
        <v>108</v>
      </c>
      <c r="N28" t="s">
        <v>462</v>
      </c>
      <c r="O28" t="s">
        <v>178</v>
      </c>
      <c r="P28" t="s">
        <v>100</v>
      </c>
      <c r="Q28" t="str">
        <f t="shared" si="2"/>
        <v>KLANGBEIN@en</v>
      </c>
    </row>
    <row r="29" spans="1:17" x14ac:dyDescent="0.3">
      <c r="A29" s="12" t="str">
        <f t="shared" si="0"/>
        <v>&amp;ai;User_MHELLQUIST</v>
      </c>
      <c r="B29" s="4" t="str">
        <f>Person!O29</f>
        <v>MHELLQUIST</v>
      </c>
      <c r="C29" t="s">
        <v>122</v>
      </c>
      <c r="D29" s="2" t="s">
        <v>150</v>
      </c>
      <c r="E29" s="17" t="s">
        <v>434</v>
      </c>
      <c r="F29" s="12" t="str">
        <f>Person!N29</f>
        <v>&amp;ai;ROLE_SALES_MGMT_SE</v>
      </c>
      <c r="G29" s="2" t="s">
        <v>177</v>
      </c>
      <c r="H29" s="2" t="str">
        <f t="shared" si="1"/>
        <v>&amp;ai;User_MHELLQUIST-Person</v>
      </c>
      <c r="I29" s="2" t="str">
        <f>UserPassword!A29</f>
        <v>&amp;ai;User_MHELLQUIST_Password</v>
      </c>
      <c r="J29" s="12" t="s">
        <v>108</v>
      </c>
      <c r="K29" s="12" t="s">
        <v>108</v>
      </c>
      <c r="L29" s="12" t="s">
        <v>108</v>
      </c>
      <c r="M29" s="12" t="s">
        <v>108</v>
      </c>
      <c r="N29" t="s">
        <v>482</v>
      </c>
      <c r="O29" t="s">
        <v>178</v>
      </c>
      <c r="P29" t="s">
        <v>100</v>
      </c>
      <c r="Q29" t="str">
        <f t="shared" si="2"/>
        <v>MHELLQUIST@en</v>
      </c>
    </row>
    <row r="30" spans="1:17" x14ac:dyDescent="0.3">
      <c r="A30" s="12" t="str">
        <f t="shared" si="0"/>
        <v>&amp;ai;User_MKONKOLEWSKI</v>
      </c>
      <c r="B30" s="4" t="str">
        <f>Person!O30</f>
        <v>MKONKOLEWSKI</v>
      </c>
      <c r="C30" t="s">
        <v>122</v>
      </c>
      <c r="D30" s="2" t="s">
        <v>150</v>
      </c>
      <c r="E30" s="17" t="s">
        <v>434</v>
      </c>
      <c r="F30" s="12" t="str">
        <f>Person!N30</f>
        <v>&amp;ai;ROLE_SALES_REP_GER</v>
      </c>
      <c r="G30" s="2" t="s">
        <v>177</v>
      </c>
      <c r="H30" s="2" t="str">
        <f t="shared" si="1"/>
        <v>&amp;ai;User_MKONKOLEWSKI-Person</v>
      </c>
      <c r="I30" s="2" t="str">
        <f>UserPassword!A30</f>
        <v>&amp;ai;User_MKONKOLEWSKI_Password</v>
      </c>
      <c r="J30" s="12" t="s">
        <v>108</v>
      </c>
      <c r="K30" s="12" t="s">
        <v>108</v>
      </c>
      <c r="L30" s="12" t="s">
        <v>108</v>
      </c>
      <c r="M30" s="12" t="s">
        <v>108</v>
      </c>
      <c r="N30" t="s">
        <v>460</v>
      </c>
      <c r="O30" t="s">
        <v>178</v>
      </c>
      <c r="P30" t="s">
        <v>100</v>
      </c>
      <c r="Q30" t="str">
        <f t="shared" si="2"/>
        <v>MKONKOLEWSKI@en</v>
      </c>
    </row>
    <row r="31" spans="1:17" x14ac:dyDescent="0.3">
      <c r="A31" s="12" t="str">
        <f t="shared" si="0"/>
        <v>&amp;ai;User_MRAU</v>
      </c>
      <c r="B31" s="4" t="str">
        <f>Person!O31</f>
        <v>MRAU</v>
      </c>
      <c r="C31" t="s">
        <v>122</v>
      </c>
      <c r="D31" s="2" t="s">
        <v>150</v>
      </c>
      <c r="E31" s="17" t="s">
        <v>434</v>
      </c>
      <c r="F31" s="12" t="str">
        <f>Person!N31</f>
        <v>&amp;ai;ROLE_MD_GER</v>
      </c>
      <c r="G31" s="2" t="s">
        <v>177</v>
      </c>
      <c r="H31" s="2" t="str">
        <f t="shared" si="1"/>
        <v>&amp;ai;User_MRAU-Person</v>
      </c>
      <c r="I31" s="2" t="str">
        <f>UserPassword!A31</f>
        <v>&amp;ai;User_MRAU_Password</v>
      </c>
      <c r="J31" s="12" t="s">
        <v>108</v>
      </c>
      <c r="K31" s="12" t="s">
        <v>108</v>
      </c>
      <c r="L31" s="12" t="s">
        <v>108</v>
      </c>
      <c r="M31" s="12" t="s">
        <v>108</v>
      </c>
      <c r="N31" t="s">
        <v>473</v>
      </c>
      <c r="O31" t="s">
        <v>178</v>
      </c>
      <c r="P31" t="s">
        <v>100</v>
      </c>
      <c r="Q31" t="str">
        <f t="shared" si="2"/>
        <v>MRAU@en</v>
      </c>
    </row>
    <row r="32" spans="1:17" x14ac:dyDescent="0.3">
      <c r="A32" s="12" t="str">
        <f t="shared" si="0"/>
        <v>&amp;ai;User_MSCHMIDT</v>
      </c>
      <c r="B32" s="4" t="str">
        <f>Person!O32</f>
        <v>MSCHMIDT</v>
      </c>
      <c r="C32" t="s">
        <v>122</v>
      </c>
      <c r="D32" s="2" t="s">
        <v>150</v>
      </c>
      <c r="E32" s="17" t="s">
        <v>434</v>
      </c>
      <c r="F32" s="12" t="str">
        <f>Person!N32</f>
        <v>&amp;ai;ROLE_SALES_REP_GER</v>
      </c>
      <c r="G32" s="2" t="s">
        <v>177</v>
      </c>
      <c r="H32" s="2" t="str">
        <f t="shared" si="1"/>
        <v>&amp;ai;User_MSCHMIDT-Person</v>
      </c>
      <c r="I32" s="2" t="str">
        <f>UserPassword!A32</f>
        <v>&amp;ai;User_MSCHMIDT_Password</v>
      </c>
      <c r="J32" s="12" t="s">
        <v>108</v>
      </c>
      <c r="K32" s="12" t="s">
        <v>108</v>
      </c>
      <c r="L32" s="12" t="s">
        <v>108</v>
      </c>
      <c r="M32" s="12" t="s">
        <v>108</v>
      </c>
      <c r="N32" t="s">
        <v>447</v>
      </c>
      <c r="O32" t="s">
        <v>178</v>
      </c>
      <c r="P32" t="s">
        <v>100</v>
      </c>
      <c r="Q32" t="str">
        <f t="shared" si="2"/>
        <v>MSCHMIDT@en</v>
      </c>
    </row>
    <row r="33" spans="1:17" x14ac:dyDescent="0.3">
      <c r="A33" s="12" t="str">
        <f t="shared" si="0"/>
        <v>&amp;ai;User_MSCHNEIDER</v>
      </c>
      <c r="B33" s="4" t="str">
        <f>Person!O33</f>
        <v>MSCHNEIDER</v>
      </c>
      <c r="C33" t="s">
        <v>122</v>
      </c>
      <c r="D33" s="2" t="s">
        <v>150</v>
      </c>
      <c r="E33" s="17" t="s">
        <v>434</v>
      </c>
      <c r="F33" s="12" t="str">
        <f>Person!N33</f>
        <v>&amp;ai;ROLE_SALES_REP_GER</v>
      </c>
      <c r="G33" s="2" t="s">
        <v>177</v>
      </c>
      <c r="H33" s="2" t="str">
        <f t="shared" si="1"/>
        <v>&amp;ai;User_MSCHNEIDER-Person</v>
      </c>
      <c r="I33" s="2" t="str">
        <f>UserPassword!A33</f>
        <v>&amp;ai;User_MSCHNEIDER_Password</v>
      </c>
      <c r="J33" s="12" t="s">
        <v>108</v>
      </c>
      <c r="K33" s="12" t="s">
        <v>108</v>
      </c>
      <c r="L33" s="12" t="s">
        <v>108</v>
      </c>
      <c r="M33" s="12" t="s">
        <v>108</v>
      </c>
      <c r="N33" t="s">
        <v>446</v>
      </c>
      <c r="O33" t="s">
        <v>178</v>
      </c>
      <c r="P33" t="s">
        <v>100</v>
      </c>
      <c r="Q33" t="str">
        <f t="shared" si="2"/>
        <v>MSCHNEIDER@en</v>
      </c>
    </row>
    <row r="34" spans="1:17" x14ac:dyDescent="0.3">
      <c r="A34" s="12" t="str">
        <f t="shared" si="0"/>
        <v>&amp;ai;User_MWERNLI</v>
      </c>
      <c r="B34" s="4" t="str">
        <f>Person!O34</f>
        <v>MWERNLI</v>
      </c>
      <c r="C34" t="s">
        <v>122</v>
      </c>
      <c r="D34" s="2" t="s">
        <v>150</v>
      </c>
      <c r="E34" s="17" t="s">
        <v>434</v>
      </c>
      <c r="F34" s="12" t="str">
        <f>Person!N34</f>
        <v>&amp;ai;ROLE_SALES_REP_GER</v>
      </c>
      <c r="G34" s="2" t="s">
        <v>177</v>
      </c>
      <c r="H34" s="2" t="str">
        <f t="shared" si="1"/>
        <v>&amp;ai;User_MWERNLI-Person</v>
      </c>
      <c r="I34" s="2" t="str">
        <f>UserPassword!A34</f>
        <v>&amp;ai;User_MWERNLI_Password</v>
      </c>
      <c r="J34" s="12" t="s">
        <v>108</v>
      </c>
      <c r="K34" s="12" t="s">
        <v>108</v>
      </c>
      <c r="L34" s="12" t="s">
        <v>108</v>
      </c>
      <c r="M34" s="12" t="s">
        <v>108</v>
      </c>
      <c r="N34" t="s">
        <v>461</v>
      </c>
      <c r="O34" t="s">
        <v>178</v>
      </c>
      <c r="P34" t="s">
        <v>100</v>
      </c>
      <c r="Q34" t="str">
        <f t="shared" si="2"/>
        <v>MWERNLI@en</v>
      </c>
    </row>
    <row r="35" spans="1:17" x14ac:dyDescent="0.3">
      <c r="A35" s="12" t="str">
        <f t="shared" si="0"/>
        <v>&amp;ai;User_MWOLFF</v>
      </c>
      <c r="B35" s="4" t="str">
        <f>Person!O35</f>
        <v>MWOLFF</v>
      </c>
      <c r="C35" t="s">
        <v>122</v>
      </c>
      <c r="D35" s="2" t="s">
        <v>150</v>
      </c>
      <c r="E35" s="17" t="s">
        <v>434</v>
      </c>
      <c r="F35" s="12" t="str">
        <f>Person!N35</f>
        <v>&amp;ai;ROLE_SALES_REP_GER</v>
      </c>
      <c r="G35" s="2" t="s">
        <v>177</v>
      </c>
      <c r="H35" s="2" t="str">
        <f t="shared" si="1"/>
        <v>&amp;ai;User_MWOLFF-Person</v>
      </c>
      <c r="I35" s="2" t="str">
        <f>UserPassword!A35</f>
        <v>&amp;ai;User_MWOLFF_Password</v>
      </c>
      <c r="J35" s="12" t="s">
        <v>108</v>
      </c>
      <c r="K35" s="12" t="s">
        <v>108</v>
      </c>
      <c r="L35" s="12" t="s">
        <v>108</v>
      </c>
      <c r="M35" s="12" t="s">
        <v>108</v>
      </c>
      <c r="N35" t="s">
        <v>485</v>
      </c>
      <c r="O35" t="s">
        <v>178</v>
      </c>
      <c r="P35" t="s">
        <v>100</v>
      </c>
      <c r="Q35" t="str">
        <f t="shared" si="2"/>
        <v>MWOLFF@en</v>
      </c>
    </row>
    <row r="36" spans="1:17" x14ac:dyDescent="0.3">
      <c r="A36" s="12" t="str">
        <f t="shared" si="0"/>
        <v>&amp;ai;User_ONICOLAI</v>
      </c>
      <c r="B36" s="4" t="str">
        <f>Person!O36</f>
        <v>ONICOLAI</v>
      </c>
      <c r="C36" t="s">
        <v>122</v>
      </c>
      <c r="D36" s="2" t="s">
        <v>150</v>
      </c>
      <c r="E36" s="17" t="s">
        <v>434</v>
      </c>
      <c r="F36" s="12" t="str">
        <f>Person!N36</f>
        <v>&amp;ai;ROLE_SALES_DIRECTOR_GER</v>
      </c>
      <c r="G36" s="2" t="s">
        <v>177</v>
      </c>
      <c r="H36" s="2" t="str">
        <f t="shared" si="1"/>
        <v>&amp;ai;User_ONICOLAI-Person</v>
      </c>
      <c r="I36" s="2" t="str">
        <f>UserPassword!A36</f>
        <v>&amp;ai;User_ONICOLAI_Password</v>
      </c>
      <c r="J36" s="12" t="s">
        <v>108</v>
      </c>
      <c r="K36" s="12" t="s">
        <v>108</v>
      </c>
      <c r="L36" s="12" t="s">
        <v>108</v>
      </c>
      <c r="M36" s="12" t="s">
        <v>108</v>
      </c>
      <c r="N36" t="s">
        <v>476</v>
      </c>
      <c r="O36" t="s">
        <v>178</v>
      </c>
      <c r="P36" t="s">
        <v>100</v>
      </c>
      <c r="Q36" t="str">
        <f t="shared" si="2"/>
        <v>ONICOLAI@en</v>
      </c>
    </row>
    <row r="37" spans="1:17" x14ac:dyDescent="0.3">
      <c r="A37" s="12" t="str">
        <f t="shared" si="0"/>
        <v>&amp;ai;User_POLSSON</v>
      </c>
      <c r="B37" s="4" t="str">
        <f>Person!O37</f>
        <v>POLSSON</v>
      </c>
      <c r="C37" t="s">
        <v>122</v>
      </c>
      <c r="D37" s="2" t="s">
        <v>150</v>
      </c>
      <c r="E37" s="17" t="s">
        <v>434</v>
      </c>
      <c r="F37" s="12" t="str">
        <f>Person!N37</f>
        <v>&amp;ai;ROLE_SALES_REP_SE</v>
      </c>
      <c r="G37" s="2" t="s">
        <v>177</v>
      </c>
      <c r="H37" s="2" t="str">
        <f t="shared" si="1"/>
        <v>&amp;ai;User_POLSSON-Person</v>
      </c>
      <c r="I37" s="2" t="str">
        <f>UserPassword!A37</f>
        <v>&amp;ai;User_POLSSON_Password</v>
      </c>
      <c r="J37" s="12" t="s">
        <v>108</v>
      </c>
      <c r="K37" s="12" t="s">
        <v>108</v>
      </c>
      <c r="L37" s="12" t="s">
        <v>108</v>
      </c>
      <c r="M37" s="12" t="s">
        <v>108</v>
      </c>
      <c r="N37" t="s">
        <v>479</v>
      </c>
      <c r="O37" t="s">
        <v>178</v>
      </c>
      <c r="P37" t="s">
        <v>100</v>
      </c>
      <c r="Q37" t="str">
        <f t="shared" si="2"/>
        <v>POLSSON@en</v>
      </c>
    </row>
    <row r="38" spans="1:17" x14ac:dyDescent="0.3">
      <c r="A38" s="12" t="str">
        <f t="shared" si="0"/>
        <v>&amp;ai;User_RJONSSON</v>
      </c>
      <c r="B38" s="4" t="str">
        <f>Person!O38</f>
        <v>RJONSSON</v>
      </c>
      <c r="C38" t="s">
        <v>122</v>
      </c>
      <c r="D38" s="2" t="s">
        <v>150</v>
      </c>
      <c r="E38" s="17" t="s">
        <v>434</v>
      </c>
      <c r="F38" s="12" t="str">
        <f>Person!N38</f>
        <v>&amp;ai;ROLE_SALES_MGMT_SE</v>
      </c>
      <c r="G38" s="2" t="s">
        <v>177</v>
      </c>
      <c r="H38" s="2" t="str">
        <f t="shared" si="1"/>
        <v>&amp;ai;User_RJONSSON-Person</v>
      </c>
      <c r="I38" s="2" t="str">
        <f>UserPassword!A38</f>
        <v>&amp;ai;User_RJONSSON_Password</v>
      </c>
      <c r="J38" s="12" t="s">
        <v>108</v>
      </c>
      <c r="K38" s="12" t="s">
        <v>108</v>
      </c>
      <c r="L38" s="12" t="s">
        <v>108</v>
      </c>
      <c r="M38" s="12" t="s">
        <v>108</v>
      </c>
      <c r="N38" t="s">
        <v>480</v>
      </c>
      <c r="O38" t="s">
        <v>178</v>
      </c>
      <c r="P38" t="s">
        <v>100</v>
      </c>
      <c r="Q38" t="str">
        <f t="shared" si="2"/>
        <v>RJONSSON@en</v>
      </c>
    </row>
    <row r="39" spans="1:17" x14ac:dyDescent="0.3">
      <c r="A39" s="12" t="str">
        <f t="shared" si="0"/>
        <v>&amp;ai;User_RLANDGRAF</v>
      </c>
      <c r="B39" s="4" t="str">
        <f>Person!O39</f>
        <v>RLANDGRAF</v>
      </c>
      <c r="C39" t="s">
        <v>122</v>
      </c>
      <c r="D39" s="2" t="s">
        <v>150</v>
      </c>
      <c r="E39" s="17" t="s">
        <v>434</v>
      </c>
      <c r="F39" s="12" t="str">
        <f>Person!N39</f>
        <v>&amp;ai;ROLE_HOC_GER</v>
      </c>
      <c r="G39" s="2" t="s">
        <v>177</v>
      </c>
      <c r="H39" s="2" t="str">
        <f t="shared" si="1"/>
        <v>&amp;ai;User_RLANDGRAF-Person</v>
      </c>
      <c r="I39" s="2" t="str">
        <f>UserPassword!A39</f>
        <v>&amp;ai;User_RLANDGRAF_Password</v>
      </c>
      <c r="J39" s="12" t="s">
        <v>108</v>
      </c>
      <c r="K39" s="12" t="s">
        <v>108</v>
      </c>
      <c r="L39" s="12" t="s">
        <v>108</v>
      </c>
      <c r="M39" s="12" t="s">
        <v>108</v>
      </c>
      <c r="N39" t="s">
        <v>475</v>
      </c>
      <c r="O39" t="s">
        <v>178</v>
      </c>
      <c r="P39" t="s">
        <v>100</v>
      </c>
      <c r="Q39" t="str">
        <f t="shared" si="2"/>
        <v>RLANDGRAF@en</v>
      </c>
    </row>
    <row r="40" spans="1:17" x14ac:dyDescent="0.3">
      <c r="A40" s="12" t="str">
        <f t="shared" si="0"/>
        <v>&amp;ai;User_SJULIUS</v>
      </c>
      <c r="B40" s="4" t="str">
        <f>Person!O40</f>
        <v>SJULIUS</v>
      </c>
      <c r="C40" t="s">
        <v>122</v>
      </c>
      <c r="D40" s="2" t="s">
        <v>150</v>
      </c>
      <c r="E40" s="17" t="s">
        <v>434</v>
      </c>
      <c r="F40" s="12" t="str">
        <f>Person!N40</f>
        <v>&amp;ai;ROLE_SALES_REP_GER</v>
      </c>
      <c r="G40" s="2" t="s">
        <v>177</v>
      </c>
      <c r="H40" s="2" t="str">
        <f t="shared" si="1"/>
        <v>&amp;ai;User_SJULIUS-Person</v>
      </c>
      <c r="I40" s="2" t="str">
        <f>UserPassword!A40</f>
        <v>&amp;ai;User_SJULIUS_Password</v>
      </c>
      <c r="J40" s="12" t="s">
        <v>108</v>
      </c>
      <c r="K40" s="12" t="s">
        <v>108</v>
      </c>
      <c r="L40" s="12" t="s">
        <v>108</v>
      </c>
      <c r="M40" s="12" t="s">
        <v>108</v>
      </c>
      <c r="N40" t="s">
        <v>471</v>
      </c>
      <c r="O40" t="s">
        <v>178</v>
      </c>
      <c r="P40" t="s">
        <v>100</v>
      </c>
      <c r="Q40" t="str">
        <f t="shared" si="2"/>
        <v>SJULIUS@en</v>
      </c>
    </row>
    <row r="41" spans="1:17" x14ac:dyDescent="0.3">
      <c r="A41" s="12" t="str">
        <f t="shared" si="0"/>
        <v>&amp;ai;User_SKESTLER</v>
      </c>
      <c r="B41" s="4" t="str">
        <f>Person!O41</f>
        <v>SKESTLER</v>
      </c>
      <c r="C41" t="s">
        <v>122</v>
      </c>
      <c r="D41" s="2" t="s">
        <v>150</v>
      </c>
      <c r="E41" s="17" t="s">
        <v>434</v>
      </c>
      <c r="F41" s="12" t="str">
        <f>Person!N41</f>
        <v>&amp;ai;ROLE_SALES_REP_GER</v>
      </c>
      <c r="G41" s="2" t="s">
        <v>177</v>
      </c>
      <c r="H41" s="2" t="str">
        <f t="shared" si="1"/>
        <v>&amp;ai;User_SKESTLER-Person</v>
      </c>
      <c r="I41" s="2" t="str">
        <f>UserPassword!A41</f>
        <v>&amp;ai;User_SKESTLER_Password</v>
      </c>
      <c r="J41" s="12" t="s">
        <v>108</v>
      </c>
      <c r="K41" s="12" t="s">
        <v>108</v>
      </c>
      <c r="L41" s="12" t="s">
        <v>108</v>
      </c>
      <c r="M41" s="12" t="s">
        <v>108</v>
      </c>
      <c r="N41" t="s">
        <v>448</v>
      </c>
      <c r="O41" t="s">
        <v>178</v>
      </c>
      <c r="P41" t="s">
        <v>100</v>
      </c>
      <c r="Q41" t="str">
        <f t="shared" si="2"/>
        <v>SKESTLER@en</v>
      </c>
    </row>
    <row r="42" spans="1:17" x14ac:dyDescent="0.3">
      <c r="A42" s="12" t="str">
        <f t="shared" si="0"/>
        <v>&amp;ai;User_SRADCZEWSKI</v>
      </c>
      <c r="B42" s="4" t="str">
        <f>Person!O42</f>
        <v>SRADCZEWSKI</v>
      </c>
      <c r="C42" t="s">
        <v>122</v>
      </c>
      <c r="D42" s="2" t="s">
        <v>150</v>
      </c>
      <c r="E42" s="17" t="s">
        <v>434</v>
      </c>
      <c r="F42" s="12" t="str">
        <f>Person!N42</f>
        <v>&amp;ai;ROLE_SALES_REP_GER</v>
      </c>
      <c r="G42" s="2" t="s">
        <v>177</v>
      </c>
      <c r="H42" s="2" t="str">
        <f t="shared" si="1"/>
        <v>&amp;ai;User_SRADCZEWSKI-Person</v>
      </c>
      <c r="I42" s="2" t="str">
        <f>UserPassword!A42</f>
        <v>&amp;ai;User_SRADCZEWSKI_Password</v>
      </c>
      <c r="J42" s="12" t="s">
        <v>108</v>
      </c>
      <c r="K42" s="12" t="s">
        <v>108</v>
      </c>
      <c r="L42" s="12" t="s">
        <v>108</v>
      </c>
      <c r="M42" s="12" t="s">
        <v>108</v>
      </c>
      <c r="N42" t="s">
        <v>451</v>
      </c>
      <c r="O42" t="s">
        <v>178</v>
      </c>
      <c r="P42" t="s">
        <v>100</v>
      </c>
      <c r="Q42" t="str">
        <f t="shared" si="2"/>
        <v>SRADCZEWSKI@en</v>
      </c>
    </row>
    <row r="43" spans="1:17" x14ac:dyDescent="0.3">
      <c r="A43" s="12" t="str">
        <f t="shared" si="0"/>
        <v>&amp;ai;User_TWINFIELD</v>
      </c>
      <c r="B43" s="4" t="str">
        <f>Person!O43</f>
        <v>TWINFIELD</v>
      </c>
      <c r="C43" t="s">
        <v>122</v>
      </c>
      <c r="D43" s="2" t="s">
        <v>150</v>
      </c>
      <c r="E43" s="17" t="s">
        <v>434</v>
      </c>
      <c r="F43" s="12" t="str">
        <f>Person!N43</f>
        <v>&amp;ai;ROLE_SALES_REP_GER</v>
      </c>
      <c r="G43" s="2" t="s">
        <v>177</v>
      </c>
      <c r="H43" s="2" t="str">
        <f t="shared" si="1"/>
        <v>&amp;ai;User_TWINFIELD-Person</v>
      </c>
      <c r="I43" s="2" t="str">
        <f>UserPassword!A43</f>
        <v>&amp;ai;User_TWINFIELD_Password</v>
      </c>
      <c r="J43" s="12" t="s">
        <v>108</v>
      </c>
      <c r="K43" s="12" t="s">
        <v>108</v>
      </c>
      <c r="L43" s="12" t="s">
        <v>108</v>
      </c>
      <c r="M43" s="12" t="s">
        <v>108</v>
      </c>
      <c r="N43" t="s">
        <v>445</v>
      </c>
      <c r="O43" t="s">
        <v>178</v>
      </c>
      <c r="P43" t="s">
        <v>100</v>
      </c>
      <c r="Q43" t="str">
        <f t="shared" si="2"/>
        <v>TWINFIELD@en</v>
      </c>
    </row>
    <row r="44" spans="1:17" x14ac:dyDescent="0.3">
      <c r="A44" s="12" t="str">
        <f t="shared" si="0"/>
        <v>&amp;ai;User_UJAHN</v>
      </c>
      <c r="B44" s="4" t="str">
        <f>Person!O44</f>
        <v>UJAHN</v>
      </c>
      <c r="C44" t="s">
        <v>122</v>
      </c>
      <c r="D44" s="2" t="s">
        <v>150</v>
      </c>
      <c r="E44" s="17" t="s">
        <v>434</v>
      </c>
      <c r="F44" s="12" t="str">
        <f>Person!N44</f>
        <v>&amp;ai;ROLE_SALES_REP_GER</v>
      </c>
      <c r="G44" s="2" t="s">
        <v>177</v>
      </c>
      <c r="H44" s="2" t="str">
        <f t="shared" si="1"/>
        <v>&amp;ai;User_UJAHN-Person</v>
      </c>
      <c r="I44" s="2" t="str">
        <f>UserPassword!A44</f>
        <v>&amp;ai;User_UJAHN_Password</v>
      </c>
      <c r="J44" s="12" t="s">
        <v>108</v>
      </c>
      <c r="K44" s="12" t="s">
        <v>108</v>
      </c>
      <c r="L44" s="12" t="s">
        <v>108</v>
      </c>
      <c r="M44" s="12" t="s">
        <v>108</v>
      </c>
      <c r="N44" t="s">
        <v>454</v>
      </c>
      <c r="O44" t="s">
        <v>178</v>
      </c>
      <c r="P44" t="s">
        <v>100</v>
      </c>
      <c r="Q44" t="str">
        <f t="shared" si="2"/>
        <v>UJAHN@en</v>
      </c>
    </row>
    <row r="45" spans="1:17" x14ac:dyDescent="0.3">
      <c r="A45" s="12" t="str">
        <f t="shared" si="0"/>
        <v>&amp;ai;User_VFESUS</v>
      </c>
      <c r="B45" s="4" t="str">
        <f>Person!O45</f>
        <v>VFESUS</v>
      </c>
      <c r="C45" t="s">
        <v>122</v>
      </c>
      <c r="D45" s="2" t="s">
        <v>150</v>
      </c>
      <c r="E45" s="17" t="s">
        <v>434</v>
      </c>
      <c r="F45" s="12" t="str">
        <f>Person!N45</f>
        <v>&amp;ai;ROLE_SALES_REP_GER</v>
      </c>
      <c r="G45" s="2" t="s">
        <v>177</v>
      </c>
      <c r="H45" s="2" t="str">
        <f t="shared" si="1"/>
        <v>&amp;ai;User_VFESUS-Person</v>
      </c>
      <c r="I45" s="2" t="str">
        <f>UserPassword!A45</f>
        <v>&amp;ai;User_VFESUS_Password</v>
      </c>
      <c r="J45" s="12" t="s">
        <v>108</v>
      </c>
      <c r="K45" s="12" t="s">
        <v>108</v>
      </c>
      <c r="L45" s="12" t="s">
        <v>108</v>
      </c>
      <c r="M45" s="12" t="s">
        <v>108</v>
      </c>
      <c r="N45" t="s">
        <v>444</v>
      </c>
      <c r="O45" t="s">
        <v>178</v>
      </c>
      <c r="P45" t="s">
        <v>100</v>
      </c>
      <c r="Q45" t="str">
        <f t="shared" si="2"/>
        <v>VFESUS@en</v>
      </c>
    </row>
    <row r="46" spans="1:17" x14ac:dyDescent="0.3">
      <c r="A46" s="12" t="str">
        <f t="shared" ref="A46:A47" si="3">CONCATENATE("&amp;ai;User_",B46)</f>
        <v>&amp;ai;User_RALLINJONES</v>
      </c>
      <c r="B46" s="4" t="str">
        <f>Person!O46</f>
        <v>RALLINJONES</v>
      </c>
      <c r="C46" s="12" t="s">
        <v>122</v>
      </c>
      <c r="D46" s="2" t="s">
        <v>150</v>
      </c>
      <c r="E46" s="17" t="s">
        <v>434</v>
      </c>
      <c r="F46" s="12" t="str">
        <f>Person!N46</f>
        <v>&amp;ai;ROLE_SALES_REP_GER</v>
      </c>
      <c r="G46" s="2" t="s">
        <v>177</v>
      </c>
      <c r="H46" s="2" t="str">
        <f t="shared" ref="H46:H47" si="4">CONCATENATE(A46,"-Person")</f>
        <v>&amp;ai;User_RALLINJONES-Person</v>
      </c>
      <c r="I46" s="2" t="str">
        <f>UserPassword!A46</f>
        <v>&amp;ai;User_RALLINJONES_Password</v>
      </c>
      <c r="J46" s="12" t="s">
        <v>108</v>
      </c>
      <c r="K46" s="12" t="s">
        <v>108</v>
      </c>
      <c r="L46" s="12" t="s">
        <v>108</v>
      </c>
      <c r="M46" s="12" t="s">
        <v>108</v>
      </c>
      <c r="N46" s="12" t="s">
        <v>487</v>
      </c>
      <c r="O46" s="12" t="s">
        <v>178</v>
      </c>
      <c r="P46" s="12" t="s">
        <v>100</v>
      </c>
      <c r="Q46" s="12" t="str">
        <f t="shared" ref="Q46:Q47" si="5">CONCATENATE(B46,"@en")</f>
        <v>RALLINJONES@en</v>
      </c>
    </row>
    <row r="47" spans="1:17" x14ac:dyDescent="0.3">
      <c r="A47" s="12" t="str">
        <f t="shared" si="3"/>
        <v>&amp;ai;User_LDYER</v>
      </c>
      <c r="B47" s="4" t="str">
        <f>Person!O47</f>
        <v>LDYER</v>
      </c>
      <c r="C47" s="12" t="s">
        <v>122</v>
      </c>
      <c r="D47" s="2" t="s">
        <v>150</v>
      </c>
      <c r="E47" s="17" t="s">
        <v>434</v>
      </c>
      <c r="F47" s="12" t="str">
        <f>Person!N47</f>
        <v>&amp;ai;ROLE_SALES_REP_GER</v>
      </c>
      <c r="G47" s="2" t="s">
        <v>177</v>
      </c>
      <c r="H47" s="2" t="str">
        <f t="shared" si="4"/>
        <v>&amp;ai;User_LDYER-Person</v>
      </c>
      <c r="I47" s="2" t="str">
        <f>UserPassword!A47</f>
        <v>&amp;ai;User_LDYER_Password</v>
      </c>
      <c r="J47" s="12" t="s">
        <v>108</v>
      </c>
      <c r="K47" s="12" t="s">
        <v>108</v>
      </c>
      <c r="L47" s="12" t="s">
        <v>108</v>
      </c>
      <c r="M47" s="12" t="s">
        <v>108</v>
      </c>
      <c r="N47" s="12" t="s">
        <v>489</v>
      </c>
      <c r="O47" s="12" t="s">
        <v>178</v>
      </c>
      <c r="P47" s="12" t="s">
        <v>100</v>
      </c>
      <c r="Q47" s="12" t="str">
        <f t="shared" si="5"/>
        <v>LDYER@en</v>
      </c>
    </row>
    <row r="48" spans="1:17" x14ac:dyDescent="0.3">
      <c r="A48" s="18" t="str">
        <f t="shared" ref="A48" si="6">CONCATENATE("&amp;ai;User_",B48)</f>
        <v>&amp;ai;User_LPARSCH</v>
      </c>
      <c r="B48" s="4" t="str">
        <f>Person!O48</f>
        <v>LPARSCH</v>
      </c>
      <c r="C48" s="18" t="s">
        <v>122</v>
      </c>
      <c r="D48" s="2" t="s">
        <v>150</v>
      </c>
      <c r="E48" s="18" t="s">
        <v>434</v>
      </c>
      <c r="F48" s="18" t="str">
        <f>Person!N48</f>
        <v>&amp;ai;ROLE_SALES_REP_GER</v>
      </c>
      <c r="G48" s="2" t="s">
        <v>177</v>
      </c>
      <c r="H48" s="2" t="str">
        <f t="shared" ref="H48" si="7">CONCATENATE(A48,"-Person")</f>
        <v>&amp;ai;User_LPARSCH-Person</v>
      </c>
      <c r="I48" s="2" t="str">
        <f>UserPassword!A48</f>
        <v>&amp;ai;User_LPARSCH_Password</v>
      </c>
      <c r="J48" s="18" t="s">
        <v>108</v>
      </c>
      <c r="K48" s="18" t="s">
        <v>108</v>
      </c>
      <c r="L48" s="18" t="s">
        <v>108</v>
      </c>
      <c r="M48" s="18" t="s">
        <v>108</v>
      </c>
      <c r="N48" s="18" t="s">
        <v>458</v>
      </c>
      <c r="O48" s="18" t="s">
        <v>178</v>
      </c>
      <c r="P48" s="18" t="s">
        <v>100</v>
      </c>
      <c r="Q48" s="18" t="str">
        <f t="shared" ref="Q48" si="8">CONCATENATE(B48,"@en")</f>
        <v>LPARSCH@en</v>
      </c>
    </row>
    <row r="49" spans="1:17" s="18" customFormat="1" x14ac:dyDescent="0.3">
      <c r="A49" s="18" t="str">
        <f t="shared" ref="A49" si="9">CONCATENATE("&amp;ai;User_",B49)</f>
        <v>&amp;ai;User_COULSON_JAMES</v>
      </c>
      <c r="B49" s="4" t="s">
        <v>494</v>
      </c>
      <c r="C49" s="18" t="s">
        <v>122</v>
      </c>
      <c r="D49" s="2" t="s">
        <v>150</v>
      </c>
      <c r="E49" s="18" t="s">
        <v>434</v>
      </c>
      <c r="F49" s="18" t="str">
        <f>Person!N49</f>
        <v>&amp;ai;ROLE_SALES_REP_GER</v>
      </c>
      <c r="G49" s="2" t="s">
        <v>177</v>
      </c>
      <c r="H49" s="2" t="str">
        <f t="shared" ref="H49" si="10">CONCATENATE(A49,"-Person")</f>
        <v>&amp;ai;User_COULSON_JAMES-Person</v>
      </c>
      <c r="I49" s="2" t="str">
        <f>UserPassword!A49</f>
        <v>&amp;ai;User_COULSON_JAMES_Password</v>
      </c>
      <c r="J49" s="18" t="s">
        <v>108</v>
      </c>
      <c r="K49" s="18" t="s">
        <v>108</v>
      </c>
      <c r="L49" s="18" t="s">
        <v>108</v>
      </c>
      <c r="M49" s="18" t="s">
        <v>108</v>
      </c>
      <c r="N49" s="18" t="s">
        <v>107</v>
      </c>
      <c r="O49" s="18" t="s">
        <v>178</v>
      </c>
      <c r="P49" s="18" t="s">
        <v>100</v>
      </c>
      <c r="Q49" s="18" t="str">
        <f t="shared" ref="Q49" si="11">CONCATENATE(B49,"@en")</f>
        <v>COULSON_JAMES@en</v>
      </c>
    </row>
  </sheetData>
  <autoFilter ref="A1:Q45"/>
  <hyperlinks>
    <hyperlink ref="G2" location="'UserStatus'!A3" display="&amp;as;USERACTIVE"/>
    <hyperlink ref="I2" location="'UserPassword'!A3" display="&amp;ai;PwdVTRAVERS"/>
    <hyperlink ref="G3:G45" location="'UserStatus'!A3" display="&amp;as;USERACTIVE"/>
    <hyperlink ref="I3:I45" location="'UserPassword'!A3" display="&amp;ai;PwdVTRAVERS"/>
    <hyperlink ref="H3:H45" location="'Person'!A5" display="&amp;ai;VTRAVERS-Person"/>
    <hyperlink ref="H2" location="'Person'!A5" display="&amp;ai;VTRAVERS-Person"/>
    <hyperlink ref="G46" location="'UserStatus'!A3" display="&amp;as;USERACTIVE"/>
    <hyperlink ref="G47" location="'UserStatus'!A3" display="&amp;as;USERACTIVE"/>
    <hyperlink ref="I46" location="'UserPassword'!A3" display="&amp;ai;PwdVTRAVERS"/>
    <hyperlink ref="I47" location="'UserPassword'!A3" display="&amp;ai;PwdVTRAVERS"/>
    <hyperlink ref="H46" location="'Person'!A5" display="&amp;ai;VTRAVERS-Person"/>
    <hyperlink ref="H47" location="'Person'!A5" display="&amp;ai;VTRAVERS-Person"/>
    <hyperlink ref="G48" location="'UserStatus'!A3" display="&amp;as;USERACTIVE"/>
    <hyperlink ref="I48" location="'UserPassword'!A3" display="&amp;ai;PwdVTRAVERS"/>
    <hyperlink ref="H48" location="'Person'!A5" display="&amp;ai;VTRAVERS-Person"/>
    <hyperlink ref="G49" location="'UserStatus'!A3" display="&amp;as;USERACTIVE"/>
    <hyperlink ref="I49" location="'UserPassword'!A3" display="&amp;ai;PwdVTRAVERS"/>
    <hyperlink ref="H49" location="'Person'!A5" display="&amp;ai;VTRAVERS-Person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abSelected="1" topLeftCell="F1" workbookViewId="0">
      <selection activeCell="F3" sqref="F3"/>
    </sheetView>
  </sheetViews>
  <sheetFormatPr defaultRowHeight="14.4" x14ac:dyDescent="0.3"/>
  <cols>
    <col min="1" max="1" width="27.6640625" customWidth="1"/>
    <col min="2" max="2" width="32" customWidth="1"/>
    <col min="3" max="3" width="54.33203125" customWidth="1"/>
    <col min="4" max="4" width="45.5546875" customWidth="1"/>
    <col min="5" max="5" width="10.109375" bestFit="1" customWidth="1"/>
    <col min="6" max="6" width="28.5546875" customWidth="1"/>
    <col min="7" max="7" width="16" bestFit="1" customWidth="1"/>
    <col min="8" max="8" width="14.88671875" bestFit="1" customWidth="1"/>
    <col min="9" max="9" width="15.33203125" bestFit="1" customWidth="1"/>
    <col min="10" max="10" width="38.5546875" bestFit="1" customWidth="1"/>
    <col min="11" max="11" width="17.5546875" customWidth="1"/>
    <col min="12" max="12" width="11" customWidth="1"/>
    <col min="13" max="13" width="22" customWidth="1"/>
    <col min="14" max="14" width="38.5546875" bestFit="1" customWidth="1"/>
    <col min="15" max="15" width="18.109375" customWidth="1"/>
  </cols>
  <sheetData>
    <row r="1" spans="1:15" x14ac:dyDescent="0.3">
      <c r="A1" s="19" t="s">
        <v>98</v>
      </c>
      <c r="B1" s="19" t="s">
        <v>121</v>
      </c>
      <c r="C1" s="19" t="s">
        <v>143</v>
      </c>
      <c r="D1" s="19" t="s">
        <v>70</v>
      </c>
      <c r="E1" s="19" t="s">
        <v>96</v>
      </c>
      <c r="F1" s="19" t="s">
        <v>41</v>
      </c>
      <c r="G1" s="19" t="s">
        <v>46</v>
      </c>
      <c r="H1" s="19" t="s">
        <v>55</v>
      </c>
      <c r="I1" s="19" t="s">
        <v>80</v>
      </c>
      <c r="J1" s="19" t="s">
        <v>76</v>
      </c>
      <c r="K1" s="19" t="s">
        <v>81</v>
      </c>
      <c r="L1" s="19" t="s">
        <v>99</v>
      </c>
      <c r="M1" s="19" t="s">
        <v>99</v>
      </c>
      <c r="N1" t="s">
        <v>68</v>
      </c>
      <c r="O1" t="s">
        <v>87</v>
      </c>
    </row>
    <row r="2" spans="1:15" x14ac:dyDescent="0.3">
      <c r="A2" s="20" t="str">
        <f>User!H2</f>
        <v>&amp;ai;User_ACASTELAO-Person</v>
      </c>
      <c r="B2" s="20" t="str">
        <f>Address!A2</f>
        <v>&amp;ai;User_ACASTELAO_Address</v>
      </c>
      <c r="C2" s="20" t="s">
        <v>435</v>
      </c>
      <c r="D2" s="20" t="s">
        <v>319</v>
      </c>
      <c r="E2" s="20" t="s">
        <v>107</v>
      </c>
      <c r="F2" s="21" t="s">
        <v>309</v>
      </c>
      <c r="G2" s="21" t="s">
        <v>302</v>
      </c>
      <c r="H2" s="29"/>
      <c r="I2" s="19"/>
      <c r="J2" s="21" t="s">
        <v>411</v>
      </c>
      <c r="K2" s="20" t="str">
        <f>O2</f>
        <v>ACASTELAO</v>
      </c>
      <c r="L2" s="20" t="s">
        <v>144</v>
      </c>
      <c r="M2" s="20" t="s">
        <v>100</v>
      </c>
      <c r="N2" s="10" t="s">
        <v>362</v>
      </c>
      <c r="O2" s="3" t="s">
        <v>292</v>
      </c>
    </row>
    <row r="3" spans="1:15" x14ac:dyDescent="0.3">
      <c r="A3" s="20" t="str">
        <f>User!H3</f>
        <v>&amp;ai;User_AGOGGIN-Person</v>
      </c>
      <c r="B3" s="20" t="str">
        <f>Address!A3</f>
        <v>&amp;ai;User_AGOGGIN_Address</v>
      </c>
      <c r="C3" s="20" t="s">
        <v>435</v>
      </c>
      <c r="D3" s="20" t="s">
        <v>354</v>
      </c>
      <c r="E3" s="20" t="s">
        <v>107</v>
      </c>
      <c r="F3" s="20" t="s">
        <v>356</v>
      </c>
      <c r="G3" s="20" t="s">
        <v>357</v>
      </c>
      <c r="H3" s="29"/>
      <c r="I3" s="29"/>
      <c r="J3" s="21" t="s">
        <v>411</v>
      </c>
      <c r="K3" s="20" t="str">
        <f t="shared" ref="K3:K34" si="0">O3</f>
        <v>AGOGGIN</v>
      </c>
      <c r="L3" s="20" t="s">
        <v>144</v>
      </c>
      <c r="M3" s="20" t="s">
        <v>100</v>
      </c>
      <c r="N3" s="5" t="s">
        <v>155</v>
      </c>
      <c r="O3" s="10" t="s">
        <v>353</v>
      </c>
    </row>
    <row r="4" spans="1:15" x14ac:dyDescent="0.3">
      <c r="A4" s="20" t="str">
        <f>User!H4</f>
        <v>&amp;ai;User_AHUBER-Person</v>
      </c>
      <c r="B4" s="20" t="str">
        <f>Address!A4</f>
        <v>&amp;ai;User_AHUBER_Address</v>
      </c>
      <c r="C4" s="20" t="s">
        <v>435</v>
      </c>
      <c r="D4" s="21" t="s">
        <v>204</v>
      </c>
      <c r="E4" s="20" t="s">
        <v>107</v>
      </c>
      <c r="F4" s="21" t="s">
        <v>228</v>
      </c>
      <c r="G4" s="21" t="s">
        <v>253</v>
      </c>
      <c r="H4" s="29"/>
      <c r="I4" s="19" t="s">
        <v>507</v>
      </c>
      <c r="J4" s="21" t="s">
        <v>412</v>
      </c>
      <c r="K4" s="20" t="str">
        <f t="shared" si="0"/>
        <v>AHUBER</v>
      </c>
      <c r="L4" s="20" t="s">
        <v>144</v>
      </c>
      <c r="M4" s="20" t="s">
        <v>100</v>
      </c>
      <c r="N4" s="5" t="s">
        <v>155</v>
      </c>
      <c r="O4" s="3" t="s">
        <v>278</v>
      </c>
    </row>
    <row r="5" spans="1:15" x14ac:dyDescent="0.3">
      <c r="A5" s="20" t="str">
        <f>User!H5</f>
        <v>&amp;ai;User_ALOVEN-Person</v>
      </c>
      <c r="B5" s="20" t="str">
        <f>Address!A5</f>
        <v>&amp;ai;User_ALOVEN_Address</v>
      </c>
      <c r="C5" s="20" t="s">
        <v>435</v>
      </c>
      <c r="D5" s="21" t="s">
        <v>349</v>
      </c>
      <c r="E5" s="20" t="s">
        <v>107</v>
      </c>
      <c r="F5" s="21" t="s">
        <v>335</v>
      </c>
      <c r="G5" s="21" t="s">
        <v>329</v>
      </c>
      <c r="H5" s="29" t="s">
        <v>521</v>
      </c>
      <c r="I5" s="29" t="s">
        <v>520</v>
      </c>
      <c r="J5" s="21" t="s">
        <v>418</v>
      </c>
      <c r="K5" s="20" t="str">
        <f t="shared" si="0"/>
        <v>ALOVEN</v>
      </c>
      <c r="L5" s="20" t="s">
        <v>144</v>
      </c>
      <c r="M5" s="20" t="s">
        <v>100</v>
      </c>
      <c r="N5" s="7" t="s">
        <v>366</v>
      </c>
      <c r="O5" s="8" t="s">
        <v>342</v>
      </c>
    </row>
    <row r="6" spans="1:15" x14ac:dyDescent="0.3">
      <c r="A6" s="20" t="str">
        <f>User!H6</f>
        <v>&amp;ai;User_AMERTIN-Person</v>
      </c>
      <c r="B6" s="20" t="str">
        <f>Address!A6</f>
        <v>&amp;ai;User_AMERTIN_Address</v>
      </c>
      <c r="C6" s="20" t="s">
        <v>435</v>
      </c>
      <c r="D6" s="20" t="s">
        <v>316</v>
      </c>
      <c r="E6" s="20" t="s">
        <v>107</v>
      </c>
      <c r="F6" s="21" t="s">
        <v>307</v>
      </c>
      <c r="G6" s="21" t="s">
        <v>299</v>
      </c>
      <c r="H6" s="29"/>
      <c r="I6" s="19"/>
      <c r="J6" s="21" t="s">
        <v>411</v>
      </c>
      <c r="K6" s="20" t="str">
        <f t="shared" si="0"/>
        <v>AMERTIN</v>
      </c>
      <c r="L6" s="20" t="s">
        <v>144</v>
      </c>
      <c r="M6" s="20" t="s">
        <v>100</v>
      </c>
      <c r="N6" s="10" t="s">
        <v>360</v>
      </c>
      <c r="O6" s="3" t="s">
        <v>289</v>
      </c>
    </row>
    <row r="7" spans="1:15" x14ac:dyDescent="0.3">
      <c r="A7" s="20" t="str">
        <f>User!H7</f>
        <v>&amp;ai;User_CADOLPH-Person</v>
      </c>
      <c r="B7" s="20" t="str">
        <f>Address!A7</f>
        <v>&amp;ai;User_CADOLPH_Address</v>
      </c>
      <c r="C7" s="20" t="s">
        <v>435</v>
      </c>
      <c r="D7" s="21" t="s">
        <v>202</v>
      </c>
      <c r="E7" s="20" t="s">
        <v>107</v>
      </c>
      <c r="F7" s="21" t="s">
        <v>226</v>
      </c>
      <c r="G7" s="21" t="s">
        <v>251</v>
      </c>
      <c r="H7" s="29"/>
      <c r="I7" s="19" t="s">
        <v>506</v>
      </c>
      <c r="J7" s="21" t="s">
        <v>412</v>
      </c>
      <c r="K7" s="20" t="str">
        <f t="shared" si="0"/>
        <v>CADOLPH</v>
      </c>
      <c r="L7" s="20" t="s">
        <v>144</v>
      </c>
      <c r="M7" s="20" t="s">
        <v>100</v>
      </c>
      <c r="N7" s="5" t="s">
        <v>155</v>
      </c>
      <c r="O7" s="3" t="s">
        <v>276</v>
      </c>
    </row>
    <row r="8" spans="1:15" x14ac:dyDescent="0.3">
      <c r="A8" s="20" t="str">
        <f>User!H8</f>
        <v>&amp;ai;User_CKAISER-Person</v>
      </c>
      <c r="B8" s="20" t="str">
        <f>Address!A8</f>
        <v>&amp;ai;User_CKAISER_Address</v>
      </c>
      <c r="C8" s="20" t="s">
        <v>435</v>
      </c>
      <c r="D8" s="21" t="s">
        <v>211</v>
      </c>
      <c r="E8" s="20" t="s">
        <v>107</v>
      </c>
      <c r="F8" s="21" t="s">
        <v>236</v>
      </c>
      <c r="G8" s="21" t="s">
        <v>260</v>
      </c>
      <c r="H8" s="29"/>
      <c r="I8" s="19" t="s">
        <v>510</v>
      </c>
      <c r="J8" s="21" t="s">
        <v>415</v>
      </c>
      <c r="K8" s="20" t="str">
        <f t="shared" si="0"/>
        <v>CKAISER</v>
      </c>
      <c r="L8" s="20" t="s">
        <v>144</v>
      </c>
      <c r="M8" s="20" t="s">
        <v>100</v>
      </c>
      <c r="N8" s="5" t="s">
        <v>155</v>
      </c>
      <c r="O8" s="3" t="s">
        <v>285</v>
      </c>
    </row>
    <row r="9" spans="1:15" x14ac:dyDescent="0.3">
      <c r="A9" s="20" t="str">
        <f>User!H9</f>
        <v>&amp;ai;User_CKUHN-Person</v>
      </c>
      <c r="B9" s="20" t="str">
        <f>Address!A9</f>
        <v>&amp;ai;User_CKUHN_Address</v>
      </c>
      <c r="C9" s="20" t="s">
        <v>435</v>
      </c>
      <c r="D9" s="22" t="s">
        <v>210</v>
      </c>
      <c r="E9" s="20" t="s">
        <v>107</v>
      </c>
      <c r="F9" s="21" t="s">
        <v>235</v>
      </c>
      <c r="G9" s="21" t="s">
        <v>259</v>
      </c>
      <c r="H9" s="29"/>
      <c r="I9" s="19"/>
      <c r="J9" s="21" t="s">
        <v>415</v>
      </c>
      <c r="K9" s="20" t="str">
        <f t="shared" si="0"/>
        <v>CKUHN</v>
      </c>
      <c r="L9" s="20" t="s">
        <v>144</v>
      </c>
      <c r="M9" s="20" t="s">
        <v>100</v>
      </c>
      <c r="N9" s="5" t="s">
        <v>155</v>
      </c>
      <c r="O9" s="3" t="s">
        <v>284</v>
      </c>
    </row>
    <row r="10" spans="1:15" x14ac:dyDescent="0.3">
      <c r="A10" s="20" t="str">
        <f>User!H10</f>
        <v>&amp;ai;User_CTERRY-Person</v>
      </c>
      <c r="B10" s="20" t="str">
        <f>Address!A10</f>
        <v>&amp;ai;User_CTERRY_Address</v>
      </c>
      <c r="C10" s="20" t="s">
        <v>435</v>
      </c>
      <c r="D10" s="21" t="s">
        <v>350</v>
      </c>
      <c r="E10" s="20" t="s">
        <v>107</v>
      </c>
      <c r="F10" s="21" t="s">
        <v>336</v>
      </c>
      <c r="G10" s="21" t="s">
        <v>330</v>
      </c>
      <c r="H10" s="29"/>
      <c r="I10" s="29" t="s">
        <v>512</v>
      </c>
      <c r="J10" s="21" t="s">
        <v>418</v>
      </c>
      <c r="K10" s="20" t="str">
        <f t="shared" si="0"/>
        <v>CTERRY</v>
      </c>
      <c r="L10" s="20" t="s">
        <v>144</v>
      </c>
      <c r="M10" s="20" t="s">
        <v>100</v>
      </c>
      <c r="N10" s="7" t="s">
        <v>366</v>
      </c>
      <c r="O10" s="8" t="s">
        <v>343</v>
      </c>
    </row>
    <row r="11" spans="1:15" x14ac:dyDescent="0.3">
      <c r="A11" s="20" t="str">
        <f>User!H11</f>
        <v>&amp;ai;User_DCAYE-Person</v>
      </c>
      <c r="B11" s="20" t="str">
        <f>Address!A11</f>
        <v>&amp;ai;User_DCAYE_Address</v>
      </c>
      <c r="C11" s="20" t="s">
        <v>435</v>
      </c>
      <c r="D11" s="21" t="s">
        <v>203</v>
      </c>
      <c r="E11" s="20" t="s">
        <v>107</v>
      </c>
      <c r="F11" s="21" t="s">
        <v>227</v>
      </c>
      <c r="G11" s="21" t="s">
        <v>252</v>
      </c>
      <c r="H11" s="29"/>
      <c r="I11" s="19" t="s">
        <v>504</v>
      </c>
      <c r="J11" s="21" t="s">
        <v>412</v>
      </c>
      <c r="K11" s="20" t="str">
        <f t="shared" si="0"/>
        <v>DCAYE</v>
      </c>
      <c r="L11" s="20" t="s">
        <v>144</v>
      </c>
      <c r="M11" s="20" t="s">
        <v>100</v>
      </c>
      <c r="N11" s="5" t="s">
        <v>155</v>
      </c>
      <c r="O11" s="3" t="s">
        <v>277</v>
      </c>
    </row>
    <row r="12" spans="1:15" x14ac:dyDescent="0.3">
      <c r="A12" s="20" t="str">
        <f>User!H12</f>
        <v>&amp;ai;User_DJASIC-Person</v>
      </c>
      <c r="B12" s="20" t="str">
        <f>Address!A12</f>
        <v>&amp;ai;User_DJASIC_Address</v>
      </c>
      <c r="C12" s="20" t="s">
        <v>435</v>
      </c>
      <c r="D12" s="22" t="s">
        <v>205</v>
      </c>
      <c r="E12" s="20" t="s">
        <v>107</v>
      </c>
      <c r="F12" s="21" t="s">
        <v>229</v>
      </c>
      <c r="G12" s="21" t="s">
        <v>254</v>
      </c>
      <c r="H12" s="29"/>
      <c r="I12" s="29" t="s">
        <v>509</v>
      </c>
      <c r="J12" s="21" t="s">
        <v>412</v>
      </c>
      <c r="K12" s="20" t="str">
        <f t="shared" si="0"/>
        <v>DJASIC</v>
      </c>
      <c r="L12" s="20" t="s">
        <v>144</v>
      </c>
      <c r="M12" s="20" t="s">
        <v>100</v>
      </c>
      <c r="N12" s="5" t="s">
        <v>155</v>
      </c>
      <c r="O12" s="3" t="s">
        <v>279</v>
      </c>
    </row>
    <row r="13" spans="1:15" x14ac:dyDescent="0.3">
      <c r="A13" s="20" t="str">
        <f>User!H13</f>
        <v>&amp;ai;User_DSZILAGYI-Person</v>
      </c>
      <c r="B13" s="20" t="str">
        <f>Address!A13</f>
        <v>&amp;ai;User_DSZILAGYI_Address</v>
      </c>
      <c r="C13" s="20" t="s">
        <v>435</v>
      </c>
      <c r="D13" s="20" t="s">
        <v>355</v>
      </c>
      <c r="E13" s="20" t="s">
        <v>107</v>
      </c>
      <c r="F13" s="20" t="s">
        <v>358</v>
      </c>
      <c r="G13" s="20" t="s">
        <v>359</v>
      </c>
      <c r="H13" s="29"/>
      <c r="I13" s="19"/>
      <c r="J13" s="21" t="s">
        <v>411</v>
      </c>
      <c r="K13" s="20" t="str">
        <f t="shared" si="0"/>
        <v>DSZILAGYI</v>
      </c>
      <c r="L13" s="20" t="s">
        <v>144</v>
      </c>
      <c r="M13" s="20" t="s">
        <v>100</v>
      </c>
      <c r="N13" s="5" t="s">
        <v>155</v>
      </c>
      <c r="O13" s="10" t="s">
        <v>352</v>
      </c>
    </row>
    <row r="14" spans="1:15" x14ac:dyDescent="0.3">
      <c r="A14" s="20" t="str">
        <f>User!H14</f>
        <v>&amp;ai;User_DZUBKOVSKAYA-Person</v>
      </c>
      <c r="B14" s="20" t="str">
        <f>Address!A14</f>
        <v>&amp;ai;User_DZUBKOVSKAYA_Address</v>
      </c>
      <c r="C14" s="20" t="s">
        <v>435</v>
      </c>
      <c r="D14" s="21" t="s">
        <v>190</v>
      </c>
      <c r="E14" s="20" t="s">
        <v>107</v>
      </c>
      <c r="F14" s="21" t="s">
        <v>214</v>
      </c>
      <c r="G14" s="21" t="s">
        <v>239</v>
      </c>
      <c r="H14" s="29"/>
      <c r="I14" s="19" t="s">
        <v>496</v>
      </c>
      <c r="J14" s="21" t="s">
        <v>412</v>
      </c>
      <c r="K14" s="20" t="str">
        <f t="shared" si="0"/>
        <v>DZUBKOVSKAYA</v>
      </c>
      <c r="L14" s="20" t="s">
        <v>144</v>
      </c>
      <c r="M14" s="20" t="s">
        <v>100</v>
      </c>
      <c r="N14" s="5" t="s">
        <v>155</v>
      </c>
      <c r="O14" s="3" t="s">
        <v>264</v>
      </c>
    </row>
    <row r="15" spans="1:15" x14ac:dyDescent="0.3">
      <c r="A15" s="20" t="str">
        <f>User!H15</f>
        <v>&amp;ai;User_EKUEHM-Person</v>
      </c>
      <c r="B15" s="20" t="str">
        <f>Address!A15</f>
        <v>&amp;ai;User_EKUEHM_Address</v>
      </c>
      <c r="C15" s="20" t="s">
        <v>435</v>
      </c>
      <c r="D15" s="22" t="s">
        <v>212</v>
      </c>
      <c r="E15" s="20" t="s">
        <v>107</v>
      </c>
      <c r="F15" s="21" t="s">
        <v>237</v>
      </c>
      <c r="G15" s="21" t="s">
        <v>261</v>
      </c>
      <c r="H15" s="29"/>
      <c r="I15" s="19"/>
      <c r="J15" s="21" t="s">
        <v>415</v>
      </c>
      <c r="K15" s="20" t="str">
        <f t="shared" si="0"/>
        <v>EKUEHM</v>
      </c>
      <c r="L15" s="20" t="s">
        <v>144</v>
      </c>
      <c r="M15" s="20" t="s">
        <v>100</v>
      </c>
      <c r="N15" s="5" t="s">
        <v>155</v>
      </c>
      <c r="O15" s="3" t="s">
        <v>286</v>
      </c>
    </row>
    <row r="16" spans="1:15" x14ac:dyDescent="0.3">
      <c r="A16" s="20" t="str">
        <f>User!H16</f>
        <v>&amp;ai;User_ESCHWARZMANN-Person</v>
      </c>
      <c r="B16" s="20" t="str">
        <f>Address!A16</f>
        <v>&amp;ai;User_ESCHWARZMANN_Address</v>
      </c>
      <c r="C16" s="20" t="s">
        <v>435</v>
      </c>
      <c r="D16" s="21" t="s">
        <v>199</v>
      </c>
      <c r="E16" s="20" t="s">
        <v>107</v>
      </c>
      <c r="F16" s="21" t="s">
        <v>223</v>
      </c>
      <c r="G16" s="21" t="s">
        <v>248</v>
      </c>
      <c r="H16" s="29"/>
      <c r="I16" s="19" t="s">
        <v>504</v>
      </c>
      <c r="J16" s="21" t="s">
        <v>412</v>
      </c>
      <c r="K16" s="20" t="str">
        <f t="shared" si="0"/>
        <v>ESCHWARZMANN</v>
      </c>
      <c r="L16" s="20" t="s">
        <v>144</v>
      </c>
      <c r="M16" s="20" t="s">
        <v>100</v>
      </c>
      <c r="N16" s="5" t="s">
        <v>155</v>
      </c>
      <c r="O16" s="3" t="s">
        <v>273</v>
      </c>
    </row>
    <row r="17" spans="1:15" x14ac:dyDescent="0.3">
      <c r="A17" s="20" t="str">
        <f>User!H17</f>
        <v>&amp;ai;User_FENKERT-Person</v>
      </c>
      <c r="B17" s="20" t="str">
        <f>Address!A17</f>
        <v>&amp;ai;User_FENKERT_Address</v>
      </c>
      <c r="C17" s="20" t="s">
        <v>435</v>
      </c>
      <c r="D17" s="20" t="s">
        <v>317</v>
      </c>
      <c r="E17" s="20" t="s">
        <v>107</v>
      </c>
      <c r="F17" s="21" t="s">
        <v>308</v>
      </c>
      <c r="G17" s="21" t="s">
        <v>300</v>
      </c>
      <c r="H17" s="29"/>
      <c r="I17" s="19"/>
      <c r="J17" s="21" t="s">
        <v>411</v>
      </c>
      <c r="K17" s="20" t="str">
        <f t="shared" si="0"/>
        <v>FENKERT</v>
      </c>
      <c r="L17" s="20" t="s">
        <v>144</v>
      </c>
      <c r="M17" s="20" t="s">
        <v>100</v>
      </c>
      <c r="N17" s="4" t="s">
        <v>364</v>
      </c>
      <c r="O17" s="3" t="s">
        <v>290</v>
      </c>
    </row>
    <row r="18" spans="1:15" x14ac:dyDescent="0.3">
      <c r="A18" s="20" t="str">
        <f>User!H18</f>
        <v>&amp;ai;User_FKNOBLICH-Person</v>
      </c>
      <c r="B18" s="20" t="str">
        <f>Address!A18</f>
        <v>&amp;ai;User_FKNOBLICH_Address</v>
      </c>
      <c r="C18" s="20" t="s">
        <v>435</v>
      </c>
      <c r="D18" s="21" t="s">
        <v>197</v>
      </c>
      <c r="E18" s="20" t="s">
        <v>107</v>
      </c>
      <c r="F18" s="21" t="s">
        <v>221</v>
      </c>
      <c r="G18" s="21" t="s">
        <v>246</v>
      </c>
      <c r="H18" s="29"/>
      <c r="I18" s="19" t="s">
        <v>502</v>
      </c>
      <c r="J18" s="21" t="s">
        <v>412</v>
      </c>
      <c r="K18" s="20" t="str">
        <f t="shared" si="0"/>
        <v>FKNOBLICH</v>
      </c>
      <c r="L18" s="20" t="s">
        <v>144</v>
      </c>
      <c r="M18" s="20" t="s">
        <v>100</v>
      </c>
      <c r="N18" s="5" t="s">
        <v>155</v>
      </c>
      <c r="O18" s="3" t="s">
        <v>271</v>
      </c>
    </row>
    <row r="19" spans="1:15" x14ac:dyDescent="0.3">
      <c r="A19" s="20" t="str">
        <f>User!H19</f>
        <v>&amp;ai;User_FPETZOLD-Person</v>
      </c>
      <c r="B19" s="20" t="str">
        <f>Address!A19</f>
        <v>&amp;ai;User_FPETZOLD_Address</v>
      </c>
      <c r="C19" s="20" t="s">
        <v>435</v>
      </c>
      <c r="D19" s="20" t="s">
        <v>315</v>
      </c>
      <c r="E19" s="20" t="s">
        <v>107</v>
      </c>
      <c r="F19" s="21" t="s">
        <v>188</v>
      </c>
      <c r="G19" s="21" t="s">
        <v>298</v>
      </c>
      <c r="H19" s="29"/>
      <c r="I19" s="29"/>
      <c r="J19" s="21" t="s">
        <v>411</v>
      </c>
      <c r="K19" s="20" t="str">
        <f t="shared" si="0"/>
        <v>FPETZOLD</v>
      </c>
      <c r="L19" s="20" t="s">
        <v>144</v>
      </c>
      <c r="M19" s="20" t="s">
        <v>100</v>
      </c>
      <c r="N19" t="s">
        <v>363</v>
      </c>
      <c r="O19" s="3" t="s">
        <v>288</v>
      </c>
    </row>
    <row r="20" spans="1:15" x14ac:dyDescent="0.3">
      <c r="A20" s="20" t="str">
        <f>User!H20</f>
        <v>&amp;ai;User_GJOHANSSON-Person</v>
      </c>
      <c r="B20" s="20" t="str">
        <f>Address!A20</f>
        <v>&amp;ai;User_GJOHANSSON_Address</v>
      </c>
      <c r="C20" s="20" t="s">
        <v>435</v>
      </c>
      <c r="D20" s="21" t="s">
        <v>348</v>
      </c>
      <c r="E20" s="20" t="s">
        <v>107</v>
      </c>
      <c r="F20" s="21" t="s">
        <v>334</v>
      </c>
      <c r="G20" s="21" t="s">
        <v>328</v>
      </c>
      <c r="H20" s="29" t="s">
        <v>523</v>
      </c>
      <c r="I20" s="19" t="s">
        <v>522</v>
      </c>
      <c r="J20" s="21" t="s">
        <v>417</v>
      </c>
      <c r="K20" s="20" t="str">
        <f t="shared" si="0"/>
        <v>GJOHANSSON</v>
      </c>
      <c r="L20" s="20" t="s">
        <v>144</v>
      </c>
      <c r="M20" s="20" t="s">
        <v>100</v>
      </c>
      <c r="N20" s="7" t="s">
        <v>366</v>
      </c>
      <c r="O20" s="8" t="s">
        <v>341</v>
      </c>
    </row>
    <row r="21" spans="1:15" x14ac:dyDescent="0.3">
      <c r="A21" s="20" t="str">
        <f>User!H21</f>
        <v>&amp;ai;User_HWERNLI-Person</v>
      </c>
      <c r="B21" s="20" t="str">
        <f>Address!A21</f>
        <v>&amp;ai;User_HWERNLI_Address</v>
      </c>
      <c r="C21" s="20" t="s">
        <v>435</v>
      </c>
      <c r="D21" s="20" t="s">
        <v>321</v>
      </c>
      <c r="E21" s="20" t="s">
        <v>107</v>
      </c>
      <c r="F21" s="21" t="s">
        <v>311</v>
      </c>
      <c r="G21" s="21" t="s">
        <v>256</v>
      </c>
      <c r="H21" s="29"/>
      <c r="I21" s="29" t="s">
        <v>524</v>
      </c>
      <c r="J21" s="21" t="s">
        <v>411</v>
      </c>
      <c r="K21" s="20" t="str">
        <f t="shared" si="0"/>
        <v>HWERNLI</v>
      </c>
      <c r="L21" s="20" t="s">
        <v>144</v>
      </c>
      <c r="M21" s="20" t="s">
        <v>100</v>
      </c>
      <c r="N21" s="5" t="s">
        <v>155</v>
      </c>
      <c r="O21" s="3" t="s">
        <v>294</v>
      </c>
    </row>
    <row r="22" spans="1:15" x14ac:dyDescent="0.3">
      <c r="A22" s="20" t="str">
        <f>User!H22</f>
        <v>&amp;ai;User_ISIMON-Person</v>
      </c>
      <c r="B22" s="20" t="str">
        <f>Address!A22</f>
        <v>&amp;ai;User_ISIMON_Address</v>
      </c>
      <c r="C22" s="20" t="s">
        <v>435</v>
      </c>
      <c r="D22" s="21" t="s">
        <v>200</v>
      </c>
      <c r="E22" s="20" t="s">
        <v>107</v>
      </c>
      <c r="F22" s="21" t="s">
        <v>224</v>
      </c>
      <c r="G22" s="21" t="s">
        <v>249</v>
      </c>
      <c r="H22" s="29"/>
      <c r="I22" s="29" t="s">
        <v>525</v>
      </c>
      <c r="J22" s="21" t="s">
        <v>412</v>
      </c>
      <c r="K22" s="20" t="str">
        <f t="shared" si="0"/>
        <v>ISIMON</v>
      </c>
      <c r="L22" s="20" t="s">
        <v>144</v>
      </c>
      <c r="M22" s="20" t="s">
        <v>100</v>
      </c>
      <c r="N22" s="5" t="s">
        <v>155</v>
      </c>
      <c r="O22" s="3" t="s">
        <v>274</v>
      </c>
    </row>
    <row r="23" spans="1:15" x14ac:dyDescent="0.3">
      <c r="A23" s="20" t="str">
        <f>User!H23</f>
        <v>&amp;ai;User_JGOEBELHAIDER-Person</v>
      </c>
      <c r="B23" s="20" t="str">
        <f>Address!A23</f>
        <v>&amp;ai;User_JGOEBELHAIDER_Address</v>
      </c>
      <c r="C23" s="20" t="s">
        <v>435</v>
      </c>
      <c r="D23" s="21" t="s">
        <v>324</v>
      </c>
      <c r="E23" s="20" t="s">
        <v>107</v>
      </c>
      <c r="F23" s="21" t="s">
        <v>314</v>
      </c>
      <c r="G23" s="21" t="s">
        <v>306</v>
      </c>
      <c r="H23" s="29"/>
      <c r="I23" s="19" t="s">
        <v>509</v>
      </c>
      <c r="J23" s="21" t="s">
        <v>411</v>
      </c>
      <c r="K23" s="20" t="str">
        <f t="shared" si="0"/>
        <v>JGOEBELHAIDER</v>
      </c>
      <c r="L23" s="20" t="s">
        <v>144</v>
      </c>
      <c r="M23" s="20" t="s">
        <v>100</v>
      </c>
      <c r="N23" s="5" t="s">
        <v>155</v>
      </c>
      <c r="O23" s="3" t="s">
        <v>297</v>
      </c>
    </row>
    <row r="24" spans="1:15" x14ac:dyDescent="0.3">
      <c r="A24" s="20" t="str">
        <f>User!H24</f>
        <v>&amp;ai;User_JHASSBRING-Person</v>
      </c>
      <c r="B24" s="20" t="str">
        <f>Address!A24</f>
        <v>&amp;ai;User_JHASSBRING_Address</v>
      </c>
      <c r="C24" s="20" t="s">
        <v>435</v>
      </c>
      <c r="D24" s="21" t="s">
        <v>351</v>
      </c>
      <c r="E24" s="20" t="s">
        <v>107</v>
      </c>
      <c r="F24" s="21" t="s">
        <v>337</v>
      </c>
      <c r="G24" s="21" t="s">
        <v>331</v>
      </c>
      <c r="H24" s="29"/>
      <c r="I24" s="19" t="s">
        <v>517</v>
      </c>
      <c r="J24" s="21" t="s">
        <v>418</v>
      </c>
      <c r="K24" s="20" t="str">
        <f t="shared" si="0"/>
        <v>JHASSBRING</v>
      </c>
      <c r="L24" s="20" t="s">
        <v>144</v>
      </c>
      <c r="M24" s="20" t="s">
        <v>100</v>
      </c>
      <c r="N24" s="7" t="s">
        <v>366</v>
      </c>
      <c r="O24" s="8" t="s">
        <v>344</v>
      </c>
    </row>
    <row r="25" spans="1:15" x14ac:dyDescent="0.3">
      <c r="A25" s="20" t="str">
        <f>User!H25</f>
        <v>&amp;ai;User_JHOLLWECK-Person</v>
      </c>
      <c r="B25" s="20" t="str">
        <f>Address!A25</f>
        <v>&amp;ai;User_JHOLLWECK_Address</v>
      </c>
      <c r="C25" s="20" t="s">
        <v>435</v>
      </c>
      <c r="D25" s="22" t="s">
        <v>209</v>
      </c>
      <c r="E25" s="20" t="s">
        <v>107</v>
      </c>
      <c r="F25" s="21" t="s">
        <v>233</v>
      </c>
      <c r="G25" s="21" t="s">
        <v>258</v>
      </c>
      <c r="H25" s="32" t="s">
        <v>508</v>
      </c>
      <c r="I25" s="19"/>
      <c r="J25" s="21" t="s">
        <v>414</v>
      </c>
      <c r="K25" s="20" t="str">
        <f t="shared" si="0"/>
        <v>JHOLLWECK</v>
      </c>
      <c r="L25" s="20" t="s">
        <v>144</v>
      </c>
      <c r="M25" s="20" t="s">
        <v>100</v>
      </c>
      <c r="N25" t="s">
        <v>155</v>
      </c>
      <c r="O25" s="3" t="s">
        <v>283</v>
      </c>
    </row>
    <row r="26" spans="1:15" x14ac:dyDescent="0.3">
      <c r="A26" s="20" t="str">
        <f>User!H26</f>
        <v>&amp;ai;User_JSCHLERETH-Person</v>
      </c>
      <c r="B26" s="20" t="str">
        <f>Address!A26</f>
        <v>&amp;ai;User_JSCHLERETH_Address</v>
      </c>
      <c r="C26" s="20" t="s">
        <v>435</v>
      </c>
      <c r="D26" s="22" t="s">
        <v>213</v>
      </c>
      <c r="E26" s="20" t="s">
        <v>107</v>
      </c>
      <c r="F26" s="21" t="s">
        <v>238</v>
      </c>
      <c r="G26" s="21" t="s">
        <v>262</v>
      </c>
      <c r="H26" s="29"/>
      <c r="I26" s="19"/>
      <c r="J26" s="21" t="s">
        <v>415</v>
      </c>
      <c r="K26" s="20" t="str">
        <f t="shared" si="0"/>
        <v>JSCHLERETH</v>
      </c>
      <c r="L26" s="20" t="s">
        <v>144</v>
      </c>
      <c r="M26" s="20" t="s">
        <v>100</v>
      </c>
      <c r="N26" s="5" t="s">
        <v>155</v>
      </c>
      <c r="O26" s="3" t="s">
        <v>287</v>
      </c>
    </row>
    <row r="27" spans="1:15" x14ac:dyDescent="0.3">
      <c r="A27" s="20" t="str">
        <f>User!H27</f>
        <v>&amp;ai;User_KKAEPPNER-Person</v>
      </c>
      <c r="B27" s="20" t="str">
        <f>Address!A27</f>
        <v>&amp;ai;User_KKAEPPNER_Address</v>
      </c>
      <c r="C27" s="20" t="s">
        <v>435</v>
      </c>
      <c r="D27" s="21" t="s">
        <v>196</v>
      </c>
      <c r="E27" s="20" t="s">
        <v>107</v>
      </c>
      <c r="F27" s="21" t="s">
        <v>220</v>
      </c>
      <c r="G27" s="21" t="s">
        <v>245</v>
      </c>
      <c r="H27" s="29"/>
      <c r="I27" s="29" t="s">
        <v>501</v>
      </c>
      <c r="J27" s="21" t="s">
        <v>412</v>
      </c>
      <c r="K27" s="20" t="str">
        <f t="shared" si="0"/>
        <v>KKAEPPNER</v>
      </c>
      <c r="L27" s="20" t="s">
        <v>144</v>
      </c>
      <c r="M27" s="20" t="s">
        <v>100</v>
      </c>
      <c r="N27" s="5" t="s">
        <v>155</v>
      </c>
      <c r="O27" s="3" t="s">
        <v>270</v>
      </c>
    </row>
    <row r="28" spans="1:15" x14ac:dyDescent="0.3">
      <c r="A28" s="20" t="str">
        <f>User!H28</f>
        <v>&amp;ai;User_KLANGBEIN-Person</v>
      </c>
      <c r="B28" s="20" t="str">
        <f>Address!A28</f>
        <v>&amp;ai;User_KLANGBEIN_Address</v>
      </c>
      <c r="C28" s="20" t="s">
        <v>435</v>
      </c>
      <c r="D28" s="22" t="s">
        <v>208</v>
      </c>
      <c r="E28" s="20" t="s">
        <v>107</v>
      </c>
      <c r="F28" s="21" t="s">
        <v>232</v>
      </c>
      <c r="G28" s="21" t="s">
        <v>257</v>
      </c>
      <c r="H28" s="29"/>
      <c r="I28" s="19"/>
      <c r="J28" s="21" t="s">
        <v>413</v>
      </c>
      <c r="K28" s="20" t="str">
        <f t="shared" si="0"/>
        <v>KLANGBEIN</v>
      </c>
      <c r="L28" s="20" t="s">
        <v>144</v>
      </c>
      <c r="M28" s="20" t="s">
        <v>100</v>
      </c>
      <c r="N28" s="5" t="s">
        <v>155</v>
      </c>
      <c r="O28" s="3" t="s">
        <v>282</v>
      </c>
    </row>
    <row r="29" spans="1:15" x14ac:dyDescent="0.3">
      <c r="A29" s="20" t="str">
        <f>User!H29</f>
        <v>&amp;ai;User_MHELLQUIST-Person</v>
      </c>
      <c r="B29" s="20" t="str">
        <f>Address!A29</f>
        <v>&amp;ai;User_MHELLQUIST_Address</v>
      </c>
      <c r="C29" s="20" t="s">
        <v>435</v>
      </c>
      <c r="D29" s="21" t="s">
        <v>346</v>
      </c>
      <c r="E29" s="20" t="s">
        <v>107</v>
      </c>
      <c r="F29" s="21" t="s">
        <v>333</v>
      </c>
      <c r="G29" s="21" t="s">
        <v>326</v>
      </c>
      <c r="H29" s="29" t="s">
        <v>519</v>
      </c>
      <c r="I29" s="19" t="s">
        <v>518</v>
      </c>
      <c r="J29" s="21" t="s">
        <v>416</v>
      </c>
      <c r="K29" s="20" t="str">
        <f t="shared" si="0"/>
        <v>MHELLQUIST</v>
      </c>
      <c r="L29" s="20" t="s">
        <v>144</v>
      </c>
      <c r="M29" s="20" t="s">
        <v>100</v>
      </c>
      <c r="N29" s="9" t="s">
        <v>367</v>
      </c>
      <c r="O29" s="8" t="s">
        <v>339</v>
      </c>
    </row>
    <row r="30" spans="1:15" x14ac:dyDescent="0.3">
      <c r="A30" s="20" t="str">
        <f>User!H30</f>
        <v>&amp;ai;User_MKONKOLEWSKI-Person</v>
      </c>
      <c r="B30" s="20" t="str">
        <f>Address!A30</f>
        <v>&amp;ai;User_MKONKOLEWSKI_Address</v>
      </c>
      <c r="C30" s="20" t="s">
        <v>435</v>
      </c>
      <c r="D30" s="22" t="s">
        <v>206</v>
      </c>
      <c r="E30" s="20" t="s">
        <v>107</v>
      </c>
      <c r="F30" s="21" t="s">
        <v>230</v>
      </c>
      <c r="G30" s="21" t="s">
        <v>255</v>
      </c>
      <c r="H30" s="29"/>
      <c r="I30" s="19" t="s">
        <v>509</v>
      </c>
      <c r="J30" s="21" t="s">
        <v>412</v>
      </c>
      <c r="K30" s="20" t="str">
        <f t="shared" si="0"/>
        <v>MKONKOLEWSKI</v>
      </c>
      <c r="L30" s="20" t="s">
        <v>144</v>
      </c>
      <c r="M30" s="20" t="s">
        <v>100</v>
      </c>
      <c r="N30" s="5" t="s">
        <v>155</v>
      </c>
      <c r="O30" s="3" t="s">
        <v>280</v>
      </c>
    </row>
    <row r="31" spans="1:15" x14ac:dyDescent="0.3">
      <c r="A31" s="20" t="str">
        <f>User!H31</f>
        <v>&amp;ai;User_MRAU-Person</v>
      </c>
      <c r="B31" s="20" t="str">
        <f>Address!A31</f>
        <v>&amp;ai;User_MRAU_Address</v>
      </c>
      <c r="C31" s="20" t="s">
        <v>435</v>
      </c>
      <c r="D31" s="20" t="s">
        <v>320</v>
      </c>
      <c r="E31" s="20" t="s">
        <v>107</v>
      </c>
      <c r="F31" s="21" t="s">
        <v>310</v>
      </c>
      <c r="G31" s="21" t="s">
        <v>303</v>
      </c>
      <c r="H31" s="29"/>
      <c r="I31" s="19"/>
      <c r="J31" s="21" t="s">
        <v>411</v>
      </c>
      <c r="K31" s="20" t="str">
        <f t="shared" si="0"/>
        <v>MRAU</v>
      </c>
      <c r="L31" s="20" t="s">
        <v>144</v>
      </c>
      <c r="M31" s="20" t="s">
        <v>100</v>
      </c>
      <c r="N31" s="10" t="s">
        <v>363</v>
      </c>
      <c r="O31" s="3" t="s">
        <v>293</v>
      </c>
    </row>
    <row r="32" spans="1:15" x14ac:dyDescent="0.3">
      <c r="A32" s="20" t="str">
        <f>User!H32</f>
        <v>&amp;ai;User_MSCHMIDT-Person</v>
      </c>
      <c r="B32" s="20" t="str">
        <f>Address!A32</f>
        <v>&amp;ai;User_MSCHMIDT_Address</v>
      </c>
      <c r="C32" s="20" t="s">
        <v>435</v>
      </c>
      <c r="D32" s="21" t="s">
        <v>194</v>
      </c>
      <c r="E32" s="20" t="s">
        <v>107</v>
      </c>
      <c r="F32" s="21" t="s">
        <v>218</v>
      </c>
      <c r="G32" s="21" t="s">
        <v>243</v>
      </c>
      <c r="H32" s="29"/>
      <c r="I32" s="19" t="s">
        <v>499</v>
      </c>
      <c r="J32" s="21" t="s">
        <v>412</v>
      </c>
      <c r="K32" s="20" t="str">
        <f t="shared" si="0"/>
        <v>MSCHMIDT</v>
      </c>
      <c r="L32" s="20" t="s">
        <v>144</v>
      </c>
      <c r="M32" s="20" t="s">
        <v>100</v>
      </c>
      <c r="N32" s="5" t="s">
        <v>155</v>
      </c>
      <c r="O32" s="3" t="s">
        <v>268</v>
      </c>
    </row>
    <row r="33" spans="1:15" x14ac:dyDescent="0.3">
      <c r="A33" s="20" t="str">
        <f>User!H33</f>
        <v>&amp;ai;User_MSCHNEIDER-Person</v>
      </c>
      <c r="B33" s="20" t="str">
        <f>Address!A33</f>
        <v>&amp;ai;User_MSCHNEIDER_Address</v>
      </c>
      <c r="C33" s="20" t="s">
        <v>435</v>
      </c>
      <c r="D33" s="21" t="s">
        <v>193</v>
      </c>
      <c r="E33" s="20" t="s">
        <v>107</v>
      </c>
      <c r="F33" s="21" t="s">
        <v>217</v>
      </c>
      <c r="G33" s="21" t="s">
        <v>242</v>
      </c>
      <c r="H33" s="29"/>
      <c r="I33" s="29" t="s">
        <v>498</v>
      </c>
      <c r="J33" s="21" t="s">
        <v>412</v>
      </c>
      <c r="K33" s="20" t="str">
        <f t="shared" si="0"/>
        <v>MSCHNEIDER</v>
      </c>
      <c r="L33" s="20" t="s">
        <v>144</v>
      </c>
      <c r="M33" s="20" t="s">
        <v>100</v>
      </c>
      <c r="N33" s="5" t="s">
        <v>155</v>
      </c>
      <c r="O33" s="3" t="s">
        <v>267</v>
      </c>
    </row>
    <row r="34" spans="1:15" x14ac:dyDescent="0.3">
      <c r="A34" s="20" t="str">
        <f>User!H34</f>
        <v>&amp;ai;User_MWERNLI-Person</v>
      </c>
      <c r="B34" s="20" t="str">
        <f>Address!A34</f>
        <v>&amp;ai;User_MWERNLI_Address</v>
      </c>
      <c r="C34" s="20" t="s">
        <v>435</v>
      </c>
      <c r="D34" s="22" t="s">
        <v>207</v>
      </c>
      <c r="E34" s="20" t="s">
        <v>107</v>
      </c>
      <c r="F34" s="21" t="s">
        <v>231</v>
      </c>
      <c r="G34" s="21" t="s">
        <v>256</v>
      </c>
      <c r="H34" s="29"/>
      <c r="I34" s="30" t="s">
        <v>524</v>
      </c>
      <c r="J34" s="21" t="s">
        <v>412</v>
      </c>
      <c r="K34" s="20" t="str">
        <f t="shared" si="0"/>
        <v>MWERNLI</v>
      </c>
      <c r="L34" s="20" t="s">
        <v>144</v>
      </c>
      <c r="M34" s="20" t="s">
        <v>100</v>
      </c>
      <c r="N34" s="5" t="s">
        <v>155</v>
      </c>
      <c r="O34" s="3" t="s">
        <v>281</v>
      </c>
    </row>
    <row r="35" spans="1:15" x14ac:dyDescent="0.3">
      <c r="A35" s="20" t="str">
        <f>User!H35</f>
        <v>&amp;ai;User_MWOLFF-Person</v>
      </c>
      <c r="B35" s="20" t="str">
        <f>Address!A35</f>
        <v>&amp;ai;User_MWOLFF_Address</v>
      </c>
      <c r="C35" s="20" t="s">
        <v>435</v>
      </c>
      <c r="D35" s="23" t="s">
        <v>420</v>
      </c>
      <c r="E35" s="20" t="s">
        <v>107</v>
      </c>
      <c r="F35" s="21" t="s">
        <v>421</v>
      </c>
      <c r="G35" s="21" t="s">
        <v>422</v>
      </c>
      <c r="H35" s="29"/>
      <c r="I35" s="19"/>
      <c r="J35" s="21" t="s">
        <v>415</v>
      </c>
      <c r="K35" s="21" t="s">
        <v>419</v>
      </c>
      <c r="L35" s="20" t="s">
        <v>144</v>
      </c>
      <c r="M35" s="20" t="s">
        <v>100</v>
      </c>
      <c r="N35" s="5" t="s">
        <v>155</v>
      </c>
      <c r="O35" s="13" t="s">
        <v>419</v>
      </c>
    </row>
    <row r="36" spans="1:15" x14ac:dyDescent="0.3">
      <c r="A36" s="20" t="str">
        <f>User!H36</f>
        <v>&amp;ai;User_ONICOLAI-Person</v>
      </c>
      <c r="B36" s="20" t="str">
        <f>Address!A36</f>
        <v>&amp;ai;User_ONICOLAI_Address</v>
      </c>
      <c r="C36" s="20" t="s">
        <v>435</v>
      </c>
      <c r="D36" s="20" t="s">
        <v>323</v>
      </c>
      <c r="E36" s="20" t="s">
        <v>107</v>
      </c>
      <c r="F36" s="21" t="s">
        <v>313</v>
      </c>
      <c r="G36" s="21" t="s">
        <v>305</v>
      </c>
      <c r="H36" s="32" t="s">
        <v>511</v>
      </c>
      <c r="I36" s="19"/>
      <c r="J36" s="21" t="s">
        <v>411</v>
      </c>
      <c r="K36" s="20" t="str">
        <f t="shared" ref="K36:K45" si="1">O36</f>
        <v>ONICOLAI</v>
      </c>
      <c r="L36" s="20" t="s">
        <v>144</v>
      </c>
      <c r="M36" s="20" t="s">
        <v>100</v>
      </c>
      <c r="N36" t="s">
        <v>361</v>
      </c>
      <c r="O36" s="3" t="s">
        <v>296</v>
      </c>
    </row>
    <row r="37" spans="1:15" x14ac:dyDescent="0.3">
      <c r="A37" s="20" t="str">
        <f>User!H37</f>
        <v>&amp;ai;User_POLSSON-Person</v>
      </c>
      <c r="B37" s="20" t="str">
        <f>Address!A37</f>
        <v>&amp;ai;User_POLSSON_Address</v>
      </c>
      <c r="C37" s="20" t="s">
        <v>435</v>
      </c>
      <c r="D37" s="21" t="s">
        <v>347</v>
      </c>
      <c r="E37" s="20" t="s">
        <v>107</v>
      </c>
      <c r="F37" s="21" t="s">
        <v>234</v>
      </c>
      <c r="G37" s="21" t="s">
        <v>327</v>
      </c>
      <c r="H37" s="29" t="s">
        <v>514</v>
      </c>
      <c r="I37" s="19" t="s">
        <v>513</v>
      </c>
      <c r="J37" s="21" t="s">
        <v>417</v>
      </c>
      <c r="K37" s="20" t="str">
        <f t="shared" si="1"/>
        <v>POLSSON</v>
      </c>
      <c r="L37" s="20" t="s">
        <v>144</v>
      </c>
      <c r="M37" s="20" t="s">
        <v>100</v>
      </c>
      <c r="N37" s="7" t="s">
        <v>366</v>
      </c>
      <c r="O37" s="8" t="s">
        <v>340</v>
      </c>
    </row>
    <row r="38" spans="1:15" x14ac:dyDescent="0.3">
      <c r="A38" s="20" t="str">
        <f>User!H38</f>
        <v>&amp;ai;User_RJONSSON-Person</v>
      </c>
      <c r="B38" s="20" t="str">
        <f>Address!A38</f>
        <v>&amp;ai;User_RJONSSON_Address</v>
      </c>
      <c r="C38" s="20" t="s">
        <v>435</v>
      </c>
      <c r="D38" s="21" t="s">
        <v>345</v>
      </c>
      <c r="E38" s="20" t="s">
        <v>107</v>
      </c>
      <c r="F38" s="21" t="s">
        <v>332</v>
      </c>
      <c r="G38" s="21" t="s">
        <v>325</v>
      </c>
      <c r="H38" s="29" t="s">
        <v>516</v>
      </c>
      <c r="I38" s="19" t="s">
        <v>515</v>
      </c>
      <c r="J38" s="21" t="s">
        <v>189</v>
      </c>
      <c r="K38" s="20" t="str">
        <f t="shared" si="1"/>
        <v>RJONSSON</v>
      </c>
      <c r="L38" s="20" t="s">
        <v>144</v>
      </c>
      <c r="M38" s="20" t="s">
        <v>100</v>
      </c>
      <c r="N38" s="9" t="s">
        <v>367</v>
      </c>
      <c r="O38" s="8" t="s">
        <v>338</v>
      </c>
    </row>
    <row r="39" spans="1:15" x14ac:dyDescent="0.3">
      <c r="A39" s="20" t="str">
        <f>User!H39</f>
        <v>&amp;ai;User_RLANDGRAF-Person</v>
      </c>
      <c r="B39" s="20" t="str">
        <f>Address!A39</f>
        <v>&amp;ai;User_RLANDGRAF_Address</v>
      </c>
      <c r="C39" s="20" t="s">
        <v>435</v>
      </c>
      <c r="D39" s="20" t="s">
        <v>322</v>
      </c>
      <c r="E39" s="20" t="s">
        <v>107</v>
      </c>
      <c r="F39" s="21" t="s">
        <v>312</v>
      </c>
      <c r="G39" s="21" t="s">
        <v>304</v>
      </c>
      <c r="H39" s="29"/>
      <c r="I39" s="19"/>
      <c r="J39" s="21" t="s">
        <v>411</v>
      </c>
      <c r="K39" s="20" t="str">
        <f t="shared" si="1"/>
        <v>RLANDGRAF</v>
      </c>
      <c r="L39" s="20" t="s">
        <v>144</v>
      </c>
      <c r="M39" s="20" t="s">
        <v>100</v>
      </c>
      <c r="N39" t="s">
        <v>365</v>
      </c>
      <c r="O39" s="3" t="s">
        <v>295</v>
      </c>
    </row>
    <row r="40" spans="1:15" x14ac:dyDescent="0.3">
      <c r="A40" s="20" t="str">
        <f>User!H40</f>
        <v>&amp;ai;User_SJULIUS-Person</v>
      </c>
      <c r="B40" s="20" t="str">
        <f>Address!A40</f>
        <v>&amp;ai;User_SJULIUS_Address</v>
      </c>
      <c r="C40" s="20" t="s">
        <v>435</v>
      </c>
      <c r="D40" s="20" t="s">
        <v>318</v>
      </c>
      <c r="E40" s="20" t="s">
        <v>107</v>
      </c>
      <c r="F40" s="21" t="s">
        <v>263</v>
      </c>
      <c r="G40" s="21" t="s">
        <v>301</v>
      </c>
      <c r="H40" s="29"/>
      <c r="I40" s="29"/>
      <c r="J40" s="21" t="s">
        <v>411</v>
      </c>
      <c r="K40" s="20" t="str">
        <f t="shared" si="1"/>
        <v>SJULIUS</v>
      </c>
      <c r="L40" s="20" t="s">
        <v>144</v>
      </c>
      <c r="M40" s="20" t="s">
        <v>100</v>
      </c>
      <c r="N40" s="5" t="s">
        <v>155</v>
      </c>
      <c r="O40" s="11" t="s">
        <v>291</v>
      </c>
    </row>
    <row r="41" spans="1:15" x14ac:dyDescent="0.3">
      <c r="A41" s="20" t="str">
        <f>User!H41</f>
        <v>&amp;ai;User_SKESTLER-Person</v>
      </c>
      <c r="B41" s="20" t="str">
        <f>Address!A41</f>
        <v>&amp;ai;User_SKESTLER_Address</v>
      </c>
      <c r="C41" s="20" t="s">
        <v>435</v>
      </c>
      <c r="D41" s="21" t="s">
        <v>195</v>
      </c>
      <c r="E41" s="20" t="s">
        <v>107</v>
      </c>
      <c r="F41" s="21" t="s">
        <v>219</v>
      </c>
      <c r="G41" s="21" t="s">
        <v>244</v>
      </c>
      <c r="H41" s="29"/>
      <c r="I41" s="29" t="s">
        <v>500</v>
      </c>
      <c r="J41" s="21" t="s">
        <v>412</v>
      </c>
      <c r="K41" s="20" t="str">
        <f t="shared" si="1"/>
        <v>SKESTLER</v>
      </c>
      <c r="L41" s="20" t="s">
        <v>144</v>
      </c>
      <c r="M41" s="20" t="s">
        <v>100</v>
      </c>
      <c r="N41" s="5" t="s">
        <v>155</v>
      </c>
      <c r="O41" s="11" t="s">
        <v>269</v>
      </c>
    </row>
    <row r="42" spans="1:15" x14ac:dyDescent="0.3">
      <c r="A42" s="20" t="str">
        <f>User!H42</f>
        <v>&amp;ai;User_SRADCZEWSKI-Person</v>
      </c>
      <c r="B42" s="20" t="str">
        <f>Address!A42</f>
        <v>&amp;ai;User_SRADCZEWSKI_Address</v>
      </c>
      <c r="C42" s="20" t="s">
        <v>435</v>
      </c>
      <c r="D42" s="21" t="s">
        <v>198</v>
      </c>
      <c r="E42" s="20" t="s">
        <v>107</v>
      </c>
      <c r="F42" s="21" t="s">
        <v>222</v>
      </c>
      <c r="G42" s="21" t="s">
        <v>247</v>
      </c>
      <c r="H42" s="29"/>
      <c r="I42" s="19" t="s">
        <v>503</v>
      </c>
      <c r="J42" s="21" t="s">
        <v>412</v>
      </c>
      <c r="K42" s="20" t="str">
        <f t="shared" si="1"/>
        <v>SRADCZEWSKI</v>
      </c>
      <c r="L42" s="20" t="s">
        <v>144</v>
      </c>
      <c r="M42" s="20" t="s">
        <v>100</v>
      </c>
      <c r="N42" s="5" t="s">
        <v>155</v>
      </c>
      <c r="O42" s="11" t="s">
        <v>272</v>
      </c>
    </row>
    <row r="43" spans="1:15" x14ac:dyDescent="0.3">
      <c r="A43" s="20" t="str">
        <f>User!H43</f>
        <v>&amp;ai;User_TWINFIELD-Person</v>
      </c>
      <c r="B43" s="20" t="str">
        <f>Address!A43</f>
        <v>&amp;ai;User_TWINFIELD_Address</v>
      </c>
      <c r="C43" s="20" t="s">
        <v>435</v>
      </c>
      <c r="D43" s="21" t="s">
        <v>192</v>
      </c>
      <c r="E43" s="20" t="s">
        <v>107</v>
      </c>
      <c r="F43" s="21" t="s">
        <v>216</v>
      </c>
      <c r="G43" s="21" t="s">
        <v>241</v>
      </c>
      <c r="H43" s="29"/>
      <c r="I43" s="29" t="s">
        <v>509</v>
      </c>
      <c r="J43" s="21" t="s">
        <v>412</v>
      </c>
      <c r="K43" s="20" t="str">
        <f t="shared" si="1"/>
        <v>TWINFIELD</v>
      </c>
      <c r="L43" s="20" t="s">
        <v>144</v>
      </c>
      <c r="M43" s="20" t="s">
        <v>100</v>
      </c>
      <c r="N43" s="5" t="s">
        <v>155</v>
      </c>
      <c r="O43" s="11" t="s">
        <v>266</v>
      </c>
    </row>
    <row r="44" spans="1:15" x14ac:dyDescent="0.3">
      <c r="A44" s="20" t="str">
        <f>User!H44</f>
        <v>&amp;ai;User_UJAHN-Person</v>
      </c>
      <c r="B44" s="20" t="str">
        <f>Address!A44</f>
        <v>&amp;ai;User_UJAHN_Address</v>
      </c>
      <c r="C44" s="20" t="s">
        <v>435</v>
      </c>
      <c r="D44" s="21" t="s">
        <v>201</v>
      </c>
      <c r="E44" s="20" t="s">
        <v>107</v>
      </c>
      <c r="F44" s="21" t="s">
        <v>225</v>
      </c>
      <c r="G44" s="21" t="s">
        <v>250</v>
      </c>
      <c r="H44" s="29"/>
      <c r="I44" s="19" t="s">
        <v>505</v>
      </c>
      <c r="J44" s="21" t="s">
        <v>412</v>
      </c>
      <c r="K44" s="20" t="str">
        <f t="shared" si="1"/>
        <v>UJAHN</v>
      </c>
      <c r="L44" s="20" t="s">
        <v>144</v>
      </c>
      <c r="M44" s="20" t="s">
        <v>100</v>
      </c>
      <c r="N44" s="5" t="s">
        <v>155</v>
      </c>
      <c r="O44" s="11" t="s">
        <v>275</v>
      </c>
    </row>
    <row r="45" spans="1:15" x14ac:dyDescent="0.3">
      <c r="A45" s="20" t="str">
        <f>User!H45</f>
        <v>&amp;ai;User_VFESUS-Person</v>
      </c>
      <c r="B45" s="20" t="str">
        <f>Address!A45</f>
        <v>&amp;ai;User_VFESUS_Address</v>
      </c>
      <c r="C45" s="20" t="s">
        <v>435</v>
      </c>
      <c r="D45" s="21" t="s">
        <v>191</v>
      </c>
      <c r="E45" s="20" t="s">
        <v>107</v>
      </c>
      <c r="F45" s="21" t="s">
        <v>215</v>
      </c>
      <c r="G45" s="21" t="s">
        <v>240</v>
      </c>
      <c r="H45" s="31"/>
      <c r="I45" s="31" t="s">
        <v>497</v>
      </c>
      <c r="J45" s="21" t="s">
        <v>412</v>
      </c>
      <c r="K45" s="20" t="str">
        <f t="shared" si="1"/>
        <v>VFESUS</v>
      </c>
      <c r="L45" s="20" t="s">
        <v>144</v>
      </c>
      <c r="M45" s="20" t="s">
        <v>100</v>
      </c>
      <c r="N45" s="5" t="s">
        <v>155</v>
      </c>
      <c r="O45" s="11" t="s">
        <v>265</v>
      </c>
    </row>
    <row r="46" spans="1:15" s="14" customFormat="1" x14ac:dyDescent="0.3">
      <c r="A46" s="20" t="str">
        <f>User!H46</f>
        <v>&amp;ai;User_RALLINJONES-Person</v>
      </c>
      <c r="B46" s="20" t="str">
        <f>Address!A46</f>
        <v>&amp;ai;User_RALLINJONES_Address</v>
      </c>
      <c r="C46" s="24" t="s">
        <v>435</v>
      </c>
      <c r="D46" s="25" t="s">
        <v>430</v>
      </c>
      <c r="E46" s="24" t="s">
        <v>107</v>
      </c>
      <c r="F46" s="15" t="s">
        <v>423</v>
      </c>
      <c r="G46" s="15" t="s">
        <v>424</v>
      </c>
      <c r="H46" s="29"/>
      <c r="I46" s="29"/>
      <c r="J46" s="15" t="s">
        <v>411</v>
      </c>
      <c r="K46" s="24" t="s">
        <v>425</v>
      </c>
      <c r="L46" s="24" t="s">
        <v>144</v>
      </c>
      <c r="M46" s="24" t="s">
        <v>100</v>
      </c>
      <c r="N46" s="16" t="s">
        <v>155</v>
      </c>
      <c r="O46" s="14" t="s">
        <v>425</v>
      </c>
    </row>
    <row r="47" spans="1:15" s="14" customFormat="1" x14ac:dyDescent="0.3">
      <c r="A47" s="20" t="str">
        <f>User!H47</f>
        <v>&amp;ai;User_LDYER-Person</v>
      </c>
      <c r="B47" s="20" t="str">
        <f>Address!A47</f>
        <v>&amp;ai;User_LDYER_Address</v>
      </c>
      <c r="C47" s="24" t="s">
        <v>435</v>
      </c>
      <c r="D47" s="25" t="s">
        <v>431</v>
      </c>
      <c r="E47" s="24" t="s">
        <v>107</v>
      </c>
      <c r="F47" s="24" t="s">
        <v>426</v>
      </c>
      <c r="G47" s="24" t="s">
        <v>427</v>
      </c>
      <c r="H47" s="29"/>
      <c r="I47" s="29"/>
      <c r="J47" s="15" t="s">
        <v>428</v>
      </c>
      <c r="K47" s="24" t="s">
        <v>429</v>
      </c>
      <c r="L47" s="24" t="s">
        <v>144</v>
      </c>
      <c r="M47" s="24" t="s">
        <v>100</v>
      </c>
      <c r="N47" s="16" t="s">
        <v>155</v>
      </c>
      <c r="O47" s="14" t="s">
        <v>429</v>
      </c>
    </row>
    <row r="48" spans="1:15" x14ac:dyDescent="0.3">
      <c r="A48" s="20" t="str">
        <f>User!H48</f>
        <v>&amp;ai;User_LPARSCH-Person</v>
      </c>
      <c r="B48" s="20" t="str">
        <f>Address!A48</f>
        <v>&amp;ai;User_LPARSCH_Address</v>
      </c>
      <c r="C48" s="18" t="s">
        <v>437</v>
      </c>
      <c r="D48" s="26" t="s">
        <v>438</v>
      </c>
      <c r="E48" s="18" t="s">
        <v>107</v>
      </c>
      <c r="F48" s="11" t="s">
        <v>439</v>
      </c>
      <c r="G48" s="11" t="s">
        <v>440</v>
      </c>
      <c r="H48" s="29"/>
      <c r="I48" s="29" t="s">
        <v>509</v>
      </c>
      <c r="J48" s="11" t="s">
        <v>412</v>
      </c>
      <c r="K48" s="18" t="str">
        <f t="shared" ref="K48:K49" si="2">O48</f>
        <v>LPARSCH</v>
      </c>
      <c r="L48" s="18" t="s">
        <v>144</v>
      </c>
      <c r="M48" s="18" t="s">
        <v>100</v>
      </c>
      <c r="N48" s="5" t="s">
        <v>155</v>
      </c>
      <c r="O48" s="11" t="s">
        <v>441</v>
      </c>
    </row>
    <row r="49" spans="1:15" s="18" customFormat="1" x14ac:dyDescent="0.3">
      <c r="A49" s="20" t="str">
        <f>User!H49</f>
        <v>&amp;ai;User_COULSON_JAMES-Person</v>
      </c>
      <c r="B49" s="20" t="str">
        <f>Address!A49</f>
        <v>&amp;ai;User_COULSON_JAMES_Address</v>
      </c>
      <c r="C49" s="18" t="s">
        <v>437</v>
      </c>
      <c r="D49" s="18" t="s">
        <v>491</v>
      </c>
      <c r="E49" s="18" t="s">
        <v>107</v>
      </c>
      <c r="F49" s="18" t="s">
        <v>492</v>
      </c>
      <c r="G49" s="18" t="s">
        <v>493</v>
      </c>
      <c r="J49" s="11" t="s">
        <v>414</v>
      </c>
      <c r="K49" s="18" t="str">
        <f t="shared" si="2"/>
        <v xml:space="preserve">COULSON_JAMES </v>
      </c>
      <c r="L49" s="18" t="s">
        <v>144</v>
      </c>
      <c r="M49" s="18" t="s">
        <v>100</v>
      </c>
      <c r="N49" s="18" t="s">
        <v>155</v>
      </c>
      <c r="O49" s="28" t="s">
        <v>495</v>
      </c>
    </row>
  </sheetData>
  <autoFilter ref="A1:O1"/>
  <hyperlinks>
    <hyperlink ref="D35" r:id="rId1"/>
    <hyperlink ref="D46" r:id="rId2" display="mailto:Richard.allin-jones@megger.com"/>
    <hyperlink ref="D47" r:id="rId3" display="mailto:Leanne.dyer@megger.com"/>
  </hyperlinks>
  <pageMargins left="0.7" right="0.7" top="0.75" bottom="0.75" header="0.3" footer="0.3"/>
  <pageSetup paperSize="9"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topLeftCell="N1" workbookViewId="0">
      <selection activeCell="R1" sqref="R1:XFD1048576"/>
    </sheetView>
  </sheetViews>
  <sheetFormatPr defaultRowHeight="14.4" x14ac:dyDescent="0.3"/>
  <cols>
    <col min="1" max="1" width="43.6640625" bestFit="1" customWidth="1"/>
    <col min="2" max="2" width="12.88671875" bestFit="1" customWidth="1"/>
    <col min="3" max="3" width="11.5546875" bestFit="1" customWidth="1"/>
    <col min="4" max="4" width="13" bestFit="1" customWidth="1"/>
    <col min="5" max="5" width="14.33203125" bestFit="1" customWidth="1"/>
    <col min="6" max="6" width="12.109375" bestFit="1" customWidth="1"/>
    <col min="7" max="7" width="21.44140625" bestFit="1" customWidth="1"/>
    <col min="8" max="8" width="14" bestFit="1" customWidth="1"/>
    <col min="9" max="9" width="12.33203125" bestFit="1" customWidth="1"/>
    <col min="10" max="10" width="14.5546875" bestFit="1" customWidth="1"/>
    <col min="11" max="11" width="14" bestFit="1" customWidth="1"/>
    <col min="12" max="12" width="10.6640625" bestFit="1" customWidth="1"/>
    <col min="13" max="13" width="58.5546875" bestFit="1" customWidth="1"/>
    <col min="14" max="14" width="31.44140625" bestFit="1" customWidth="1"/>
    <col min="15" max="15" width="12" bestFit="1" customWidth="1"/>
    <col min="16" max="16" width="22" bestFit="1" customWidth="1"/>
    <col min="17" max="17" width="9.33203125" bestFit="1" customWidth="1"/>
  </cols>
  <sheetData>
    <row r="1" spans="1:17" x14ac:dyDescent="0.3">
      <c r="A1" t="s">
        <v>98</v>
      </c>
      <c r="B1" t="s">
        <v>47</v>
      </c>
      <c r="C1" t="s">
        <v>62</v>
      </c>
      <c r="D1" t="s">
        <v>61</v>
      </c>
      <c r="E1" t="s">
        <v>88</v>
      </c>
      <c r="F1" t="s">
        <v>93</v>
      </c>
      <c r="G1" t="s">
        <v>34</v>
      </c>
      <c r="H1" t="s">
        <v>91</v>
      </c>
      <c r="I1" t="s">
        <v>57</v>
      </c>
      <c r="J1" t="s">
        <v>89</v>
      </c>
      <c r="K1" t="s">
        <v>78</v>
      </c>
      <c r="L1" t="s">
        <v>71</v>
      </c>
      <c r="M1" t="s">
        <v>104</v>
      </c>
      <c r="N1" t="s">
        <v>87</v>
      </c>
      <c r="O1" t="s">
        <v>99</v>
      </c>
      <c r="P1" t="s">
        <v>99</v>
      </c>
      <c r="Q1" t="s">
        <v>68</v>
      </c>
    </row>
    <row r="2" spans="1:17" x14ac:dyDescent="0.3">
      <c r="A2" t="str">
        <f>CONCATENATE(User!A2,"_Address")</f>
        <v>&amp;ai;User_ACASTELAO_Address</v>
      </c>
      <c r="B2" t="s">
        <v>106</v>
      </c>
      <c r="C2" t="s">
        <v>110</v>
      </c>
      <c r="D2" t="s">
        <v>107</v>
      </c>
      <c r="E2" t="s">
        <v>109</v>
      </c>
      <c r="F2" t="s">
        <v>108</v>
      </c>
      <c r="G2" t="s">
        <v>109</v>
      </c>
      <c r="H2" t="s">
        <v>108</v>
      </c>
      <c r="I2" t="s">
        <v>110</v>
      </c>
      <c r="J2" t="s">
        <v>111</v>
      </c>
      <c r="K2" t="s">
        <v>0</v>
      </c>
      <c r="L2" t="s">
        <v>112</v>
      </c>
      <c r="M2" s="18" t="s">
        <v>436</v>
      </c>
      <c r="N2" t="s">
        <v>114</v>
      </c>
      <c r="O2" t="s">
        <v>105</v>
      </c>
      <c r="P2" t="s">
        <v>100</v>
      </c>
      <c r="Q2" t="s">
        <v>113</v>
      </c>
    </row>
    <row r="3" spans="1:17" x14ac:dyDescent="0.3">
      <c r="A3" s="18" t="str">
        <f>CONCATENATE(User!A3,"_Address")</f>
        <v>&amp;ai;User_AGOGGIN_Address</v>
      </c>
      <c r="B3" t="s">
        <v>106</v>
      </c>
      <c r="C3" t="s">
        <v>110</v>
      </c>
      <c r="D3" t="s">
        <v>107</v>
      </c>
      <c r="E3" t="s">
        <v>368</v>
      </c>
      <c r="F3" t="s">
        <v>108</v>
      </c>
      <c r="G3" t="s">
        <v>368</v>
      </c>
      <c r="H3" t="s">
        <v>108</v>
      </c>
      <c r="I3" t="s">
        <v>110</v>
      </c>
      <c r="J3" t="s">
        <v>111</v>
      </c>
      <c r="K3" t="s">
        <v>0</v>
      </c>
      <c r="L3" t="s">
        <v>112</v>
      </c>
      <c r="M3" s="18" t="s">
        <v>436</v>
      </c>
      <c r="N3" t="s">
        <v>114</v>
      </c>
      <c r="O3" t="s">
        <v>105</v>
      </c>
      <c r="P3" t="s">
        <v>100</v>
      </c>
      <c r="Q3" t="s">
        <v>113</v>
      </c>
    </row>
    <row r="4" spans="1:17" x14ac:dyDescent="0.3">
      <c r="A4" s="18" t="str">
        <f>CONCATENATE(User!A4,"_Address")</f>
        <v>&amp;ai;User_AHUBER_Address</v>
      </c>
      <c r="B4" t="s">
        <v>106</v>
      </c>
      <c r="C4" t="s">
        <v>110</v>
      </c>
      <c r="D4" t="s">
        <v>107</v>
      </c>
      <c r="E4" t="s">
        <v>369</v>
      </c>
      <c r="F4" t="s">
        <v>108</v>
      </c>
      <c r="G4" t="s">
        <v>369</v>
      </c>
      <c r="H4" t="s">
        <v>108</v>
      </c>
      <c r="I4" t="s">
        <v>110</v>
      </c>
      <c r="J4" t="s">
        <v>111</v>
      </c>
      <c r="K4" t="s">
        <v>0</v>
      </c>
      <c r="L4" t="s">
        <v>112</v>
      </c>
      <c r="M4" s="18" t="s">
        <v>436</v>
      </c>
      <c r="N4" t="s">
        <v>114</v>
      </c>
      <c r="O4" t="s">
        <v>105</v>
      </c>
      <c r="P4" t="s">
        <v>100</v>
      </c>
      <c r="Q4" t="s">
        <v>113</v>
      </c>
    </row>
    <row r="5" spans="1:17" x14ac:dyDescent="0.3">
      <c r="A5" s="18" t="str">
        <f>CONCATENATE(User!A5,"_Address")</f>
        <v>&amp;ai;User_ALOVEN_Address</v>
      </c>
      <c r="B5" t="s">
        <v>106</v>
      </c>
      <c r="C5" t="s">
        <v>110</v>
      </c>
      <c r="D5" t="s">
        <v>107</v>
      </c>
      <c r="E5" t="s">
        <v>370</v>
      </c>
      <c r="F5" t="s">
        <v>108</v>
      </c>
      <c r="G5" t="s">
        <v>370</v>
      </c>
      <c r="H5" t="s">
        <v>108</v>
      </c>
      <c r="I5" t="s">
        <v>110</v>
      </c>
      <c r="J5" t="s">
        <v>111</v>
      </c>
      <c r="K5" t="s">
        <v>0</v>
      </c>
      <c r="L5" t="s">
        <v>112</v>
      </c>
      <c r="M5" s="18" t="s">
        <v>436</v>
      </c>
      <c r="N5" t="s">
        <v>114</v>
      </c>
      <c r="O5" t="s">
        <v>105</v>
      </c>
      <c r="P5" t="s">
        <v>100</v>
      </c>
      <c r="Q5" t="s">
        <v>113</v>
      </c>
    </row>
    <row r="6" spans="1:17" x14ac:dyDescent="0.3">
      <c r="A6" s="18" t="str">
        <f>CONCATENATE(User!A6,"_Address")</f>
        <v>&amp;ai;User_AMERTIN_Address</v>
      </c>
      <c r="B6" t="s">
        <v>106</v>
      </c>
      <c r="C6" t="s">
        <v>110</v>
      </c>
      <c r="D6" t="s">
        <v>107</v>
      </c>
      <c r="E6" t="s">
        <v>371</v>
      </c>
      <c r="F6" t="s">
        <v>108</v>
      </c>
      <c r="G6" t="s">
        <v>371</v>
      </c>
      <c r="H6" t="s">
        <v>108</v>
      </c>
      <c r="I6" t="s">
        <v>110</v>
      </c>
      <c r="J6" t="s">
        <v>111</v>
      </c>
      <c r="K6" t="s">
        <v>0</v>
      </c>
      <c r="L6" t="s">
        <v>112</v>
      </c>
      <c r="M6" s="18" t="s">
        <v>436</v>
      </c>
      <c r="N6" t="s">
        <v>114</v>
      </c>
      <c r="O6" t="s">
        <v>105</v>
      </c>
      <c r="P6" t="s">
        <v>100</v>
      </c>
      <c r="Q6" t="s">
        <v>113</v>
      </c>
    </row>
    <row r="7" spans="1:17" x14ac:dyDescent="0.3">
      <c r="A7" s="18" t="str">
        <f>CONCATENATE(User!A7,"_Address")</f>
        <v>&amp;ai;User_CADOLPH_Address</v>
      </c>
      <c r="B7" t="s">
        <v>106</v>
      </c>
      <c r="C7" t="s">
        <v>110</v>
      </c>
      <c r="D7" t="s">
        <v>107</v>
      </c>
      <c r="E7" t="s">
        <v>372</v>
      </c>
      <c r="F7" t="s">
        <v>108</v>
      </c>
      <c r="G7" t="s">
        <v>372</v>
      </c>
      <c r="H7" t="s">
        <v>108</v>
      </c>
      <c r="I7" t="s">
        <v>110</v>
      </c>
      <c r="J7" t="s">
        <v>111</v>
      </c>
      <c r="K7" t="s">
        <v>0</v>
      </c>
      <c r="L7" t="s">
        <v>112</v>
      </c>
      <c r="M7" s="18" t="s">
        <v>436</v>
      </c>
      <c r="N7" t="s">
        <v>114</v>
      </c>
      <c r="O7" t="s">
        <v>105</v>
      </c>
      <c r="P7" t="s">
        <v>100</v>
      </c>
      <c r="Q7" t="s">
        <v>113</v>
      </c>
    </row>
    <row r="8" spans="1:17" x14ac:dyDescent="0.3">
      <c r="A8" s="18" t="str">
        <f>CONCATENATE(User!A8,"_Address")</f>
        <v>&amp;ai;User_CKAISER_Address</v>
      </c>
      <c r="B8" t="s">
        <v>106</v>
      </c>
      <c r="C8" t="s">
        <v>110</v>
      </c>
      <c r="D8" t="s">
        <v>107</v>
      </c>
      <c r="E8" t="s">
        <v>373</v>
      </c>
      <c r="F8" t="s">
        <v>108</v>
      </c>
      <c r="G8" t="s">
        <v>373</v>
      </c>
      <c r="H8" t="s">
        <v>108</v>
      </c>
      <c r="I8" t="s">
        <v>110</v>
      </c>
      <c r="J8" t="s">
        <v>111</v>
      </c>
      <c r="K8" t="s">
        <v>0</v>
      </c>
      <c r="L8" t="s">
        <v>112</v>
      </c>
      <c r="M8" s="18" t="s">
        <v>436</v>
      </c>
      <c r="N8" t="s">
        <v>114</v>
      </c>
      <c r="O8" t="s">
        <v>105</v>
      </c>
      <c r="P8" t="s">
        <v>100</v>
      </c>
      <c r="Q8" t="s">
        <v>113</v>
      </c>
    </row>
    <row r="9" spans="1:17" x14ac:dyDescent="0.3">
      <c r="A9" s="18" t="str">
        <f>CONCATENATE(User!A9,"_Address")</f>
        <v>&amp;ai;User_CKUHN_Address</v>
      </c>
      <c r="B9" t="s">
        <v>106</v>
      </c>
      <c r="C9" t="s">
        <v>110</v>
      </c>
      <c r="D9" t="s">
        <v>107</v>
      </c>
      <c r="E9" t="s">
        <v>374</v>
      </c>
      <c r="F9" t="s">
        <v>108</v>
      </c>
      <c r="G9" t="s">
        <v>374</v>
      </c>
      <c r="H9" t="s">
        <v>108</v>
      </c>
      <c r="I9" t="s">
        <v>110</v>
      </c>
      <c r="J9" t="s">
        <v>111</v>
      </c>
      <c r="K9" t="s">
        <v>0</v>
      </c>
      <c r="L9" t="s">
        <v>112</v>
      </c>
      <c r="M9" s="18" t="s">
        <v>436</v>
      </c>
      <c r="N9" t="s">
        <v>114</v>
      </c>
      <c r="O9" t="s">
        <v>105</v>
      </c>
      <c r="P9" t="s">
        <v>100</v>
      </c>
      <c r="Q9" t="s">
        <v>113</v>
      </c>
    </row>
    <row r="10" spans="1:17" x14ac:dyDescent="0.3">
      <c r="A10" s="18" t="str">
        <f>CONCATENATE(User!A10,"_Address")</f>
        <v>&amp;ai;User_CTERRY_Address</v>
      </c>
      <c r="B10" t="s">
        <v>106</v>
      </c>
      <c r="C10" t="s">
        <v>110</v>
      </c>
      <c r="D10" t="s">
        <v>107</v>
      </c>
      <c r="E10" t="s">
        <v>375</v>
      </c>
      <c r="F10" t="s">
        <v>108</v>
      </c>
      <c r="G10" t="s">
        <v>375</v>
      </c>
      <c r="H10" t="s">
        <v>108</v>
      </c>
      <c r="I10" t="s">
        <v>110</v>
      </c>
      <c r="J10" t="s">
        <v>111</v>
      </c>
      <c r="K10" t="s">
        <v>0</v>
      </c>
      <c r="L10" t="s">
        <v>112</v>
      </c>
      <c r="M10" s="18" t="s">
        <v>436</v>
      </c>
      <c r="N10" t="s">
        <v>114</v>
      </c>
      <c r="O10" t="s">
        <v>105</v>
      </c>
      <c r="P10" t="s">
        <v>100</v>
      </c>
      <c r="Q10" t="s">
        <v>113</v>
      </c>
    </row>
    <row r="11" spans="1:17" x14ac:dyDescent="0.3">
      <c r="A11" s="18" t="str">
        <f>CONCATENATE(User!A11,"_Address")</f>
        <v>&amp;ai;User_DCAYE_Address</v>
      </c>
      <c r="B11" t="s">
        <v>106</v>
      </c>
      <c r="C11" t="s">
        <v>110</v>
      </c>
      <c r="D11" t="s">
        <v>107</v>
      </c>
      <c r="E11" t="s">
        <v>376</v>
      </c>
      <c r="F11" t="s">
        <v>108</v>
      </c>
      <c r="G11" t="s">
        <v>376</v>
      </c>
      <c r="H11" t="s">
        <v>108</v>
      </c>
      <c r="I11" t="s">
        <v>110</v>
      </c>
      <c r="J11" t="s">
        <v>111</v>
      </c>
      <c r="K11" t="s">
        <v>0</v>
      </c>
      <c r="L11" t="s">
        <v>112</v>
      </c>
      <c r="M11" s="18" t="s">
        <v>436</v>
      </c>
      <c r="N11" t="s">
        <v>114</v>
      </c>
      <c r="O11" t="s">
        <v>105</v>
      </c>
      <c r="P11" t="s">
        <v>100</v>
      </c>
      <c r="Q11" t="s">
        <v>113</v>
      </c>
    </row>
    <row r="12" spans="1:17" x14ac:dyDescent="0.3">
      <c r="A12" s="18" t="str">
        <f>CONCATENATE(User!A12,"_Address")</f>
        <v>&amp;ai;User_DJASIC_Address</v>
      </c>
      <c r="B12" t="s">
        <v>106</v>
      </c>
      <c r="C12" t="s">
        <v>110</v>
      </c>
      <c r="D12" t="s">
        <v>107</v>
      </c>
      <c r="E12" t="s">
        <v>377</v>
      </c>
      <c r="F12" t="s">
        <v>108</v>
      </c>
      <c r="G12" t="s">
        <v>377</v>
      </c>
      <c r="H12" t="s">
        <v>108</v>
      </c>
      <c r="I12" t="s">
        <v>110</v>
      </c>
      <c r="J12" t="s">
        <v>111</v>
      </c>
      <c r="K12" t="s">
        <v>0</v>
      </c>
      <c r="L12" t="s">
        <v>112</v>
      </c>
      <c r="M12" s="18" t="s">
        <v>436</v>
      </c>
      <c r="N12" t="s">
        <v>114</v>
      </c>
      <c r="O12" t="s">
        <v>105</v>
      </c>
      <c r="P12" t="s">
        <v>100</v>
      </c>
      <c r="Q12" t="s">
        <v>113</v>
      </c>
    </row>
    <row r="13" spans="1:17" x14ac:dyDescent="0.3">
      <c r="A13" s="18" t="str">
        <f>CONCATENATE(User!A13,"_Address")</f>
        <v>&amp;ai;User_DSZILAGYI_Address</v>
      </c>
      <c r="B13" t="s">
        <v>106</v>
      </c>
      <c r="C13" t="s">
        <v>110</v>
      </c>
      <c r="D13" t="s">
        <v>107</v>
      </c>
      <c r="E13" t="s">
        <v>378</v>
      </c>
      <c r="F13" t="s">
        <v>108</v>
      </c>
      <c r="G13" t="s">
        <v>378</v>
      </c>
      <c r="H13" t="s">
        <v>108</v>
      </c>
      <c r="I13" t="s">
        <v>110</v>
      </c>
      <c r="J13" t="s">
        <v>111</v>
      </c>
      <c r="K13" t="s">
        <v>0</v>
      </c>
      <c r="L13" t="s">
        <v>112</v>
      </c>
      <c r="M13" s="18" t="s">
        <v>436</v>
      </c>
      <c r="N13" t="s">
        <v>114</v>
      </c>
      <c r="O13" t="s">
        <v>105</v>
      </c>
      <c r="P13" t="s">
        <v>100</v>
      </c>
      <c r="Q13" t="s">
        <v>113</v>
      </c>
    </row>
    <row r="14" spans="1:17" x14ac:dyDescent="0.3">
      <c r="A14" s="18" t="str">
        <f>CONCATENATE(User!A14,"_Address")</f>
        <v>&amp;ai;User_DZUBKOVSKAYA_Address</v>
      </c>
      <c r="B14" t="s">
        <v>106</v>
      </c>
      <c r="C14" t="s">
        <v>110</v>
      </c>
      <c r="D14" t="s">
        <v>107</v>
      </c>
      <c r="E14" t="s">
        <v>379</v>
      </c>
      <c r="F14" t="s">
        <v>108</v>
      </c>
      <c r="G14" t="s">
        <v>379</v>
      </c>
      <c r="H14" t="s">
        <v>108</v>
      </c>
      <c r="I14" t="s">
        <v>110</v>
      </c>
      <c r="J14" t="s">
        <v>111</v>
      </c>
      <c r="K14" t="s">
        <v>0</v>
      </c>
      <c r="L14" t="s">
        <v>112</v>
      </c>
      <c r="M14" s="18" t="s">
        <v>436</v>
      </c>
      <c r="N14" t="s">
        <v>114</v>
      </c>
      <c r="O14" t="s">
        <v>105</v>
      </c>
      <c r="P14" t="s">
        <v>100</v>
      </c>
      <c r="Q14" t="s">
        <v>113</v>
      </c>
    </row>
    <row r="15" spans="1:17" x14ac:dyDescent="0.3">
      <c r="A15" s="18" t="str">
        <f>CONCATENATE(User!A15,"_Address")</f>
        <v>&amp;ai;User_EKUEHM_Address</v>
      </c>
      <c r="B15" t="s">
        <v>106</v>
      </c>
      <c r="C15" t="s">
        <v>110</v>
      </c>
      <c r="D15" t="s">
        <v>107</v>
      </c>
      <c r="E15" t="s">
        <v>380</v>
      </c>
      <c r="F15" t="s">
        <v>108</v>
      </c>
      <c r="G15" t="s">
        <v>380</v>
      </c>
      <c r="H15" t="s">
        <v>108</v>
      </c>
      <c r="I15" t="s">
        <v>110</v>
      </c>
      <c r="J15" t="s">
        <v>111</v>
      </c>
      <c r="K15" t="s">
        <v>0</v>
      </c>
      <c r="L15" t="s">
        <v>112</v>
      </c>
      <c r="M15" s="18" t="s">
        <v>436</v>
      </c>
      <c r="N15" t="s">
        <v>114</v>
      </c>
      <c r="O15" t="s">
        <v>105</v>
      </c>
      <c r="P15" t="s">
        <v>100</v>
      </c>
      <c r="Q15" t="s">
        <v>113</v>
      </c>
    </row>
    <row r="16" spans="1:17" x14ac:dyDescent="0.3">
      <c r="A16" s="18" t="str">
        <f>CONCATENATE(User!A16,"_Address")</f>
        <v>&amp;ai;User_ESCHWARZMANN_Address</v>
      </c>
      <c r="B16" t="s">
        <v>106</v>
      </c>
      <c r="C16" t="s">
        <v>110</v>
      </c>
      <c r="D16" t="s">
        <v>107</v>
      </c>
      <c r="E16" t="s">
        <v>381</v>
      </c>
      <c r="F16" t="s">
        <v>108</v>
      </c>
      <c r="G16" t="s">
        <v>381</v>
      </c>
      <c r="H16" t="s">
        <v>108</v>
      </c>
      <c r="I16" t="s">
        <v>110</v>
      </c>
      <c r="J16" t="s">
        <v>111</v>
      </c>
      <c r="K16" t="s">
        <v>0</v>
      </c>
      <c r="L16" t="s">
        <v>112</v>
      </c>
      <c r="M16" s="18" t="s">
        <v>436</v>
      </c>
      <c r="N16" t="s">
        <v>114</v>
      </c>
      <c r="O16" t="s">
        <v>105</v>
      </c>
      <c r="P16" t="s">
        <v>100</v>
      </c>
      <c r="Q16" t="s">
        <v>113</v>
      </c>
    </row>
    <row r="17" spans="1:17" x14ac:dyDescent="0.3">
      <c r="A17" s="18" t="str">
        <f>CONCATENATE(User!A17,"_Address")</f>
        <v>&amp;ai;User_FENKERT_Address</v>
      </c>
      <c r="B17" t="s">
        <v>106</v>
      </c>
      <c r="C17" t="s">
        <v>110</v>
      </c>
      <c r="D17" t="s">
        <v>107</v>
      </c>
      <c r="E17" t="s">
        <v>382</v>
      </c>
      <c r="F17" t="s">
        <v>108</v>
      </c>
      <c r="G17" t="s">
        <v>382</v>
      </c>
      <c r="H17" t="s">
        <v>108</v>
      </c>
      <c r="I17" t="s">
        <v>110</v>
      </c>
      <c r="J17" t="s">
        <v>111</v>
      </c>
      <c r="K17" t="s">
        <v>0</v>
      </c>
      <c r="L17" t="s">
        <v>112</v>
      </c>
      <c r="M17" s="18" t="s">
        <v>436</v>
      </c>
      <c r="N17" t="s">
        <v>114</v>
      </c>
      <c r="O17" t="s">
        <v>105</v>
      </c>
      <c r="P17" t="s">
        <v>100</v>
      </c>
      <c r="Q17" t="s">
        <v>113</v>
      </c>
    </row>
    <row r="18" spans="1:17" x14ac:dyDescent="0.3">
      <c r="A18" s="18" t="str">
        <f>CONCATENATE(User!A18,"_Address")</f>
        <v>&amp;ai;User_FKNOBLICH_Address</v>
      </c>
      <c r="B18" t="s">
        <v>106</v>
      </c>
      <c r="C18" t="s">
        <v>110</v>
      </c>
      <c r="D18" t="s">
        <v>107</v>
      </c>
      <c r="E18" t="s">
        <v>383</v>
      </c>
      <c r="F18" t="s">
        <v>108</v>
      </c>
      <c r="G18" t="s">
        <v>383</v>
      </c>
      <c r="H18" t="s">
        <v>108</v>
      </c>
      <c r="I18" t="s">
        <v>110</v>
      </c>
      <c r="J18" t="s">
        <v>111</v>
      </c>
      <c r="K18" t="s">
        <v>0</v>
      </c>
      <c r="L18" t="s">
        <v>112</v>
      </c>
      <c r="M18" s="18" t="s">
        <v>436</v>
      </c>
      <c r="N18" t="s">
        <v>114</v>
      </c>
      <c r="O18" t="s">
        <v>105</v>
      </c>
      <c r="P18" t="s">
        <v>100</v>
      </c>
      <c r="Q18" t="s">
        <v>113</v>
      </c>
    </row>
    <row r="19" spans="1:17" x14ac:dyDescent="0.3">
      <c r="A19" s="18" t="str">
        <f>CONCATENATE(User!A19,"_Address")</f>
        <v>&amp;ai;User_FPETZOLD_Address</v>
      </c>
      <c r="B19" t="s">
        <v>106</v>
      </c>
      <c r="C19" t="s">
        <v>110</v>
      </c>
      <c r="D19" t="s">
        <v>107</v>
      </c>
      <c r="E19" t="s">
        <v>384</v>
      </c>
      <c r="F19" t="s">
        <v>108</v>
      </c>
      <c r="G19" t="s">
        <v>384</v>
      </c>
      <c r="H19" t="s">
        <v>108</v>
      </c>
      <c r="I19" t="s">
        <v>110</v>
      </c>
      <c r="J19" t="s">
        <v>111</v>
      </c>
      <c r="K19" t="s">
        <v>0</v>
      </c>
      <c r="L19" t="s">
        <v>112</v>
      </c>
      <c r="M19" s="18" t="s">
        <v>436</v>
      </c>
      <c r="N19" t="s">
        <v>114</v>
      </c>
      <c r="O19" t="s">
        <v>105</v>
      </c>
      <c r="P19" t="s">
        <v>100</v>
      </c>
      <c r="Q19" t="s">
        <v>113</v>
      </c>
    </row>
    <row r="20" spans="1:17" x14ac:dyDescent="0.3">
      <c r="A20" s="18" t="str">
        <f>CONCATENATE(User!A20,"_Address")</f>
        <v>&amp;ai;User_GJOHANSSON_Address</v>
      </c>
      <c r="B20" t="s">
        <v>106</v>
      </c>
      <c r="C20" t="s">
        <v>110</v>
      </c>
      <c r="D20" t="s">
        <v>107</v>
      </c>
      <c r="E20" t="s">
        <v>385</v>
      </c>
      <c r="F20" t="s">
        <v>108</v>
      </c>
      <c r="G20" t="s">
        <v>385</v>
      </c>
      <c r="H20" t="s">
        <v>108</v>
      </c>
      <c r="I20" t="s">
        <v>110</v>
      </c>
      <c r="J20" t="s">
        <v>111</v>
      </c>
      <c r="K20" t="s">
        <v>0</v>
      </c>
      <c r="L20" t="s">
        <v>112</v>
      </c>
      <c r="M20" s="18" t="s">
        <v>436</v>
      </c>
      <c r="N20" t="s">
        <v>114</v>
      </c>
      <c r="O20" t="s">
        <v>105</v>
      </c>
      <c r="P20" t="s">
        <v>100</v>
      </c>
      <c r="Q20" t="s">
        <v>113</v>
      </c>
    </row>
    <row r="21" spans="1:17" x14ac:dyDescent="0.3">
      <c r="A21" s="18" t="str">
        <f>CONCATENATE(User!A21,"_Address")</f>
        <v>&amp;ai;User_HWERNLI_Address</v>
      </c>
      <c r="B21" t="s">
        <v>106</v>
      </c>
      <c r="C21" t="s">
        <v>110</v>
      </c>
      <c r="D21" t="s">
        <v>107</v>
      </c>
      <c r="E21" t="s">
        <v>386</v>
      </c>
      <c r="F21" t="s">
        <v>108</v>
      </c>
      <c r="G21" t="s">
        <v>386</v>
      </c>
      <c r="H21" t="s">
        <v>108</v>
      </c>
      <c r="I21" t="s">
        <v>110</v>
      </c>
      <c r="J21" t="s">
        <v>111</v>
      </c>
      <c r="K21" t="s">
        <v>0</v>
      </c>
      <c r="L21" t="s">
        <v>112</v>
      </c>
      <c r="M21" s="18" t="s">
        <v>436</v>
      </c>
      <c r="N21" t="s">
        <v>114</v>
      </c>
      <c r="O21" t="s">
        <v>105</v>
      </c>
      <c r="P21" t="s">
        <v>100</v>
      </c>
      <c r="Q21" t="s">
        <v>113</v>
      </c>
    </row>
    <row r="22" spans="1:17" x14ac:dyDescent="0.3">
      <c r="A22" s="18" t="str">
        <f>CONCATENATE(User!A22,"_Address")</f>
        <v>&amp;ai;User_ISIMON_Address</v>
      </c>
      <c r="B22" t="s">
        <v>106</v>
      </c>
      <c r="C22" t="s">
        <v>110</v>
      </c>
      <c r="D22" t="s">
        <v>107</v>
      </c>
      <c r="E22" t="s">
        <v>387</v>
      </c>
      <c r="F22" t="s">
        <v>108</v>
      </c>
      <c r="G22" t="s">
        <v>387</v>
      </c>
      <c r="H22" t="s">
        <v>108</v>
      </c>
      <c r="I22" t="s">
        <v>110</v>
      </c>
      <c r="J22" t="s">
        <v>111</v>
      </c>
      <c r="K22" t="s">
        <v>0</v>
      </c>
      <c r="L22" t="s">
        <v>112</v>
      </c>
      <c r="M22" s="18" t="s">
        <v>436</v>
      </c>
      <c r="N22" t="s">
        <v>114</v>
      </c>
      <c r="O22" t="s">
        <v>105</v>
      </c>
      <c r="P22" t="s">
        <v>100</v>
      </c>
      <c r="Q22" t="s">
        <v>113</v>
      </c>
    </row>
    <row r="23" spans="1:17" x14ac:dyDescent="0.3">
      <c r="A23" s="18" t="str">
        <f>CONCATENATE(User!A23,"_Address")</f>
        <v>&amp;ai;User_JGOEBELHAIDER_Address</v>
      </c>
      <c r="B23" t="s">
        <v>106</v>
      </c>
      <c r="C23" t="s">
        <v>110</v>
      </c>
      <c r="D23" t="s">
        <v>107</v>
      </c>
      <c r="E23" t="s">
        <v>388</v>
      </c>
      <c r="F23" t="s">
        <v>108</v>
      </c>
      <c r="G23" t="s">
        <v>388</v>
      </c>
      <c r="H23" t="s">
        <v>108</v>
      </c>
      <c r="I23" t="s">
        <v>110</v>
      </c>
      <c r="J23" t="s">
        <v>111</v>
      </c>
      <c r="K23" t="s">
        <v>0</v>
      </c>
      <c r="L23" t="s">
        <v>112</v>
      </c>
      <c r="M23" s="18" t="s">
        <v>436</v>
      </c>
      <c r="N23" t="s">
        <v>114</v>
      </c>
      <c r="O23" t="s">
        <v>105</v>
      </c>
      <c r="P23" t="s">
        <v>100</v>
      </c>
      <c r="Q23" t="s">
        <v>113</v>
      </c>
    </row>
    <row r="24" spans="1:17" x14ac:dyDescent="0.3">
      <c r="A24" s="18" t="str">
        <f>CONCATENATE(User!A24,"_Address")</f>
        <v>&amp;ai;User_JHASSBRING_Address</v>
      </c>
      <c r="B24" t="s">
        <v>106</v>
      </c>
      <c r="C24" t="s">
        <v>110</v>
      </c>
      <c r="D24" t="s">
        <v>107</v>
      </c>
      <c r="E24" t="s">
        <v>389</v>
      </c>
      <c r="F24" t="s">
        <v>108</v>
      </c>
      <c r="G24" t="s">
        <v>389</v>
      </c>
      <c r="H24" t="s">
        <v>108</v>
      </c>
      <c r="I24" t="s">
        <v>110</v>
      </c>
      <c r="J24" t="s">
        <v>111</v>
      </c>
      <c r="K24" t="s">
        <v>0</v>
      </c>
      <c r="L24" t="s">
        <v>112</v>
      </c>
      <c r="M24" s="18" t="s">
        <v>436</v>
      </c>
      <c r="N24" t="s">
        <v>114</v>
      </c>
      <c r="O24" t="s">
        <v>105</v>
      </c>
      <c r="P24" t="s">
        <v>100</v>
      </c>
      <c r="Q24" t="s">
        <v>113</v>
      </c>
    </row>
    <row r="25" spans="1:17" x14ac:dyDescent="0.3">
      <c r="A25" s="18" t="str">
        <f>CONCATENATE(User!A25,"_Address")</f>
        <v>&amp;ai;User_JHOLLWECK_Address</v>
      </c>
      <c r="B25" t="s">
        <v>106</v>
      </c>
      <c r="C25" t="s">
        <v>110</v>
      </c>
      <c r="D25" t="s">
        <v>107</v>
      </c>
      <c r="E25" t="s">
        <v>390</v>
      </c>
      <c r="F25" t="s">
        <v>108</v>
      </c>
      <c r="G25" t="s">
        <v>390</v>
      </c>
      <c r="H25" t="s">
        <v>108</v>
      </c>
      <c r="I25" t="s">
        <v>110</v>
      </c>
      <c r="J25" t="s">
        <v>111</v>
      </c>
      <c r="K25" t="s">
        <v>0</v>
      </c>
      <c r="L25" t="s">
        <v>112</v>
      </c>
      <c r="M25" s="18" t="s">
        <v>436</v>
      </c>
      <c r="N25" t="s">
        <v>114</v>
      </c>
      <c r="O25" t="s">
        <v>105</v>
      </c>
      <c r="P25" t="s">
        <v>100</v>
      </c>
      <c r="Q25" t="s">
        <v>113</v>
      </c>
    </row>
    <row r="26" spans="1:17" x14ac:dyDescent="0.3">
      <c r="A26" s="18" t="str">
        <f>CONCATENATE(User!A26,"_Address")</f>
        <v>&amp;ai;User_JSCHLERETH_Address</v>
      </c>
      <c r="B26" t="s">
        <v>106</v>
      </c>
      <c r="C26" t="s">
        <v>110</v>
      </c>
      <c r="D26" t="s">
        <v>107</v>
      </c>
      <c r="E26" t="s">
        <v>391</v>
      </c>
      <c r="F26" t="s">
        <v>108</v>
      </c>
      <c r="G26" t="s">
        <v>391</v>
      </c>
      <c r="H26" t="s">
        <v>108</v>
      </c>
      <c r="I26" t="s">
        <v>110</v>
      </c>
      <c r="J26" t="s">
        <v>111</v>
      </c>
      <c r="K26" t="s">
        <v>0</v>
      </c>
      <c r="L26" t="s">
        <v>112</v>
      </c>
      <c r="M26" s="18" t="s">
        <v>436</v>
      </c>
      <c r="N26" t="s">
        <v>114</v>
      </c>
      <c r="O26" t="s">
        <v>105</v>
      </c>
      <c r="P26" t="s">
        <v>100</v>
      </c>
      <c r="Q26" t="s">
        <v>113</v>
      </c>
    </row>
    <row r="27" spans="1:17" x14ac:dyDescent="0.3">
      <c r="A27" s="18" t="str">
        <f>CONCATENATE(User!A27,"_Address")</f>
        <v>&amp;ai;User_KKAEPPNER_Address</v>
      </c>
      <c r="B27" t="s">
        <v>106</v>
      </c>
      <c r="C27" t="s">
        <v>110</v>
      </c>
      <c r="D27" t="s">
        <v>107</v>
      </c>
      <c r="E27" t="s">
        <v>392</v>
      </c>
      <c r="F27" t="s">
        <v>108</v>
      </c>
      <c r="G27" t="s">
        <v>392</v>
      </c>
      <c r="H27" t="s">
        <v>108</v>
      </c>
      <c r="I27" t="s">
        <v>110</v>
      </c>
      <c r="J27" t="s">
        <v>111</v>
      </c>
      <c r="K27" t="s">
        <v>0</v>
      </c>
      <c r="L27" t="s">
        <v>112</v>
      </c>
      <c r="M27" s="18" t="s">
        <v>436</v>
      </c>
      <c r="N27" t="s">
        <v>114</v>
      </c>
      <c r="O27" t="s">
        <v>105</v>
      </c>
      <c r="P27" t="s">
        <v>100</v>
      </c>
      <c r="Q27" t="s">
        <v>113</v>
      </c>
    </row>
    <row r="28" spans="1:17" x14ac:dyDescent="0.3">
      <c r="A28" s="18" t="str">
        <f>CONCATENATE(User!A28,"_Address")</f>
        <v>&amp;ai;User_KLANGBEIN_Address</v>
      </c>
      <c r="B28" t="s">
        <v>106</v>
      </c>
      <c r="C28" t="s">
        <v>110</v>
      </c>
      <c r="D28" t="s">
        <v>107</v>
      </c>
      <c r="E28" t="s">
        <v>393</v>
      </c>
      <c r="F28" t="s">
        <v>108</v>
      </c>
      <c r="G28" t="s">
        <v>393</v>
      </c>
      <c r="H28" t="s">
        <v>108</v>
      </c>
      <c r="I28" t="s">
        <v>110</v>
      </c>
      <c r="J28" t="s">
        <v>111</v>
      </c>
      <c r="K28" t="s">
        <v>0</v>
      </c>
      <c r="L28" t="s">
        <v>112</v>
      </c>
      <c r="M28" s="18" t="s">
        <v>436</v>
      </c>
      <c r="N28" t="s">
        <v>114</v>
      </c>
      <c r="O28" t="s">
        <v>105</v>
      </c>
      <c r="P28" t="s">
        <v>100</v>
      </c>
      <c r="Q28" t="s">
        <v>113</v>
      </c>
    </row>
    <row r="29" spans="1:17" x14ac:dyDescent="0.3">
      <c r="A29" s="18" t="str">
        <f>CONCATENATE(User!A29,"_Address")</f>
        <v>&amp;ai;User_MHELLQUIST_Address</v>
      </c>
      <c r="B29" t="s">
        <v>106</v>
      </c>
      <c r="C29" t="s">
        <v>110</v>
      </c>
      <c r="D29" t="s">
        <v>107</v>
      </c>
      <c r="E29" t="s">
        <v>394</v>
      </c>
      <c r="F29" t="s">
        <v>108</v>
      </c>
      <c r="G29" t="s">
        <v>394</v>
      </c>
      <c r="H29" t="s">
        <v>108</v>
      </c>
      <c r="I29" t="s">
        <v>110</v>
      </c>
      <c r="J29" t="s">
        <v>111</v>
      </c>
      <c r="K29" t="s">
        <v>0</v>
      </c>
      <c r="L29" t="s">
        <v>112</v>
      </c>
      <c r="M29" s="18" t="s">
        <v>436</v>
      </c>
      <c r="N29" t="s">
        <v>114</v>
      </c>
      <c r="O29" t="s">
        <v>105</v>
      </c>
      <c r="P29" t="s">
        <v>100</v>
      </c>
      <c r="Q29" t="s">
        <v>113</v>
      </c>
    </row>
    <row r="30" spans="1:17" x14ac:dyDescent="0.3">
      <c r="A30" s="18" t="str">
        <f>CONCATENATE(User!A30,"_Address")</f>
        <v>&amp;ai;User_MKONKOLEWSKI_Address</v>
      </c>
      <c r="B30" t="s">
        <v>106</v>
      </c>
      <c r="C30" t="s">
        <v>110</v>
      </c>
      <c r="D30" t="s">
        <v>107</v>
      </c>
      <c r="E30" t="s">
        <v>395</v>
      </c>
      <c r="F30" t="s">
        <v>108</v>
      </c>
      <c r="G30" t="s">
        <v>395</v>
      </c>
      <c r="H30" t="s">
        <v>108</v>
      </c>
      <c r="I30" t="s">
        <v>110</v>
      </c>
      <c r="J30" t="s">
        <v>111</v>
      </c>
      <c r="K30" t="s">
        <v>0</v>
      </c>
      <c r="L30" t="s">
        <v>112</v>
      </c>
      <c r="M30" s="18" t="s">
        <v>436</v>
      </c>
      <c r="N30" t="s">
        <v>114</v>
      </c>
      <c r="O30" t="s">
        <v>105</v>
      </c>
      <c r="P30" t="s">
        <v>100</v>
      </c>
      <c r="Q30" t="s">
        <v>113</v>
      </c>
    </row>
    <row r="31" spans="1:17" x14ac:dyDescent="0.3">
      <c r="A31" s="18" t="str">
        <f>CONCATENATE(User!A31,"_Address")</f>
        <v>&amp;ai;User_MRAU_Address</v>
      </c>
      <c r="B31" t="s">
        <v>106</v>
      </c>
      <c r="C31" t="s">
        <v>110</v>
      </c>
      <c r="D31" t="s">
        <v>107</v>
      </c>
      <c r="E31" t="s">
        <v>396</v>
      </c>
      <c r="F31" t="s">
        <v>108</v>
      </c>
      <c r="G31" t="s">
        <v>396</v>
      </c>
      <c r="H31" t="s">
        <v>108</v>
      </c>
      <c r="I31" t="s">
        <v>110</v>
      </c>
      <c r="J31" t="s">
        <v>111</v>
      </c>
      <c r="K31" t="s">
        <v>0</v>
      </c>
      <c r="L31" t="s">
        <v>112</v>
      </c>
      <c r="M31" s="18" t="s">
        <v>436</v>
      </c>
      <c r="N31" t="s">
        <v>114</v>
      </c>
      <c r="O31" t="s">
        <v>105</v>
      </c>
      <c r="P31" t="s">
        <v>100</v>
      </c>
      <c r="Q31" t="s">
        <v>113</v>
      </c>
    </row>
    <row r="32" spans="1:17" x14ac:dyDescent="0.3">
      <c r="A32" s="18" t="str">
        <f>CONCATENATE(User!A32,"_Address")</f>
        <v>&amp;ai;User_MSCHMIDT_Address</v>
      </c>
      <c r="B32" t="s">
        <v>106</v>
      </c>
      <c r="C32" t="s">
        <v>110</v>
      </c>
      <c r="D32" t="s">
        <v>107</v>
      </c>
      <c r="E32" t="s">
        <v>397</v>
      </c>
      <c r="F32" t="s">
        <v>108</v>
      </c>
      <c r="G32" t="s">
        <v>397</v>
      </c>
      <c r="H32" t="s">
        <v>108</v>
      </c>
      <c r="I32" t="s">
        <v>110</v>
      </c>
      <c r="J32" t="s">
        <v>111</v>
      </c>
      <c r="K32" t="s">
        <v>0</v>
      </c>
      <c r="L32" t="s">
        <v>112</v>
      </c>
      <c r="M32" s="18" t="s">
        <v>436</v>
      </c>
      <c r="N32" t="s">
        <v>114</v>
      </c>
      <c r="O32" t="s">
        <v>105</v>
      </c>
      <c r="P32" t="s">
        <v>100</v>
      </c>
      <c r="Q32" t="s">
        <v>113</v>
      </c>
    </row>
    <row r="33" spans="1:17" x14ac:dyDescent="0.3">
      <c r="A33" s="18" t="str">
        <f>CONCATENATE(User!A33,"_Address")</f>
        <v>&amp;ai;User_MSCHNEIDER_Address</v>
      </c>
      <c r="B33" t="s">
        <v>106</v>
      </c>
      <c r="C33" t="s">
        <v>110</v>
      </c>
      <c r="D33" t="s">
        <v>107</v>
      </c>
      <c r="E33" t="s">
        <v>398</v>
      </c>
      <c r="F33" t="s">
        <v>108</v>
      </c>
      <c r="G33" t="s">
        <v>398</v>
      </c>
      <c r="H33" t="s">
        <v>108</v>
      </c>
      <c r="I33" t="s">
        <v>110</v>
      </c>
      <c r="J33" t="s">
        <v>111</v>
      </c>
      <c r="K33" t="s">
        <v>0</v>
      </c>
      <c r="L33" t="s">
        <v>112</v>
      </c>
      <c r="M33" s="18" t="s">
        <v>436</v>
      </c>
      <c r="N33" t="s">
        <v>114</v>
      </c>
      <c r="O33" t="s">
        <v>105</v>
      </c>
      <c r="P33" t="s">
        <v>100</v>
      </c>
      <c r="Q33" t="s">
        <v>113</v>
      </c>
    </row>
    <row r="34" spans="1:17" x14ac:dyDescent="0.3">
      <c r="A34" s="18" t="str">
        <f>CONCATENATE(User!A34,"_Address")</f>
        <v>&amp;ai;User_MWERNLI_Address</v>
      </c>
      <c r="B34" t="s">
        <v>106</v>
      </c>
      <c r="C34" t="s">
        <v>110</v>
      </c>
      <c r="D34" t="s">
        <v>107</v>
      </c>
      <c r="E34" t="s">
        <v>399</v>
      </c>
      <c r="F34" t="s">
        <v>108</v>
      </c>
      <c r="G34" t="s">
        <v>399</v>
      </c>
      <c r="H34" t="s">
        <v>108</v>
      </c>
      <c r="I34" t="s">
        <v>110</v>
      </c>
      <c r="J34" t="s">
        <v>111</v>
      </c>
      <c r="K34" t="s">
        <v>0</v>
      </c>
      <c r="L34" t="s">
        <v>112</v>
      </c>
      <c r="M34" s="18" t="s">
        <v>436</v>
      </c>
      <c r="N34" t="s">
        <v>114</v>
      </c>
      <c r="O34" t="s">
        <v>105</v>
      </c>
      <c r="P34" t="s">
        <v>100</v>
      </c>
      <c r="Q34" t="s">
        <v>113</v>
      </c>
    </row>
    <row r="35" spans="1:17" x14ac:dyDescent="0.3">
      <c r="A35" s="18" t="str">
        <f>CONCATENATE(User!A35,"_Address")</f>
        <v>&amp;ai;User_MWOLFF_Address</v>
      </c>
      <c r="B35" t="s">
        <v>106</v>
      </c>
      <c r="C35" t="s">
        <v>110</v>
      </c>
      <c r="D35" t="s">
        <v>107</v>
      </c>
      <c r="E35" t="s">
        <v>400</v>
      </c>
      <c r="F35" t="s">
        <v>108</v>
      </c>
      <c r="G35" t="s">
        <v>400</v>
      </c>
      <c r="H35" t="s">
        <v>108</v>
      </c>
      <c r="I35" t="s">
        <v>110</v>
      </c>
      <c r="J35" t="s">
        <v>111</v>
      </c>
      <c r="K35" t="s">
        <v>0</v>
      </c>
      <c r="L35" t="s">
        <v>112</v>
      </c>
      <c r="M35" s="18" t="s">
        <v>436</v>
      </c>
      <c r="N35" t="s">
        <v>114</v>
      </c>
      <c r="O35" t="s">
        <v>105</v>
      </c>
      <c r="P35" t="s">
        <v>100</v>
      </c>
      <c r="Q35" t="s">
        <v>113</v>
      </c>
    </row>
    <row r="36" spans="1:17" x14ac:dyDescent="0.3">
      <c r="A36" s="18" t="str">
        <f>CONCATENATE(User!A36,"_Address")</f>
        <v>&amp;ai;User_ONICOLAI_Address</v>
      </c>
      <c r="B36" t="s">
        <v>106</v>
      </c>
      <c r="C36" t="s">
        <v>110</v>
      </c>
      <c r="D36" t="s">
        <v>107</v>
      </c>
      <c r="E36" t="s">
        <v>401</v>
      </c>
      <c r="F36" t="s">
        <v>108</v>
      </c>
      <c r="G36" t="s">
        <v>401</v>
      </c>
      <c r="H36" t="s">
        <v>108</v>
      </c>
      <c r="I36" t="s">
        <v>110</v>
      </c>
      <c r="J36" t="s">
        <v>111</v>
      </c>
      <c r="K36" t="s">
        <v>0</v>
      </c>
      <c r="L36" t="s">
        <v>112</v>
      </c>
      <c r="M36" s="18" t="s">
        <v>436</v>
      </c>
      <c r="N36" t="s">
        <v>114</v>
      </c>
      <c r="O36" t="s">
        <v>105</v>
      </c>
      <c r="P36" t="s">
        <v>100</v>
      </c>
      <c r="Q36" t="s">
        <v>113</v>
      </c>
    </row>
    <row r="37" spans="1:17" x14ac:dyDescent="0.3">
      <c r="A37" s="18" t="str">
        <f>CONCATENATE(User!A37,"_Address")</f>
        <v>&amp;ai;User_POLSSON_Address</v>
      </c>
      <c r="B37" t="s">
        <v>106</v>
      </c>
      <c r="C37" t="s">
        <v>110</v>
      </c>
      <c r="D37" t="s">
        <v>107</v>
      </c>
      <c r="E37" t="s">
        <v>402</v>
      </c>
      <c r="F37" t="s">
        <v>108</v>
      </c>
      <c r="G37" t="s">
        <v>402</v>
      </c>
      <c r="H37" t="s">
        <v>108</v>
      </c>
      <c r="I37" t="s">
        <v>110</v>
      </c>
      <c r="J37" t="s">
        <v>111</v>
      </c>
      <c r="K37" t="s">
        <v>0</v>
      </c>
      <c r="L37" t="s">
        <v>112</v>
      </c>
      <c r="M37" s="18" t="s">
        <v>436</v>
      </c>
      <c r="N37" t="s">
        <v>114</v>
      </c>
      <c r="O37" t="s">
        <v>105</v>
      </c>
      <c r="P37" t="s">
        <v>100</v>
      </c>
      <c r="Q37" t="s">
        <v>113</v>
      </c>
    </row>
    <row r="38" spans="1:17" x14ac:dyDescent="0.3">
      <c r="A38" s="18" t="str">
        <f>CONCATENATE(User!A38,"_Address")</f>
        <v>&amp;ai;User_RJONSSON_Address</v>
      </c>
      <c r="B38" t="s">
        <v>106</v>
      </c>
      <c r="C38" t="s">
        <v>110</v>
      </c>
      <c r="D38" t="s">
        <v>107</v>
      </c>
      <c r="E38" t="s">
        <v>403</v>
      </c>
      <c r="F38" t="s">
        <v>108</v>
      </c>
      <c r="G38" t="s">
        <v>403</v>
      </c>
      <c r="H38" t="s">
        <v>108</v>
      </c>
      <c r="I38" t="s">
        <v>110</v>
      </c>
      <c r="J38" t="s">
        <v>111</v>
      </c>
      <c r="K38" t="s">
        <v>0</v>
      </c>
      <c r="L38" t="s">
        <v>112</v>
      </c>
      <c r="M38" s="18" t="s">
        <v>436</v>
      </c>
      <c r="N38" t="s">
        <v>114</v>
      </c>
      <c r="O38" t="s">
        <v>105</v>
      </c>
      <c r="P38" t="s">
        <v>100</v>
      </c>
      <c r="Q38" t="s">
        <v>113</v>
      </c>
    </row>
    <row r="39" spans="1:17" x14ac:dyDescent="0.3">
      <c r="A39" s="18" t="str">
        <f>CONCATENATE(User!A39,"_Address")</f>
        <v>&amp;ai;User_RLANDGRAF_Address</v>
      </c>
      <c r="B39" t="s">
        <v>106</v>
      </c>
      <c r="C39" t="s">
        <v>110</v>
      </c>
      <c r="D39" t="s">
        <v>107</v>
      </c>
      <c r="E39" t="s">
        <v>404</v>
      </c>
      <c r="F39" t="s">
        <v>108</v>
      </c>
      <c r="G39" t="s">
        <v>404</v>
      </c>
      <c r="H39" t="s">
        <v>108</v>
      </c>
      <c r="I39" t="s">
        <v>110</v>
      </c>
      <c r="J39" t="s">
        <v>111</v>
      </c>
      <c r="K39" t="s">
        <v>0</v>
      </c>
      <c r="L39" t="s">
        <v>112</v>
      </c>
      <c r="M39" s="18" t="s">
        <v>436</v>
      </c>
      <c r="N39" t="s">
        <v>114</v>
      </c>
      <c r="O39" t="s">
        <v>105</v>
      </c>
      <c r="P39" t="s">
        <v>100</v>
      </c>
      <c r="Q39" t="s">
        <v>113</v>
      </c>
    </row>
    <row r="40" spans="1:17" x14ac:dyDescent="0.3">
      <c r="A40" s="18" t="str">
        <f>CONCATENATE(User!A40,"_Address")</f>
        <v>&amp;ai;User_SJULIUS_Address</v>
      </c>
      <c r="B40" t="s">
        <v>106</v>
      </c>
      <c r="C40" t="s">
        <v>110</v>
      </c>
      <c r="D40" t="s">
        <v>107</v>
      </c>
      <c r="E40" t="s">
        <v>405</v>
      </c>
      <c r="F40" t="s">
        <v>108</v>
      </c>
      <c r="G40" t="s">
        <v>405</v>
      </c>
      <c r="H40" t="s">
        <v>108</v>
      </c>
      <c r="I40" t="s">
        <v>110</v>
      </c>
      <c r="J40" t="s">
        <v>111</v>
      </c>
      <c r="K40" t="s">
        <v>0</v>
      </c>
      <c r="L40" t="s">
        <v>112</v>
      </c>
      <c r="M40" s="18" t="s">
        <v>436</v>
      </c>
      <c r="N40" t="s">
        <v>114</v>
      </c>
      <c r="O40" t="s">
        <v>105</v>
      </c>
      <c r="P40" t="s">
        <v>100</v>
      </c>
      <c r="Q40" t="s">
        <v>113</v>
      </c>
    </row>
    <row r="41" spans="1:17" x14ac:dyDescent="0.3">
      <c r="A41" s="18" t="str">
        <f>CONCATENATE(User!A41,"_Address")</f>
        <v>&amp;ai;User_SKESTLER_Address</v>
      </c>
      <c r="B41" t="s">
        <v>106</v>
      </c>
      <c r="C41" t="s">
        <v>110</v>
      </c>
      <c r="D41" t="s">
        <v>107</v>
      </c>
      <c r="E41" t="s">
        <v>406</v>
      </c>
      <c r="F41" t="s">
        <v>108</v>
      </c>
      <c r="G41" t="s">
        <v>406</v>
      </c>
      <c r="H41" t="s">
        <v>108</v>
      </c>
      <c r="I41" t="s">
        <v>110</v>
      </c>
      <c r="J41" t="s">
        <v>111</v>
      </c>
      <c r="K41" t="s">
        <v>0</v>
      </c>
      <c r="L41" t="s">
        <v>112</v>
      </c>
      <c r="M41" s="18" t="s">
        <v>436</v>
      </c>
      <c r="N41" t="s">
        <v>114</v>
      </c>
      <c r="O41" t="s">
        <v>105</v>
      </c>
      <c r="P41" t="s">
        <v>100</v>
      </c>
      <c r="Q41" t="s">
        <v>113</v>
      </c>
    </row>
    <row r="42" spans="1:17" x14ac:dyDescent="0.3">
      <c r="A42" s="18" t="str">
        <f>CONCATENATE(User!A42,"_Address")</f>
        <v>&amp;ai;User_SRADCZEWSKI_Address</v>
      </c>
      <c r="B42" t="s">
        <v>106</v>
      </c>
      <c r="C42" t="s">
        <v>110</v>
      </c>
      <c r="D42" t="s">
        <v>107</v>
      </c>
      <c r="E42" t="s">
        <v>407</v>
      </c>
      <c r="F42" t="s">
        <v>108</v>
      </c>
      <c r="G42" t="s">
        <v>407</v>
      </c>
      <c r="H42" t="s">
        <v>108</v>
      </c>
      <c r="I42" t="s">
        <v>110</v>
      </c>
      <c r="J42" t="s">
        <v>111</v>
      </c>
      <c r="K42" t="s">
        <v>0</v>
      </c>
      <c r="L42" t="s">
        <v>112</v>
      </c>
      <c r="M42" s="18" t="s">
        <v>436</v>
      </c>
      <c r="N42" t="s">
        <v>114</v>
      </c>
      <c r="O42" t="s">
        <v>105</v>
      </c>
      <c r="P42" t="s">
        <v>100</v>
      </c>
      <c r="Q42" t="s">
        <v>113</v>
      </c>
    </row>
    <row r="43" spans="1:17" x14ac:dyDescent="0.3">
      <c r="A43" s="18" t="str">
        <f>CONCATENATE(User!A43,"_Address")</f>
        <v>&amp;ai;User_TWINFIELD_Address</v>
      </c>
      <c r="B43" t="s">
        <v>106</v>
      </c>
      <c r="C43" t="s">
        <v>110</v>
      </c>
      <c r="D43" t="s">
        <v>107</v>
      </c>
      <c r="E43" t="s">
        <v>408</v>
      </c>
      <c r="F43" t="s">
        <v>108</v>
      </c>
      <c r="G43" t="s">
        <v>408</v>
      </c>
      <c r="H43" t="s">
        <v>108</v>
      </c>
      <c r="I43" t="s">
        <v>110</v>
      </c>
      <c r="J43" t="s">
        <v>111</v>
      </c>
      <c r="K43" t="s">
        <v>0</v>
      </c>
      <c r="L43" t="s">
        <v>112</v>
      </c>
      <c r="M43" s="18" t="s">
        <v>436</v>
      </c>
      <c r="N43" t="s">
        <v>114</v>
      </c>
      <c r="O43" t="s">
        <v>105</v>
      </c>
      <c r="P43" t="s">
        <v>100</v>
      </c>
      <c r="Q43" t="s">
        <v>113</v>
      </c>
    </row>
    <row r="44" spans="1:17" x14ac:dyDescent="0.3">
      <c r="A44" s="18" t="str">
        <f>CONCATENATE(User!A44,"_Address")</f>
        <v>&amp;ai;User_UJAHN_Address</v>
      </c>
      <c r="B44" t="s">
        <v>106</v>
      </c>
      <c r="C44" t="s">
        <v>110</v>
      </c>
      <c r="D44" t="s">
        <v>107</v>
      </c>
      <c r="E44" t="s">
        <v>409</v>
      </c>
      <c r="F44" t="s">
        <v>108</v>
      </c>
      <c r="G44" t="s">
        <v>409</v>
      </c>
      <c r="H44" t="s">
        <v>108</v>
      </c>
      <c r="I44" t="s">
        <v>110</v>
      </c>
      <c r="J44" t="s">
        <v>111</v>
      </c>
      <c r="K44" t="s">
        <v>0</v>
      </c>
      <c r="L44" t="s">
        <v>112</v>
      </c>
      <c r="M44" s="18" t="s">
        <v>436</v>
      </c>
      <c r="N44" t="s">
        <v>114</v>
      </c>
      <c r="O44" t="s">
        <v>105</v>
      </c>
      <c r="P44" t="s">
        <v>100</v>
      </c>
      <c r="Q44" t="s">
        <v>113</v>
      </c>
    </row>
    <row r="45" spans="1:17" x14ac:dyDescent="0.3">
      <c r="A45" s="18" t="str">
        <f>CONCATENATE(User!A45,"_Address")</f>
        <v>&amp;ai;User_VFESUS_Address</v>
      </c>
      <c r="B45" t="s">
        <v>106</v>
      </c>
      <c r="C45" t="s">
        <v>110</v>
      </c>
      <c r="D45" t="s">
        <v>107</v>
      </c>
      <c r="E45" t="s">
        <v>410</v>
      </c>
      <c r="F45" t="s">
        <v>108</v>
      </c>
      <c r="G45" t="s">
        <v>410</v>
      </c>
      <c r="H45" t="s">
        <v>108</v>
      </c>
      <c r="I45" t="s">
        <v>110</v>
      </c>
      <c r="J45" t="s">
        <v>111</v>
      </c>
      <c r="K45" t="s">
        <v>0</v>
      </c>
      <c r="L45" t="s">
        <v>112</v>
      </c>
      <c r="M45" s="18" t="s">
        <v>436</v>
      </c>
      <c r="N45" t="s">
        <v>114</v>
      </c>
      <c r="O45" t="s">
        <v>105</v>
      </c>
      <c r="P45" t="s">
        <v>100</v>
      </c>
      <c r="Q45" t="s">
        <v>113</v>
      </c>
    </row>
    <row r="46" spans="1:17" x14ac:dyDescent="0.3">
      <c r="A46" s="18" t="str">
        <f>CONCATENATE(User!A46,"_Address")</f>
        <v>&amp;ai;User_RALLINJONES_Address</v>
      </c>
      <c r="B46" s="12" t="s">
        <v>106</v>
      </c>
      <c r="C46" s="12" t="s">
        <v>110</v>
      </c>
      <c r="D46" s="12" t="s">
        <v>107</v>
      </c>
      <c r="E46" s="12" t="s">
        <v>432</v>
      </c>
      <c r="F46" s="12" t="s">
        <v>108</v>
      </c>
      <c r="G46" s="12" t="s">
        <v>432</v>
      </c>
      <c r="H46" s="12" t="s">
        <v>108</v>
      </c>
      <c r="I46" s="12" t="s">
        <v>110</v>
      </c>
      <c r="J46" s="12" t="s">
        <v>111</v>
      </c>
      <c r="K46" s="12" t="s">
        <v>0</v>
      </c>
      <c r="L46" s="12" t="s">
        <v>112</v>
      </c>
      <c r="M46" s="18" t="s">
        <v>436</v>
      </c>
      <c r="N46" s="12" t="s">
        <v>114</v>
      </c>
      <c r="O46" s="12" t="s">
        <v>105</v>
      </c>
      <c r="P46" s="12" t="s">
        <v>100</v>
      </c>
      <c r="Q46" s="12" t="s">
        <v>113</v>
      </c>
    </row>
    <row r="47" spans="1:17" x14ac:dyDescent="0.3">
      <c r="A47" s="18" t="str">
        <f>CONCATENATE(User!A47,"_Address")</f>
        <v>&amp;ai;User_LDYER_Address</v>
      </c>
      <c r="B47" s="12" t="s">
        <v>106</v>
      </c>
      <c r="C47" s="12" t="s">
        <v>110</v>
      </c>
      <c r="D47" s="12" t="s">
        <v>107</v>
      </c>
      <c r="E47" s="12" t="s">
        <v>433</v>
      </c>
      <c r="F47" s="12" t="s">
        <v>108</v>
      </c>
      <c r="G47" s="12" t="s">
        <v>433</v>
      </c>
      <c r="H47" s="12" t="s">
        <v>108</v>
      </c>
      <c r="I47" s="12" t="s">
        <v>110</v>
      </c>
      <c r="J47" s="12" t="s">
        <v>111</v>
      </c>
      <c r="K47" s="12" t="s">
        <v>0</v>
      </c>
      <c r="L47" s="12" t="s">
        <v>112</v>
      </c>
      <c r="M47" s="18" t="s">
        <v>436</v>
      </c>
      <c r="N47" s="12" t="s">
        <v>114</v>
      </c>
      <c r="O47" s="12" t="s">
        <v>105</v>
      </c>
      <c r="P47" s="12" t="s">
        <v>100</v>
      </c>
      <c r="Q47" s="12" t="s">
        <v>113</v>
      </c>
    </row>
    <row r="48" spans="1:17" x14ac:dyDescent="0.3">
      <c r="A48" s="18" t="str">
        <f>CONCATENATE(User!A48,"_Address")</f>
        <v>&amp;ai;User_LPARSCH_Address</v>
      </c>
      <c r="B48" s="18" t="s">
        <v>106</v>
      </c>
      <c r="C48" s="18" t="s">
        <v>110</v>
      </c>
      <c r="D48" s="18" t="s">
        <v>107</v>
      </c>
      <c r="E48" s="18" t="s">
        <v>442</v>
      </c>
      <c r="F48" s="18" t="s">
        <v>108</v>
      </c>
      <c r="G48" s="18" t="s">
        <v>442</v>
      </c>
      <c r="H48" s="18" t="s">
        <v>108</v>
      </c>
      <c r="I48" s="18" t="s">
        <v>110</v>
      </c>
      <c r="J48" s="18" t="s">
        <v>111</v>
      </c>
      <c r="K48" s="18" t="s">
        <v>0</v>
      </c>
      <c r="L48" s="18" t="s">
        <v>112</v>
      </c>
      <c r="M48" s="18" t="s">
        <v>436</v>
      </c>
      <c r="N48" s="18" t="s">
        <v>114</v>
      </c>
      <c r="O48" s="18" t="s">
        <v>105</v>
      </c>
      <c r="P48" s="18" t="s">
        <v>100</v>
      </c>
      <c r="Q48" s="18" t="s">
        <v>113</v>
      </c>
    </row>
    <row r="49" spans="1:17" x14ac:dyDescent="0.3">
      <c r="A49" s="18" t="str">
        <f>CONCATENATE(User!A49,"_Address")</f>
        <v>&amp;ai;User_COULSON_JAMES_Address</v>
      </c>
      <c r="B49" s="18" t="s">
        <v>106</v>
      </c>
      <c r="C49" s="18" t="s">
        <v>110</v>
      </c>
      <c r="D49" s="18" t="s">
        <v>107</v>
      </c>
      <c r="E49" s="18" t="s">
        <v>490</v>
      </c>
      <c r="F49" s="18" t="s">
        <v>108</v>
      </c>
      <c r="G49" s="18" t="s">
        <v>490</v>
      </c>
      <c r="H49" s="18" t="s">
        <v>108</v>
      </c>
      <c r="I49" s="18" t="s">
        <v>110</v>
      </c>
      <c r="J49" s="18" t="s">
        <v>111</v>
      </c>
      <c r="K49" s="18" t="s">
        <v>0</v>
      </c>
      <c r="L49" s="18" t="s">
        <v>112</v>
      </c>
      <c r="M49" s="18" t="s">
        <v>436</v>
      </c>
      <c r="N49" s="18" t="s">
        <v>114</v>
      </c>
      <c r="O49" s="18" t="s">
        <v>105</v>
      </c>
      <c r="P49" s="18" t="s">
        <v>100</v>
      </c>
      <c r="Q49" s="18" t="s">
        <v>113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opLeftCell="D1" workbookViewId="0">
      <selection activeCell="F1" sqref="F1:XFD1048576"/>
    </sheetView>
  </sheetViews>
  <sheetFormatPr defaultRowHeight="14.4" x14ac:dyDescent="0.3"/>
  <cols>
    <col min="1" max="1" width="31" bestFit="1" customWidth="1"/>
    <col min="2" max="2" width="21.6640625" bestFit="1" customWidth="1"/>
    <col min="3" max="3" width="72.44140625" bestFit="1" customWidth="1"/>
    <col min="4" max="4" width="17.5546875" bestFit="1" customWidth="1"/>
    <col min="5" max="5" width="22" bestFit="1" customWidth="1"/>
  </cols>
  <sheetData>
    <row r="1" spans="1:5" x14ac:dyDescent="0.3">
      <c r="A1" t="s">
        <v>98</v>
      </c>
      <c r="B1" t="s">
        <v>180</v>
      </c>
      <c r="C1" t="s">
        <v>87</v>
      </c>
      <c r="D1" t="s">
        <v>99</v>
      </c>
      <c r="E1" t="s">
        <v>99</v>
      </c>
    </row>
    <row r="2" spans="1:5" x14ac:dyDescent="0.3">
      <c r="A2" t="str">
        <f>CONCATENATE(User!A2,"_Password")</f>
        <v>&amp;ai;User_ACASTELAO_Password</v>
      </c>
      <c r="B2" s="2" t="s">
        <v>181</v>
      </c>
      <c r="C2" t="s">
        <v>182</v>
      </c>
      <c r="D2" t="s">
        <v>183</v>
      </c>
      <c r="E2" t="s">
        <v>100</v>
      </c>
    </row>
    <row r="3" spans="1:5" x14ac:dyDescent="0.3">
      <c r="A3" s="18" t="str">
        <f>CONCATENATE(User!A3,"_Password")</f>
        <v>&amp;ai;User_AGOGGIN_Password</v>
      </c>
      <c r="B3" s="2" t="s">
        <v>181</v>
      </c>
      <c r="C3" t="s">
        <v>182</v>
      </c>
      <c r="D3" t="s">
        <v>183</v>
      </c>
      <c r="E3" t="s">
        <v>100</v>
      </c>
    </row>
    <row r="4" spans="1:5" x14ac:dyDescent="0.3">
      <c r="A4" s="18" t="str">
        <f>CONCATENATE(User!A4,"_Password")</f>
        <v>&amp;ai;User_AHUBER_Password</v>
      </c>
      <c r="B4" s="2" t="s">
        <v>181</v>
      </c>
      <c r="C4" t="s">
        <v>182</v>
      </c>
      <c r="D4" t="s">
        <v>183</v>
      </c>
      <c r="E4" t="s">
        <v>100</v>
      </c>
    </row>
    <row r="5" spans="1:5" x14ac:dyDescent="0.3">
      <c r="A5" s="18" t="str">
        <f>CONCATENATE(User!A5,"_Password")</f>
        <v>&amp;ai;User_ALOVEN_Password</v>
      </c>
      <c r="B5" s="2" t="s">
        <v>181</v>
      </c>
      <c r="C5" t="s">
        <v>182</v>
      </c>
      <c r="D5" t="s">
        <v>183</v>
      </c>
      <c r="E5" t="s">
        <v>100</v>
      </c>
    </row>
    <row r="6" spans="1:5" x14ac:dyDescent="0.3">
      <c r="A6" s="18" t="str">
        <f>CONCATENATE(User!A6,"_Password")</f>
        <v>&amp;ai;User_AMERTIN_Password</v>
      </c>
      <c r="B6" s="2" t="s">
        <v>181</v>
      </c>
      <c r="C6" t="s">
        <v>182</v>
      </c>
      <c r="D6" t="s">
        <v>183</v>
      </c>
      <c r="E6" t="s">
        <v>100</v>
      </c>
    </row>
    <row r="7" spans="1:5" x14ac:dyDescent="0.3">
      <c r="A7" s="18" t="str">
        <f>CONCATENATE(User!A7,"_Password")</f>
        <v>&amp;ai;User_CADOLPH_Password</v>
      </c>
      <c r="B7" s="2" t="s">
        <v>181</v>
      </c>
      <c r="C7" t="s">
        <v>182</v>
      </c>
      <c r="D7" t="s">
        <v>183</v>
      </c>
      <c r="E7" t="s">
        <v>100</v>
      </c>
    </row>
    <row r="8" spans="1:5" x14ac:dyDescent="0.3">
      <c r="A8" s="18" t="str">
        <f>CONCATENATE(User!A8,"_Password")</f>
        <v>&amp;ai;User_CKAISER_Password</v>
      </c>
      <c r="B8" s="2" t="s">
        <v>181</v>
      </c>
      <c r="C8" t="s">
        <v>182</v>
      </c>
      <c r="D8" t="s">
        <v>183</v>
      </c>
      <c r="E8" t="s">
        <v>100</v>
      </c>
    </row>
    <row r="9" spans="1:5" x14ac:dyDescent="0.3">
      <c r="A9" s="18" t="str">
        <f>CONCATENATE(User!A9,"_Password")</f>
        <v>&amp;ai;User_CKUHN_Password</v>
      </c>
      <c r="B9" s="2" t="s">
        <v>181</v>
      </c>
      <c r="C9" t="s">
        <v>182</v>
      </c>
      <c r="D9" t="s">
        <v>183</v>
      </c>
      <c r="E9" t="s">
        <v>100</v>
      </c>
    </row>
    <row r="10" spans="1:5" x14ac:dyDescent="0.3">
      <c r="A10" s="18" t="str">
        <f>CONCATENATE(User!A10,"_Password")</f>
        <v>&amp;ai;User_CTERRY_Password</v>
      </c>
      <c r="B10" s="2" t="s">
        <v>181</v>
      </c>
      <c r="C10" t="s">
        <v>182</v>
      </c>
      <c r="D10" t="s">
        <v>183</v>
      </c>
      <c r="E10" t="s">
        <v>100</v>
      </c>
    </row>
    <row r="11" spans="1:5" x14ac:dyDescent="0.3">
      <c r="A11" s="18" t="str">
        <f>CONCATENATE(User!A11,"_Password")</f>
        <v>&amp;ai;User_DCAYE_Password</v>
      </c>
      <c r="B11" s="2" t="s">
        <v>181</v>
      </c>
      <c r="C11" t="s">
        <v>182</v>
      </c>
      <c r="D11" t="s">
        <v>183</v>
      </c>
      <c r="E11" t="s">
        <v>100</v>
      </c>
    </row>
    <row r="12" spans="1:5" x14ac:dyDescent="0.3">
      <c r="A12" s="18" t="str">
        <f>CONCATENATE(User!A12,"_Password")</f>
        <v>&amp;ai;User_DJASIC_Password</v>
      </c>
      <c r="B12" s="2" t="s">
        <v>181</v>
      </c>
      <c r="C12" t="s">
        <v>182</v>
      </c>
      <c r="D12" t="s">
        <v>183</v>
      </c>
      <c r="E12" t="s">
        <v>100</v>
      </c>
    </row>
    <row r="13" spans="1:5" x14ac:dyDescent="0.3">
      <c r="A13" s="18" t="str">
        <f>CONCATENATE(User!A13,"_Password")</f>
        <v>&amp;ai;User_DSZILAGYI_Password</v>
      </c>
      <c r="B13" s="2" t="s">
        <v>181</v>
      </c>
      <c r="C13" t="s">
        <v>182</v>
      </c>
      <c r="D13" t="s">
        <v>183</v>
      </c>
      <c r="E13" t="s">
        <v>100</v>
      </c>
    </row>
    <row r="14" spans="1:5" x14ac:dyDescent="0.3">
      <c r="A14" s="18" t="str">
        <f>CONCATENATE(User!A14,"_Password")</f>
        <v>&amp;ai;User_DZUBKOVSKAYA_Password</v>
      </c>
      <c r="B14" s="2" t="s">
        <v>181</v>
      </c>
      <c r="C14" t="s">
        <v>182</v>
      </c>
      <c r="D14" t="s">
        <v>183</v>
      </c>
      <c r="E14" t="s">
        <v>100</v>
      </c>
    </row>
    <row r="15" spans="1:5" x14ac:dyDescent="0.3">
      <c r="A15" s="18" t="str">
        <f>CONCATENATE(User!A15,"_Password")</f>
        <v>&amp;ai;User_EKUEHM_Password</v>
      </c>
      <c r="B15" s="2" t="s">
        <v>181</v>
      </c>
      <c r="C15" t="s">
        <v>182</v>
      </c>
      <c r="D15" t="s">
        <v>183</v>
      </c>
      <c r="E15" t="s">
        <v>100</v>
      </c>
    </row>
    <row r="16" spans="1:5" x14ac:dyDescent="0.3">
      <c r="A16" s="18" t="str">
        <f>CONCATENATE(User!A16,"_Password")</f>
        <v>&amp;ai;User_ESCHWARZMANN_Password</v>
      </c>
      <c r="B16" s="2" t="s">
        <v>181</v>
      </c>
      <c r="C16" t="s">
        <v>182</v>
      </c>
      <c r="D16" t="s">
        <v>183</v>
      </c>
      <c r="E16" t="s">
        <v>100</v>
      </c>
    </row>
    <row r="17" spans="1:5" x14ac:dyDescent="0.3">
      <c r="A17" s="18" t="str">
        <f>CONCATENATE(User!A17,"_Password")</f>
        <v>&amp;ai;User_FENKERT_Password</v>
      </c>
      <c r="B17" s="2" t="s">
        <v>181</v>
      </c>
      <c r="C17" t="s">
        <v>182</v>
      </c>
      <c r="D17" t="s">
        <v>183</v>
      </c>
      <c r="E17" t="s">
        <v>100</v>
      </c>
    </row>
    <row r="18" spans="1:5" x14ac:dyDescent="0.3">
      <c r="A18" s="18" t="str">
        <f>CONCATENATE(User!A18,"_Password")</f>
        <v>&amp;ai;User_FKNOBLICH_Password</v>
      </c>
      <c r="B18" s="2" t="s">
        <v>181</v>
      </c>
      <c r="C18" t="s">
        <v>182</v>
      </c>
      <c r="D18" t="s">
        <v>183</v>
      </c>
      <c r="E18" t="s">
        <v>100</v>
      </c>
    </row>
    <row r="19" spans="1:5" x14ac:dyDescent="0.3">
      <c r="A19" s="18" t="str">
        <f>CONCATENATE(User!A19,"_Password")</f>
        <v>&amp;ai;User_FPETZOLD_Password</v>
      </c>
      <c r="B19" s="2" t="s">
        <v>181</v>
      </c>
      <c r="C19" t="s">
        <v>182</v>
      </c>
      <c r="D19" t="s">
        <v>183</v>
      </c>
      <c r="E19" t="s">
        <v>100</v>
      </c>
    </row>
    <row r="20" spans="1:5" x14ac:dyDescent="0.3">
      <c r="A20" s="18" t="str">
        <f>CONCATENATE(User!A20,"_Password")</f>
        <v>&amp;ai;User_GJOHANSSON_Password</v>
      </c>
      <c r="B20" s="2" t="s">
        <v>181</v>
      </c>
      <c r="C20" t="s">
        <v>182</v>
      </c>
      <c r="D20" t="s">
        <v>183</v>
      </c>
      <c r="E20" t="s">
        <v>100</v>
      </c>
    </row>
    <row r="21" spans="1:5" x14ac:dyDescent="0.3">
      <c r="A21" s="18" t="str">
        <f>CONCATENATE(User!A21,"_Password")</f>
        <v>&amp;ai;User_HWERNLI_Password</v>
      </c>
      <c r="B21" s="2" t="s">
        <v>181</v>
      </c>
      <c r="C21" t="s">
        <v>182</v>
      </c>
      <c r="D21" t="s">
        <v>183</v>
      </c>
      <c r="E21" t="s">
        <v>100</v>
      </c>
    </row>
    <row r="22" spans="1:5" x14ac:dyDescent="0.3">
      <c r="A22" s="18" t="str">
        <f>CONCATENATE(User!A22,"_Password")</f>
        <v>&amp;ai;User_ISIMON_Password</v>
      </c>
      <c r="B22" s="2" t="s">
        <v>181</v>
      </c>
      <c r="C22" t="s">
        <v>182</v>
      </c>
      <c r="D22" t="s">
        <v>183</v>
      </c>
      <c r="E22" t="s">
        <v>100</v>
      </c>
    </row>
    <row r="23" spans="1:5" x14ac:dyDescent="0.3">
      <c r="A23" s="18" t="str">
        <f>CONCATENATE(User!A23,"_Password")</f>
        <v>&amp;ai;User_JGOEBELHAIDER_Password</v>
      </c>
      <c r="B23" s="2" t="s">
        <v>181</v>
      </c>
      <c r="C23" t="s">
        <v>182</v>
      </c>
      <c r="D23" t="s">
        <v>183</v>
      </c>
      <c r="E23" t="s">
        <v>100</v>
      </c>
    </row>
    <row r="24" spans="1:5" x14ac:dyDescent="0.3">
      <c r="A24" s="18" t="str">
        <f>CONCATENATE(User!A24,"_Password")</f>
        <v>&amp;ai;User_JHASSBRING_Password</v>
      </c>
      <c r="B24" s="2" t="s">
        <v>181</v>
      </c>
      <c r="C24" t="s">
        <v>182</v>
      </c>
      <c r="D24" t="s">
        <v>183</v>
      </c>
      <c r="E24" t="s">
        <v>100</v>
      </c>
    </row>
    <row r="25" spans="1:5" x14ac:dyDescent="0.3">
      <c r="A25" s="18" t="str">
        <f>CONCATENATE(User!A25,"_Password")</f>
        <v>&amp;ai;User_JHOLLWECK_Password</v>
      </c>
      <c r="B25" s="2" t="s">
        <v>181</v>
      </c>
      <c r="C25" t="s">
        <v>182</v>
      </c>
      <c r="D25" t="s">
        <v>183</v>
      </c>
      <c r="E25" t="s">
        <v>100</v>
      </c>
    </row>
    <row r="26" spans="1:5" x14ac:dyDescent="0.3">
      <c r="A26" s="18" t="str">
        <f>CONCATENATE(User!A26,"_Password")</f>
        <v>&amp;ai;User_JSCHLERETH_Password</v>
      </c>
      <c r="B26" s="2" t="s">
        <v>181</v>
      </c>
      <c r="C26" t="s">
        <v>182</v>
      </c>
      <c r="D26" t="s">
        <v>183</v>
      </c>
      <c r="E26" t="s">
        <v>100</v>
      </c>
    </row>
    <row r="27" spans="1:5" x14ac:dyDescent="0.3">
      <c r="A27" s="18" t="str">
        <f>CONCATENATE(User!A27,"_Password")</f>
        <v>&amp;ai;User_KKAEPPNER_Password</v>
      </c>
      <c r="B27" s="2" t="s">
        <v>181</v>
      </c>
      <c r="C27" t="s">
        <v>182</v>
      </c>
      <c r="D27" t="s">
        <v>183</v>
      </c>
      <c r="E27" t="s">
        <v>100</v>
      </c>
    </row>
    <row r="28" spans="1:5" x14ac:dyDescent="0.3">
      <c r="A28" s="18" t="str">
        <f>CONCATENATE(User!A28,"_Password")</f>
        <v>&amp;ai;User_KLANGBEIN_Password</v>
      </c>
      <c r="B28" s="2" t="s">
        <v>181</v>
      </c>
      <c r="C28" t="s">
        <v>182</v>
      </c>
      <c r="D28" t="s">
        <v>183</v>
      </c>
      <c r="E28" t="s">
        <v>100</v>
      </c>
    </row>
    <row r="29" spans="1:5" x14ac:dyDescent="0.3">
      <c r="A29" s="18" t="str">
        <f>CONCATENATE(User!A29,"_Password")</f>
        <v>&amp;ai;User_MHELLQUIST_Password</v>
      </c>
      <c r="B29" s="2" t="s">
        <v>181</v>
      </c>
      <c r="C29" t="s">
        <v>182</v>
      </c>
      <c r="D29" t="s">
        <v>183</v>
      </c>
      <c r="E29" t="s">
        <v>100</v>
      </c>
    </row>
    <row r="30" spans="1:5" x14ac:dyDescent="0.3">
      <c r="A30" s="18" t="str">
        <f>CONCATENATE(User!A30,"_Password")</f>
        <v>&amp;ai;User_MKONKOLEWSKI_Password</v>
      </c>
      <c r="B30" s="2" t="s">
        <v>181</v>
      </c>
      <c r="C30" t="s">
        <v>182</v>
      </c>
      <c r="D30" t="s">
        <v>183</v>
      </c>
      <c r="E30" t="s">
        <v>100</v>
      </c>
    </row>
    <row r="31" spans="1:5" x14ac:dyDescent="0.3">
      <c r="A31" s="18" t="str">
        <f>CONCATENATE(User!A31,"_Password")</f>
        <v>&amp;ai;User_MRAU_Password</v>
      </c>
      <c r="B31" s="2" t="s">
        <v>181</v>
      </c>
      <c r="C31" t="s">
        <v>182</v>
      </c>
      <c r="D31" t="s">
        <v>183</v>
      </c>
      <c r="E31" t="s">
        <v>100</v>
      </c>
    </row>
    <row r="32" spans="1:5" x14ac:dyDescent="0.3">
      <c r="A32" s="18" t="str">
        <f>CONCATENATE(User!A32,"_Password")</f>
        <v>&amp;ai;User_MSCHMIDT_Password</v>
      </c>
      <c r="B32" s="2" t="s">
        <v>181</v>
      </c>
      <c r="C32" t="s">
        <v>182</v>
      </c>
      <c r="D32" t="s">
        <v>183</v>
      </c>
      <c r="E32" t="s">
        <v>100</v>
      </c>
    </row>
    <row r="33" spans="1:5" x14ac:dyDescent="0.3">
      <c r="A33" s="18" t="str">
        <f>CONCATENATE(User!A33,"_Password")</f>
        <v>&amp;ai;User_MSCHNEIDER_Password</v>
      </c>
      <c r="B33" s="2" t="s">
        <v>181</v>
      </c>
      <c r="C33" t="s">
        <v>182</v>
      </c>
      <c r="D33" t="s">
        <v>183</v>
      </c>
      <c r="E33" t="s">
        <v>100</v>
      </c>
    </row>
    <row r="34" spans="1:5" x14ac:dyDescent="0.3">
      <c r="A34" s="18" t="str">
        <f>CONCATENATE(User!A34,"_Password")</f>
        <v>&amp;ai;User_MWERNLI_Password</v>
      </c>
      <c r="B34" s="2" t="s">
        <v>181</v>
      </c>
      <c r="C34" t="s">
        <v>182</v>
      </c>
      <c r="D34" t="s">
        <v>183</v>
      </c>
      <c r="E34" t="s">
        <v>100</v>
      </c>
    </row>
    <row r="35" spans="1:5" x14ac:dyDescent="0.3">
      <c r="A35" s="18" t="str">
        <f>CONCATENATE(User!A35,"_Password")</f>
        <v>&amp;ai;User_MWOLFF_Password</v>
      </c>
      <c r="B35" s="2" t="s">
        <v>181</v>
      </c>
      <c r="C35" t="s">
        <v>182</v>
      </c>
      <c r="D35" t="s">
        <v>183</v>
      </c>
      <c r="E35" t="s">
        <v>100</v>
      </c>
    </row>
    <row r="36" spans="1:5" x14ac:dyDescent="0.3">
      <c r="A36" s="18" t="str">
        <f>CONCATENATE(User!A36,"_Password")</f>
        <v>&amp;ai;User_ONICOLAI_Password</v>
      </c>
      <c r="B36" s="2" t="s">
        <v>181</v>
      </c>
      <c r="C36" t="s">
        <v>182</v>
      </c>
      <c r="D36" t="s">
        <v>183</v>
      </c>
      <c r="E36" t="s">
        <v>100</v>
      </c>
    </row>
    <row r="37" spans="1:5" x14ac:dyDescent="0.3">
      <c r="A37" s="18" t="str">
        <f>CONCATENATE(User!A37,"_Password")</f>
        <v>&amp;ai;User_POLSSON_Password</v>
      </c>
      <c r="B37" s="2" t="s">
        <v>181</v>
      </c>
      <c r="C37" t="s">
        <v>182</v>
      </c>
      <c r="D37" t="s">
        <v>183</v>
      </c>
      <c r="E37" t="s">
        <v>100</v>
      </c>
    </row>
    <row r="38" spans="1:5" x14ac:dyDescent="0.3">
      <c r="A38" s="18" t="str">
        <f>CONCATENATE(User!A38,"_Password")</f>
        <v>&amp;ai;User_RJONSSON_Password</v>
      </c>
      <c r="B38" s="2" t="s">
        <v>181</v>
      </c>
      <c r="C38" t="s">
        <v>182</v>
      </c>
      <c r="D38" t="s">
        <v>183</v>
      </c>
      <c r="E38" t="s">
        <v>100</v>
      </c>
    </row>
    <row r="39" spans="1:5" x14ac:dyDescent="0.3">
      <c r="A39" s="18" t="str">
        <f>CONCATENATE(User!A39,"_Password")</f>
        <v>&amp;ai;User_RLANDGRAF_Password</v>
      </c>
      <c r="B39" s="2" t="s">
        <v>181</v>
      </c>
      <c r="C39" t="s">
        <v>182</v>
      </c>
      <c r="D39" t="s">
        <v>183</v>
      </c>
      <c r="E39" t="s">
        <v>100</v>
      </c>
    </row>
    <row r="40" spans="1:5" x14ac:dyDescent="0.3">
      <c r="A40" s="18" t="str">
        <f>CONCATENATE(User!A40,"_Password")</f>
        <v>&amp;ai;User_SJULIUS_Password</v>
      </c>
      <c r="B40" s="2" t="s">
        <v>181</v>
      </c>
      <c r="C40" t="s">
        <v>182</v>
      </c>
      <c r="D40" t="s">
        <v>183</v>
      </c>
      <c r="E40" t="s">
        <v>100</v>
      </c>
    </row>
    <row r="41" spans="1:5" x14ac:dyDescent="0.3">
      <c r="A41" s="18" t="str">
        <f>CONCATENATE(User!A41,"_Password")</f>
        <v>&amp;ai;User_SKESTLER_Password</v>
      </c>
      <c r="B41" s="2" t="s">
        <v>181</v>
      </c>
      <c r="C41" t="s">
        <v>182</v>
      </c>
      <c r="D41" t="s">
        <v>183</v>
      </c>
      <c r="E41" t="s">
        <v>100</v>
      </c>
    </row>
    <row r="42" spans="1:5" x14ac:dyDescent="0.3">
      <c r="A42" s="18" t="str">
        <f>CONCATENATE(User!A42,"_Password")</f>
        <v>&amp;ai;User_SRADCZEWSKI_Password</v>
      </c>
      <c r="B42" s="2" t="s">
        <v>181</v>
      </c>
      <c r="C42" t="s">
        <v>182</v>
      </c>
      <c r="D42" t="s">
        <v>183</v>
      </c>
      <c r="E42" t="s">
        <v>100</v>
      </c>
    </row>
    <row r="43" spans="1:5" x14ac:dyDescent="0.3">
      <c r="A43" s="18" t="str">
        <f>CONCATENATE(User!A43,"_Password")</f>
        <v>&amp;ai;User_TWINFIELD_Password</v>
      </c>
      <c r="B43" s="2" t="s">
        <v>181</v>
      </c>
      <c r="C43" t="s">
        <v>182</v>
      </c>
      <c r="D43" t="s">
        <v>183</v>
      </c>
      <c r="E43" t="s">
        <v>100</v>
      </c>
    </row>
    <row r="44" spans="1:5" x14ac:dyDescent="0.3">
      <c r="A44" s="18" t="str">
        <f>CONCATENATE(User!A44,"_Password")</f>
        <v>&amp;ai;User_UJAHN_Password</v>
      </c>
      <c r="B44" s="2" t="s">
        <v>181</v>
      </c>
      <c r="C44" t="s">
        <v>182</v>
      </c>
      <c r="D44" t="s">
        <v>183</v>
      </c>
      <c r="E44" t="s">
        <v>100</v>
      </c>
    </row>
    <row r="45" spans="1:5" x14ac:dyDescent="0.3">
      <c r="A45" s="18" t="str">
        <f>CONCATENATE(User!A45,"_Password")</f>
        <v>&amp;ai;User_VFESUS_Password</v>
      </c>
      <c r="B45" s="2" t="s">
        <v>181</v>
      </c>
      <c r="C45" t="s">
        <v>182</v>
      </c>
      <c r="D45" t="s">
        <v>183</v>
      </c>
      <c r="E45" t="s">
        <v>100</v>
      </c>
    </row>
    <row r="46" spans="1:5" x14ac:dyDescent="0.3">
      <c r="A46" s="18" t="str">
        <f>CONCATENATE(User!A46,"_Password")</f>
        <v>&amp;ai;User_RALLINJONES_Password</v>
      </c>
      <c r="B46" s="2" t="s">
        <v>181</v>
      </c>
      <c r="C46" s="12" t="s">
        <v>182</v>
      </c>
      <c r="D46" s="12" t="s">
        <v>183</v>
      </c>
      <c r="E46" s="12" t="s">
        <v>100</v>
      </c>
    </row>
    <row r="47" spans="1:5" x14ac:dyDescent="0.3">
      <c r="A47" s="18" t="str">
        <f>CONCATENATE(User!A47,"_Password")</f>
        <v>&amp;ai;User_LDYER_Password</v>
      </c>
      <c r="B47" s="2" t="s">
        <v>181</v>
      </c>
      <c r="C47" s="12" t="s">
        <v>182</v>
      </c>
      <c r="D47" s="12" t="s">
        <v>183</v>
      </c>
      <c r="E47" s="12" t="s">
        <v>100</v>
      </c>
    </row>
    <row r="48" spans="1:5" x14ac:dyDescent="0.3">
      <c r="A48" s="18" t="str">
        <f>CONCATENATE(User!A48,"_Password")</f>
        <v>&amp;ai;User_LPARSCH_Password</v>
      </c>
      <c r="B48" s="2" t="s">
        <v>181</v>
      </c>
      <c r="C48" s="18" t="s">
        <v>182</v>
      </c>
      <c r="D48" s="18" t="s">
        <v>183</v>
      </c>
      <c r="E48" s="18" t="s">
        <v>100</v>
      </c>
    </row>
    <row r="49" spans="1:5" s="18" customFormat="1" x14ac:dyDescent="0.3">
      <c r="A49" s="18" t="str">
        <f>CONCATENATE(User!A49,"_Password")</f>
        <v>&amp;ai;User_COULSON_JAMES_Password</v>
      </c>
      <c r="B49" s="2" t="s">
        <v>181</v>
      </c>
      <c r="C49" s="18" t="s">
        <v>182</v>
      </c>
      <c r="D49" s="18" t="s">
        <v>183</v>
      </c>
      <c r="E49" s="18" t="s">
        <v>100</v>
      </c>
    </row>
  </sheetData>
  <hyperlinks>
    <hyperlink ref="B2" location="'UserPasswordStatus'!A4" display="&amp;as;PasswordActive"/>
    <hyperlink ref="B3" location="'UserPasswordStatus'!A4" display="&amp;as;PasswordActive"/>
    <hyperlink ref="B4" location="'UserPasswordStatus'!A4" display="&amp;as;PasswordActive"/>
    <hyperlink ref="B5:B45" location="'UserPasswordStatus'!A4" display="&amp;as;PasswordActive"/>
    <hyperlink ref="B46" location="'UserPasswordStatus'!A4" display="&amp;as;PasswordActive"/>
    <hyperlink ref="B47" location="'UserPasswordStatus'!A4" display="&amp;as;PasswordActive"/>
    <hyperlink ref="B48" location="'UserPasswordStatus'!A4" display="&amp;as;PasswordActive"/>
    <hyperlink ref="B49" location="'UserPasswordStatus'!A4" display="&amp;as;PasswordActiv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NameSpace</vt:lpstr>
      <vt:lpstr>Datatype Mapping</vt:lpstr>
      <vt:lpstr>User</vt:lpstr>
      <vt:lpstr>Person</vt:lpstr>
      <vt:lpstr>Address</vt:lpstr>
      <vt:lpstr>UserPassword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2017-02-01T02:23:18Z</dcterms:created>
  <dcterms:modified xsi:type="dcterms:W3CDTF">2017-03-31T04:13:50Z</dcterms:modified>
</cp:coreProperties>
</file>