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itsubishi_a0a3aa303\"/>
    </mc:Choice>
  </mc:AlternateContent>
  <bookViews>
    <workbookView xWindow="0" yWindow="0" windowWidth="23040" windowHeight="8250" tabRatio="482" firstSheet="4" activeTab="4"/>
  </bookViews>
  <sheets>
    <sheet name="Overview" sheetId="1" state="hidden" r:id="rId1"/>
    <sheet name="NameSpace" sheetId="2" state="hidden" r:id="rId2"/>
    <sheet name="Datatype Mapping" sheetId="3" state="hidden" r:id="rId3"/>
    <sheet name="_User (2)" sheetId="60" state="hidden" r:id="rId4"/>
    <sheet name="_Input" sheetId="58" r:id="rId5"/>
    <sheet name="_MasterData" sheetId="59" state="hidden" r:id="rId6"/>
    <sheet name="User" sheetId="56" r:id="rId7"/>
    <sheet name="_TestUser" sheetId="61" state="hidden" r:id="rId8"/>
    <sheet name="Person" sheetId="32" state="hidden" r:id="rId9"/>
    <sheet name="Address" sheetId="7" state="hidden" r:id="rId10"/>
    <sheet name="_TestUserPassword" sheetId="62" state="hidden" r:id="rId11"/>
    <sheet name="UserPassword" sheetId="57" state="hidden" r:id="rId12"/>
  </sheets>
  <externalReferences>
    <externalReference r:id="rId13"/>
  </externalReferences>
  <definedNames>
    <definedName name="_xlnm._FilterDatabase" localSheetId="4" hidden="1">_Input!$T$2:$T$22</definedName>
    <definedName name="_xlnm._FilterDatabase" localSheetId="7" hidden="1">_TestUser!$A$1:$Q$2</definedName>
    <definedName name="_xlnm._FilterDatabase" localSheetId="3" hidden="1">'_User (2)'!$A$1:$R$98</definedName>
    <definedName name="_xlnm._FilterDatabase" localSheetId="8" hidden="1">Person!$A$1:$P$3</definedName>
    <definedName name="_xlnm._FilterDatabase" localSheetId="6" hidden="1">User!$A$1:$Q$2</definedName>
  </definedNames>
  <calcPr calcId="152511"/>
</workbook>
</file>

<file path=xl/calcChain.xml><?xml version="1.0" encoding="utf-8"?>
<calcChain xmlns="http://schemas.openxmlformats.org/spreadsheetml/2006/main">
  <c r="F3" i="61" l="1"/>
  <c r="F2" i="61"/>
  <c r="C3" i="32"/>
  <c r="C2" i="32"/>
  <c r="F3" i="56"/>
  <c r="F2" i="56"/>
  <c r="B3" i="7" l="1"/>
  <c r="C3" i="7"/>
  <c r="E3" i="7"/>
  <c r="F3" i="7"/>
  <c r="D3" i="32"/>
  <c r="F3" i="32"/>
  <c r="G3" i="32"/>
  <c r="H3" i="32"/>
  <c r="J3" i="32"/>
  <c r="O3" i="32"/>
  <c r="P3" i="32" s="1"/>
  <c r="G3" i="61"/>
  <c r="N3" i="61"/>
  <c r="O3" i="61"/>
  <c r="C3" i="56"/>
  <c r="D3" i="56"/>
  <c r="E3" i="56"/>
  <c r="G3" i="56"/>
  <c r="N3" i="56"/>
  <c r="O3" i="56"/>
  <c r="G3" i="60"/>
  <c r="N3" i="60"/>
  <c r="O3" i="60"/>
  <c r="G4" i="60"/>
  <c r="N4" i="60"/>
  <c r="O4" i="60"/>
  <c r="G5" i="60"/>
  <c r="N5" i="60"/>
  <c r="O5" i="60"/>
  <c r="G6" i="60"/>
  <c r="N6" i="60"/>
  <c r="O6" i="60"/>
  <c r="G7" i="60"/>
  <c r="N7" i="60"/>
  <c r="O7" i="60"/>
  <c r="G8" i="60"/>
  <c r="N8" i="60"/>
  <c r="O8" i="60"/>
  <c r="G9" i="60"/>
  <c r="N9" i="60"/>
  <c r="O9" i="60"/>
  <c r="G10" i="60"/>
  <c r="N10" i="60"/>
  <c r="O10" i="60"/>
  <c r="G11" i="60"/>
  <c r="N11" i="60"/>
  <c r="O11" i="60"/>
  <c r="G12" i="60"/>
  <c r="N12" i="60"/>
  <c r="O12" i="60"/>
  <c r="G13" i="60"/>
  <c r="N13" i="60"/>
  <c r="O13" i="60"/>
  <c r="G14" i="60"/>
  <c r="N14" i="60"/>
  <c r="O14" i="60"/>
  <c r="G15" i="60"/>
  <c r="N15" i="60"/>
  <c r="O15" i="60"/>
  <c r="G16" i="60"/>
  <c r="N16" i="60"/>
  <c r="O16" i="60"/>
  <c r="G17" i="60"/>
  <c r="N17" i="60"/>
  <c r="O17" i="60"/>
  <c r="G18" i="60"/>
  <c r="N18" i="60"/>
  <c r="O18" i="60"/>
  <c r="G19" i="60"/>
  <c r="N19" i="60"/>
  <c r="O19" i="60"/>
  <c r="G20" i="60"/>
  <c r="N20" i="60"/>
  <c r="O20" i="60"/>
  <c r="G21" i="60"/>
  <c r="N21" i="60"/>
  <c r="O21" i="60"/>
  <c r="G22" i="60"/>
  <c r="N22" i="60"/>
  <c r="O22" i="60"/>
  <c r="G23" i="60"/>
  <c r="N23" i="60"/>
  <c r="O23" i="60"/>
  <c r="G24" i="60"/>
  <c r="N24" i="60"/>
  <c r="O24" i="60"/>
  <c r="G25" i="60"/>
  <c r="N25" i="60"/>
  <c r="O25" i="60"/>
  <c r="G26" i="60"/>
  <c r="N26" i="60"/>
  <c r="O26" i="60"/>
  <c r="G27" i="60"/>
  <c r="N27" i="60"/>
  <c r="O27" i="60"/>
  <c r="G28" i="60"/>
  <c r="N28" i="60"/>
  <c r="O28" i="60"/>
  <c r="G29" i="60"/>
  <c r="N29" i="60"/>
  <c r="O29" i="60"/>
  <c r="G30" i="60"/>
  <c r="N30" i="60"/>
  <c r="O30" i="60"/>
  <c r="G31" i="60"/>
  <c r="N31" i="60"/>
  <c r="O31" i="60"/>
  <c r="G32" i="60"/>
  <c r="N32" i="60"/>
  <c r="O32" i="60"/>
  <c r="G33" i="60"/>
  <c r="N33" i="60"/>
  <c r="O33" i="60"/>
  <c r="G34" i="60"/>
  <c r="N34" i="60"/>
  <c r="O34" i="60"/>
  <c r="G35" i="60"/>
  <c r="N35" i="60"/>
  <c r="O35" i="60"/>
  <c r="G36" i="60"/>
  <c r="N36" i="60"/>
  <c r="O36" i="60"/>
  <c r="G37" i="60"/>
  <c r="N37" i="60"/>
  <c r="O37" i="60"/>
  <c r="G38" i="60"/>
  <c r="N38" i="60"/>
  <c r="O38" i="60"/>
  <c r="G39" i="60"/>
  <c r="N39" i="60"/>
  <c r="O39" i="60"/>
  <c r="G40" i="60"/>
  <c r="N40" i="60"/>
  <c r="O40" i="60"/>
  <c r="G41" i="60"/>
  <c r="N41" i="60"/>
  <c r="O41" i="60"/>
  <c r="G42" i="60"/>
  <c r="N42" i="60"/>
  <c r="O42" i="60"/>
  <c r="G43" i="60"/>
  <c r="N43" i="60"/>
  <c r="O43" i="60"/>
  <c r="G44" i="60"/>
  <c r="N44" i="60"/>
  <c r="O44" i="60"/>
  <c r="G45" i="60"/>
  <c r="N45" i="60"/>
  <c r="O45" i="60"/>
  <c r="G46" i="60"/>
  <c r="N46" i="60"/>
  <c r="O46" i="60"/>
  <c r="G47" i="60"/>
  <c r="N47" i="60"/>
  <c r="O47" i="60"/>
  <c r="G48" i="60"/>
  <c r="N48" i="60"/>
  <c r="O48" i="60"/>
  <c r="G49" i="60"/>
  <c r="N49" i="60"/>
  <c r="O49" i="60"/>
  <c r="G50" i="60"/>
  <c r="N50" i="60"/>
  <c r="O50" i="60"/>
  <c r="G51" i="60"/>
  <c r="N51" i="60"/>
  <c r="O51" i="60"/>
  <c r="G52" i="60"/>
  <c r="N52" i="60"/>
  <c r="O52" i="60"/>
  <c r="G53" i="60"/>
  <c r="N53" i="60"/>
  <c r="O53" i="60"/>
  <c r="G54" i="60"/>
  <c r="N54" i="60"/>
  <c r="O54" i="60"/>
  <c r="G55" i="60"/>
  <c r="N55" i="60"/>
  <c r="O55" i="60"/>
  <c r="G56" i="60"/>
  <c r="N56" i="60"/>
  <c r="O56" i="60"/>
  <c r="G57" i="60"/>
  <c r="N57" i="60"/>
  <c r="O57" i="60"/>
  <c r="G58" i="60"/>
  <c r="N58" i="60"/>
  <c r="O58" i="60"/>
  <c r="G59" i="60"/>
  <c r="N59" i="60"/>
  <c r="O59" i="60"/>
  <c r="G60" i="60"/>
  <c r="N60" i="60"/>
  <c r="O60" i="60"/>
  <c r="G61" i="60"/>
  <c r="N61" i="60"/>
  <c r="O61" i="60"/>
  <c r="G62" i="60"/>
  <c r="N62" i="60"/>
  <c r="O62" i="60"/>
  <c r="G63" i="60"/>
  <c r="N63" i="60"/>
  <c r="O63" i="60"/>
  <c r="G64" i="60"/>
  <c r="N64" i="60"/>
  <c r="O64" i="60"/>
  <c r="G65" i="60"/>
  <c r="N65" i="60"/>
  <c r="O65" i="60"/>
  <c r="G66" i="60"/>
  <c r="N66" i="60"/>
  <c r="O66" i="60"/>
  <c r="G67" i="60"/>
  <c r="N67" i="60"/>
  <c r="O67" i="60"/>
  <c r="G68" i="60"/>
  <c r="N68" i="60"/>
  <c r="O68" i="60"/>
  <c r="G69" i="60"/>
  <c r="N69" i="60"/>
  <c r="O69" i="60"/>
  <c r="G70" i="60"/>
  <c r="N70" i="60"/>
  <c r="O70" i="60"/>
  <c r="G71" i="60"/>
  <c r="N71" i="60"/>
  <c r="O71" i="60"/>
  <c r="G72" i="60"/>
  <c r="N72" i="60"/>
  <c r="O72" i="60"/>
  <c r="G73" i="60"/>
  <c r="N73" i="60"/>
  <c r="O73" i="60"/>
  <c r="G74" i="60"/>
  <c r="N74" i="60"/>
  <c r="O74" i="60"/>
  <c r="G75" i="60"/>
  <c r="N75" i="60"/>
  <c r="O75" i="60"/>
  <c r="G76" i="60"/>
  <c r="N76" i="60"/>
  <c r="O76" i="60"/>
  <c r="G77" i="60"/>
  <c r="N77" i="60"/>
  <c r="O77" i="60"/>
  <c r="G78" i="60"/>
  <c r="N78" i="60"/>
  <c r="O78" i="60"/>
  <c r="G79" i="60"/>
  <c r="N79" i="60"/>
  <c r="O79" i="60"/>
  <c r="G80" i="60"/>
  <c r="N80" i="60"/>
  <c r="O80" i="60"/>
  <c r="G81" i="60"/>
  <c r="N81" i="60"/>
  <c r="O81" i="60"/>
  <c r="G82" i="60"/>
  <c r="N82" i="60"/>
  <c r="O82" i="60"/>
  <c r="G83" i="60"/>
  <c r="N83" i="60"/>
  <c r="O83" i="60"/>
  <c r="G84" i="60"/>
  <c r="N84" i="60"/>
  <c r="O84" i="60"/>
  <c r="G85" i="60"/>
  <c r="N85" i="60"/>
  <c r="O85" i="60"/>
  <c r="G86" i="60"/>
  <c r="N86" i="60"/>
  <c r="O86" i="60"/>
  <c r="G87" i="60"/>
  <c r="N87" i="60"/>
  <c r="O87" i="60"/>
  <c r="G88" i="60"/>
  <c r="N88" i="60"/>
  <c r="O88" i="60"/>
  <c r="G89" i="60"/>
  <c r="N89" i="60"/>
  <c r="O89" i="60"/>
  <c r="G90" i="60"/>
  <c r="N90" i="60"/>
  <c r="O90" i="60"/>
  <c r="G91" i="60"/>
  <c r="N91" i="60"/>
  <c r="O91" i="60"/>
  <c r="G92" i="60"/>
  <c r="N92" i="60"/>
  <c r="O92" i="60"/>
  <c r="G93" i="60"/>
  <c r="N93" i="60"/>
  <c r="O93" i="60"/>
  <c r="G94" i="60"/>
  <c r="N94" i="60"/>
  <c r="O94" i="60"/>
  <c r="G95" i="60"/>
  <c r="N95" i="60"/>
  <c r="O95" i="60"/>
  <c r="G96" i="60"/>
  <c r="N96" i="60"/>
  <c r="O96" i="60"/>
  <c r="G97" i="60"/>
  <c r="N97" i="60"/>
  <c r="O97" i="60"/>
  <c r="G98" i="60"/>
  <c r="N98" i="60"/>
  <c r="O98" i="60"/>
  <c r="G99" i="60"/>
  <c r="N99" i="60"/>
  <c r="O99" i="60"/>
  <c r="G100" i="60"/>
  <c r="N100" i="60"/>
  <c r="O100" i="60"/>
  <c r="G101" i="60"/>
  <c r="N101" i="60"/>
  <c r="O101" i="60"/>
  <c r="G102" i="60"/>
  <c r="N102" i="60"/>
  <c r="O102" i="60"/>
  <c r="G103" i="60"/>
  <c r="N103" i="60"/>
  <c r="O103" i="60"/>
  <c r="G104" i="60"/>
  <c r="N104" i="60"/>
  <c r="O104" i="60"/>
  <c r="G105" i="60"/>
  <c r="N105" i="60"/>
  <c r="O105" i="60"/>
  <c r="G106" i="60"/>
  <c r="N106" i="60"/>
  <c r="O106" i="60"/>
  <c r="G107" i="60"/>
  <c r="N107" i="60"/>
  <c r="O107" i="60"/>
  <c r="G108" i="60"/>
  <c r="N108" i="60"/>
  <c r="O108" i="60"/>
  <c r="G109" i="60"/>
  <c r="N109" i="60"/>
  <c r="O109" i="60"/>
  <c r="G110" i="60"/>
  <c r="N110" i="60"/>
  <c r="O110" i="60"/>
  <c r="G111" i="60"/>
  <c r="N111" i="60"/>
  <c r="O111" i="60"/>
  <c r="G112" i="60"/>
  <c r="N112" i="60"/>
  <c r="O112" i="60"/>
  <c r="G113" i="60"/>
  <c r="N113" i="60"/>
  <c r="O113" i="60"/>
  <c r="G114" i="60"/>
  <c r="N114" i="60"/>
  <c r="O114" i="60"/>
  <c r="G115" i="60"/>
  <c r="N115" i="60"/>
  <c r="O115" i="60"/>
  <c r="G116" i="60"/>
  <c r="N116" i="60"/>
  <c r="O116" i="60"/>
  <c r="G117" i="60"/>
  <c r="N117" i="60"/>
  <c r="O117" i="60"/>
  <c r="G118" i="60"/>
  <c r="N118" i="60"/>
  <c r="O118" i="60"/>
  <c r="G119" i="60"/>
  <c r="H119" i="60"/>
  <c r="N119" i="60"/>
  <c r="O119" i="60"/>
  <c r="R119" i="60"/>
  <c r="F5" i="60"/>
  <c r="F6" i="60"/>
  <c r="F7" i="60"/>
  <c r="F8" i="60"/>
  <c r="F9" i="60"/>
  <c r="F10" i="60"/>
  <c r="F11" i="60"/>
  <c r="F12" i="60"/>
  <c r="F13" i="60"/>
  <c r="F14" i="60"/>
  <c r="F15" i="60"/>
  <c r="F16" i="60"/>
  <c r="F17" i="60"/>
  <c r="F18" i="60"/>
  <c r="F19" i="60"/>
  <c r="F20" i="60"/>
  <c r="F21" i="60"/>
  <c r="F22" i="60"/>
  <c r="F23" i="60"/>
  <c r="F24" i="60"/>
  <c r="F25" i="60"/>
  <c r="F26" i="60"/>
  <c r="F27" i="60"/>
  <c r="F28" i="60"/>
  <c r="F29" i="60"/>
  <c r="F30" i="60"/>
  <c r="F31" i="60"/>
  <c r="F32" i="60"/>
  <c r="F33" i="60"/>
  <c r="F34" i="60"/>
  <c r="F35" i="60"/>
  <c r="F36" i="60"/>
  <c r="F37" i="60"/>
  <c r="F38" i="60"/>
  <c r="F39" i="60"/>
  <c r="F40" i="60"/>
  <c r="F41" i="60"/>
  <c r="F42" i="60"/>
  <c r="F43" i="60"/>
  <c r="F44" i="60"/>
  <c r="F45" i="60"/>
  <c r="F46" i="60"/>
  <c r="F47" i="60"/>
  <c r="F48" i="60"/>
  <c r="F49" i="60"/>
  <c r="F50" i="60"/>
  <c r="F51" i="60"/>
  <c r="F52" i="60"/>
  <c r="F53" i="60"/>
  <c r="F54" i="60"/>
  <c r="F55" i="60"/>
  <c r="F56" i="60"/>
  <c r="F57" i="60"/>
  <c r="F58" i="60"/>
  <c r="F59" i="60"/>
  <c r="F60" i="60"/>
  <c r="F61" i="60"/>
  <c r="F62" i="60"/>
  <c r="F63" i="60"/>
  <c r="F64" i="60"/>
  <c r="F65" i="60"/>
  <c r="F66" i="60"/>
  <c r="F67" i="60"/>
  <c r="F68" i="60"/>
  <c r="F69" i="60"/>
  <c r="F70" i="60"/>
  <c r="F71" i="60"/>
  <c r="F72" i="60"/>
  <c r="F73" i="60"/>
  <c r="F74" i="60"/>
  <c r="F75" i="60"/>
  <c r="F76" i="60"/>
  <c r="F77" i="60"/>
  <c r="F78" i="60"/>
  <c r="F79" i="60"/>
  <c r="F80" i="60"/>
  <c r="F82" i="60"/>
  <c r="F83" i="60"/>
  <c r="F84" i="60"/>
  <c r="F86" i="60"/>
  <c r="F87" i="60"/>
  <c r="F90" i="60"/>
  <c r="F92" i="60"/>
  <c r="F97" i="60"/>
  <c r="F100" i="60"/>
  <c r="F103" i="60"/>
  <c r="F107" i="60"/>
  <c r="F110" i="60"/>
  <c r="F114" i="60"/>
  <c r="F116" i="60"/>
  <c r="F81" i="60"/>
  <c r="F88" i="60"/>
  <c r="F91" i="60"/>
  <c r="F94" i="60"/>
  <c r="F95" i="60"/>
  <c r="F96" i="60"/>
  <c r="F99" i="60"/>
  <c r="F101" i="60"/>
  <c r="F104" i="60"/>
  <c r="F106" i="60"/>
  <c r="F109" i="60"/>
  <c r="F111" i="60"/>
  <c r="F113" i="60"/>
  <c r="F117" i="60"/>
  <c r="F85" i="60"/>
  <c r="F89" i="60"/>
  <c r="F93" i="60"/>
  <c r="F98" i="60"/>
  <c r="F102" i="60"/>
  <c r="F105" i="60"/>
  <c r="F108" i="60"/>
  <c r="F112" i="60"/>
  <c r="F115" i="60"/>
  <c r="F118" i="60"/>
  <c r="F119" i="60"/>
  <c r="F3" i="60"/>
  <c r="F4" i="60"/>
  <c r="K3" i="32" l="1"/>
  <c r="B3" i="56"/>
  <c r="G3" i="7" s="1"/>
  <c r="A3" i="56" l="1"/>
  <c r="R3" i="56"/>
  <c r="C3" i="60"/>
  <c r="D3" i="60"/>
  <c r="E3" i="60"/>
  <c r="C4" i="60"/>
  <c r="D4" i="60"/>
  <c r="C5" i="60"/>
  <c r="D5" i="60"/>
  <c r="C6" i="60"/>
  <c r="D6" i="60"/>
  <c r="C7" i="60"/>
  <c r="D7" i="60"/>
  <c r="C8" i="60"/>
  <c r="D8" i="60"/>
  <c r="C9" i="60"/>
  <c r="D9" i="60"/>
  <c r="C10" i="60"/>
  <c r="D10" i="60"/>
  <c r="C11" i="60"/>
  <c r="D11" i="60"/>
  <c r="C12" i="60"/>
  <c r="D12" i="60"/>
  <c r="C13" i="60"/>
  <c r="D13" i="60"/>
  <c r="C14" i="60"/>
  <c r="D14" i="60"/>
  <c r="C15" i="60"/>
  <c r="D15" i="60"/>
  <c r="C16" i="60"/>
  <c r="D16" i="60"/>
  <c r="C17" i="60"/>
  <c r="D17" i="60"/>
  <c r="C18" i="60"/>
  <c r="D18" i="60"/>
  <c r="C19" i="60"/>
  <c r="D19" i="60"/>
  <c r="C20" i="60"/>
  <c r="D20" i="60"/>
  <c r="C21" i="60"/>
  <c r="D21" i="60"/>
  <c r="C22" i="60"/>
  <c r="D22" i="60"/>
  <c r="C23" i="60"/>
  <c r="D23" i="60"/>
  <c r="C24" i="60"/>
  <c r="D24" i="60"/>
  <c r="C25" i="60"/>
  <c r="D25" i="60"/>
  <c r="C26" i="60"/>
  <c r="D26" i="60"/>
  <c r="C27" i="60"/>
  <c r="D27" i="60"/>
  <c r="C28" i="60"/>
  <c r="D28" i="60"/>
  <c r="C29" i="60"/>
  <c r="D29" i="60"/>
  <c r="C30" i="60"/>
  <c r="D30" i="60"/>
  <c r="C31" i="60"/>
  <c r="D31" i="60"/>
  <c r="C32" i="60"/>
  <c r="D32" i="60"/>
  <c r="C33" i="60"/>
  <c r="D33" i="60"/>
  <c r="C34" i="60"/>
  <c r="D34" i="60"/>
  <c r="C35" i="60"/>
  <c r="D35" i="60"/>
  <c r="C36" i="60"/>
  <c r="D36" i="60"/>
  <c r="C37" i="60"/>
  <c r="D37" i="60"/>
  <c r="C38" i="60"/>
  <c r="D38" i="60"/>
  <c r="C39" i="60"/>
  <c r="D39" i="60"/>
  <c r="C40" i="60"/>
  <c r="D40" i="60"/>
  <c r="C41" i="60"/>
  <c r="D41" i="60"/>
  <c r="E41" i="60"/>
  <c r="C42" i="60"/>
  <c r="D42" i="60"/>
  <c r="C43" i="60"/>
  <c r="D43" i="60"/>
  <c r="C44" i="60"/>
  <c r="D44" i="60"/>
  <c r="C45" i="60"/>
  <c r="D45" i="60"/>
  <c r="C46" i="60"/>
  <c r="D46" i="60"/>
  <c r="C47" i="60"/>
  <c r="D47" i="60"/>
  <c r="C48" i="60"/>
  <c r="D48" i="60"/>
  <c r="C49" i="60"/>
  <c r="D49" i="60"/>
  <c r="C50" i="60"/>
  <c r="D50" i="60"/>
  <c r="C51" i="60"/>
  <c r="D51" i="60"/>
  <c r="C52" i="60"/>
  <c r="D52" i="60"/>
  <c r="C53" i="60"/>
  <c r="D53" i="60"/>
  <c r="C54" i="60"/>
  <c r="D54" i="60"/>
  <c r="C55" i="60"/>
  <c r="D55" i="60"/>
  <c r="C56" i="60"/>
  <c r="D56" i="60"/>
  <c r="C57" i="60"/>
  <c r="D57" i="60"/>
  <c r="C58" i="60"/>
  <c r="D58" i="60"/>
  <c r="C59" i="60"/>
  <c r="D59" i="60"/>
  <c r="C60" i="60"/>
  <c r="D60" i="60"/>
  <c r="C61" i="60"/>
  <c r="D61" i="60"/>
  <c r="C62" i="60"/>
  <c r="D62" i="60"/>
  <c r="C63" i="60"/>
  <c r="D63" i="60"/>
  <c r="C64" i="60"/>
  <c r="D64" i="60"/>
  <c r="C65" i="60"/>
  <c r="D65" i="60"/>
  <c r="C66" i="60"/>
  <c r="D66" i="60"/>
  <c r="C67" i="60"/>
  <c r="D67" i="60"/>
  <c r="C68" i="60"/>
  <c r="D68" i="60"/>
  <c r="C69" i="60"/>
  <c r="D69" i="60"/>
  <c r="C70" i="60"/>
  <c r="D70" i="60"/>
  <c r="C71" i="60"/>
  <c r="D71" i="60"/>
  <c r="C72" i="60"/>
  <c r="D72" i="60"/>
  <c r="C73" i="60"/>
  <c r="D73" i="60"/>
  <c r="C74" i="60"/>
  <c r="D74" i="60"/>
  <c r="C75" i="60"/>
  <c r="D75" i="60"/>
  <c r="C76" i="60"/>
  <c r="D76" i="60"/>
  <c r="C77" i="60"/>
  <c r="D77" i="60"/>
  <c r="C78" i="60"/>
  <c r="D78" i="60"/>
  <c r="C79" i="60"/>
  <c r="D79" i="60"/>
  <c r="C80" i="60"/>
  <c r="D80" i="60"/>
  <c r="C81" i="60"/>
  <c r="D81" i="60"/>
  <c r="C82" i="60"/>
  <c r="D82" i="60"/>
  <c r="C83" i="60"/>
  <c r="D83" i="60"/>
  <c r="C84" i="60"/>
  <c r="D84" i="60"/>
  <c r="C85" i="60"/>
  <c r="D85" i="60"/>
  <c r="C86" i="60"/>
  <c r="D86" i="60"/>
  <c r="C87" i="60"/>
  <c r="D87" i="60"/>
  <c r="C88" i="60"/>
  <c r="D88" i="60"/>
  <c r="C89" i="60"/>
  <c r="D89" i="60"/>
  <c r="C90" i="60"/>
  <c r="D90" i="60"/>
  <c r="C91" i="60"/>
  <c r="D91" i="60"/>
  <c r="C92" i="60"/>
  <c r="D92" i="60"/>
  <c r="C93" i="60"/>
  <c r="D93" i="60"/>
  <c r="C94" i="60"/>
  <c r="D94" i="60"/>
  <c r="C95" i="60"/>
  <c r="D95" i="60"/>
  <c r="C96" i="60"/>
  <c r="D96" i="60"/>
  <c r="C97" i="60"/>
  <c r="D97" i="60"/>
  <c r="E97" i="60"/>
  <c r="C98" i="60"/>
  <c r="D98" i="60"/>
  <c r="E98" i="60"/>
  <c r="C99" i="60"/>
  <c r="D99" i="60"/>
  <c r="E99" i="60"/>
  <c r="C100" i="60"/>
  <c r="D100" i="60"/>
  <c r="E100" i="60"/>
  <c r="C101" i="60"/>
  <c r="D101" i="60"/>
  <c r="E101" i="60"/>
  <c r="C102" i="60"/>
  <c r="D102" i="60"/>
  <c r="E102" i="60"/>
  <c r="C103" i="60"/>
  <c r="D103" i="60"/>
  <c r="E103" i="60"/>
  <c r="C104" i="60"/>
  <c r="D104" i="60"/>
  <c r="E104" i="60"/>
  <c r="C105" i="60"/>
  <c r="D105" i="60"/>
  <c r="E105" i="60"/>
  <c r="C106" i="60"/>
  <c r="D106" i="60"/>
  <c r="E106" i="60"/>
  <c r="C107" i="60"/>
  <c r="D107" i="60"/>
  <c r="E107" i="60"/>
  <c r="C108" i="60"/>
  <c r="D108" i="60"/>
  <c r="E108" i="60"/>
  <c r="C109" i="60"/>
  <c r="D109" i="60"/>
  <c r="E109" i="60"/>
  <c r="C110" i="60"/>
  <c r="D110" i="60"/>
  <c r="E110" i="60"/>
  <c r="C111" i="60"/>
  <c r="D111" i="60"/>
  <c r="E111" i="60"/>
  <c r="C112" i="60"/>
  <c r="D112" i="60"/>
  <c r="E112" i="60"/>
  <c r="C113" i="60"/>
  <c r="D113" i="60"/>
  <c r="E113" i="60"/>
  <c r="C114" i="60"/>
  <c r="D114" i="60"/>
  <c r="E114" i="60"/>
  <c r="C115" i="60"/>
  <c r="D115" i="60"/>
  <c r="E115" i="60"/>
  <c r="C116" i="60"/>
  <c r="D116" i="60"/>
  <c r="E116" i="60"/>
  <c r="C117" i="60"/>
  <c r="D117" i="60"/>
  <c r="E117" i="60"/>
  <c r="C118" i="60"/>
  <c r="D118" i="60"/>
  <c r="E118" i="60"/>
  <c r="C3" i="61"/>
  <c r="D3" i="61"/>
  <c r="E3" i="61"/>
  <c r="B107" i="60"/>
  <c r="R107" i="60" s="1"/>
  <c r="B67" i="60"/>
  <c r="R67" i="60" s="1"/>
  <c r="B75" i="60"/>
  <c r="R75" i="60" s="1"/>
  <c r="B76" i="60"/>
  <c r="R76" i="60" s="1"/>
  <c r="B77" i="60"/>
  <c r="R77" i="60" s="1"/>
  <c r="H3" i="56" l="1"/>
  <c r="A3" i="32" s="1"/>
  <c r="A3" i="7"/>
  <c r="A3" i="57"/>
  <c r="A3" i="62"/>
  <c r="I119" i="60"/>
  <c r="B52" i="60"/>
  <c r="R52" i="60" s="1"/>
  <c r="B89" i="60"/>
  <c r="R89" i="60" s="1"/>
  <c r="B90" i="60"/>
  <c r="R90" i="60" s="1"/>
  <c r="B80" i="60"/>
  <c r="R80" i="60" s="1"/>
  <c r="B79" i="60"/>
  <c r="R79" i="60" s="1"/>
  <c r="B56" i="60"/>
  <c r="R56" i="60" s="1"/>
  <c r="B38" i="60"/>
  <c r="R38" i="60" s="1"/>
  <c r="B5" i="60"/>
  <c r="R5" i="60" s="1"/>
  <c r="B4" i="60"/>
  <c r="R4" i="60" s="1"/>
  <c r="B3" i="60"/>
  <c r="R3" i="60" s="1"/>
  <c r="B3" i="61"/>
  <c r="R3" i="61" s="1"/>
  <c r="A107" i="60"/>
  <c r="H107" i="60" s="1"/>
  <c r="B55" i="60"/>
  <c r="R55" i="60" s="1"/>
  <c r="B44" i="60"/>
  <c r="R44" i="60" s="1"/>
  <c r="B17" i="60"/>
  <c r="B16" i="60"/>
  <c r="R16" i="60" s="1"/>
  <c r="B15" i="60"/>
  <c r="B116" i="60"/>
  <c r="R116" i="60" s="1"/>
  <c r="B43" i="60"/>
  <c r="R43" i="60" s="1"/>
  <c r="B42" i="60"/>
  <c r="R42" i="60" s="1"/>
  <c r="B25" i="60"/>
  <c r="R25" i="60" s="1"/>
  <c r="B14" i="60"/>
  <c r="R14" i="60" s="1"/>
  <c r="B115" i="60"/>
  <c r="R115" i="60" s="1"/>
  <c r="B99" i="60"/>
  <c r="R99" i="60" s="1"/>
  <c r="A76" i="60"/>
  <c r="H76" i="60" s="1"/>
  <c r="B82" i="60"/>
  <c r="R82" i="60" s="1"/>
  <c r="B70" i="60"/>
  <c r="R70" i="60" s="1"/>
  <c r="B69" i="60"/>
  <c r="R69" i="60" s="1"/>
  <c r="B51" i="60"/>
  <c r="R51" i="60" s="1"/>
  <c r="B32" i="60"/>
  <c r="R32" i="60" s="1"/>
  <c r="B31" i="60"/>
  <c r="B30" i="60"/>
  <c r="B111" i="60"/>
  <c r="R111" i="60" s="1"/>
  <c r="B103" i="60"/>
  <c r="R103" i="60" s="1"/>
  <c r="B96" i="60"/>
  <c r="R96" i="60" s="1"/>
  <c r="B87" i="60"/>
  <c r="R87" i="60" s="1"/>
  <c r="B78" i="60"/>
  <c r="R78" i="60" s="1"/>
  <c r="B60" i="60"/>
  <c r="R60" i="60" s="1"/>
  <c r="B37" i="60"/>
  <c r="B108" i="60"/>
  <c r="R108" i="60" s="1"/>
  <c r="B100" i="60"/>
  <c r="R100" i="60" s="1"/>
  <c r="B95" i="60"/>
  <c r="R95" i="60" s="1"/>
  <c r="B86" i="60"/>
  <c r="R86" i="60" s="1"/>
  <c r="B64" i="60"/>
  <c r="R64" i="60" s="1"/>
  <c r="B59" i="60"/>
  <c r="R59" i="60" s="1"/>
  <c r="B48" i="60"/>
  <c r="R48" i="60" s="1"/>
  <c r="B91" i="60"/>
  <c r="R91" i="60" s="1"/>
  <c r="B83" i="60"/>
  <c r="R83" i="60" s="1"/>
  <c r="B72" i="60"/>
  <c r="R72" i="60" s="1"/>
  <c r="B71" i="60"/>
  <c r="R71" i="60" s="1"/>
  <c r="B63" i="60"/>
  <c r="R63" i="60" s="1"/>
  <c r="B47" i="60"/>
  <c r="R47" i="60" s="1"/>
  <c r="B33" i="60"/>
  <c r="B24" i="60"/>
  <c r="B23" i="60"/>
  <c r="B6" i="60"/>
  <c r="R6" i="60" s="1"/>
  <c r="B112" i="60"/>
  <c r="R112" i="60" s="1"/>
  <c r="B104" i="60"/>
  <c r="R104" i="60" s="1"/>
  <c r="B94" i="60"/>
  <c r="R94" i="60" s="1"/>
  <c r="B85" i="60"/>
  <c r="R85" i="60" s="1"/>
  <c r="B81" i="60"/>
  <c r="R81" i="60" s="1"/>
  <c r="B68" i="60"/>
  <c r="R68" i="60" s="1"/>
  <c r="B62" i="60"/>
  <c r="R62" i="60" s="1"/>
  <c r="B58" i="60"/>
  <c r="R58" i="60" s="1"/>
  <c r="B54" i="60"/>
  <c r="R54" i="60" s="1"/>
  <c r="B50" i="60"/>
  <c r="R50" i="60" s="1"/>
  <c r="B46" i="60"/>
  <c r="R46" i="60" s="1"/>
  <c r="B41" i="60"/>
  <c r="R41" i="60" s="1"/>
  <c r="B40" i="60"/>
  <c r="R40" i="60" s="1"/>
  <c r="B36" i="60"/>
  <c r="B35" i="60"/>
  <c r="B29" i="60"/>
  <c r="R29" i="60" s="1"/>
  <c r="B22" i="60"/>
  <c r="B13" i="60"/>
  <c r="B12" i="60"/>
  <c r="B11" i="60"/>
  <c r="B10" i="60"/>
  <c r="B118" i="60"/>
  <c r="R118" i="60" s="1"/>
  <c r="B114" i="60"/>
  <c r="R114" i="60" s="1"/>
  <c r="B110" i="60"/>
  <c r="R110" i="60" s="1"/>
  <c r="B106" i="60"/>
  <c r="R106" i="60" s="1"/>
  <c r="B102" i="60"/>
  <c r="R102" i="60" s="1"/>
  <c r="B65" i="60"/>
  <c r="R65" i="60" s="1"/>
  <c r="B98" i="60"/>
  <c r="R98" i="60" s="1"/>
  <c r="B97" i="60"/>
  <c r="R97" i="60" s="1"/>
  <c r="B92" i="60"/>
  <c r="R92" i="60" s="1"/>
  <c r="B88" i="60"/>
  <c r="R88" i="60" s="1"/>
  <c r="B84" i="60"/>
  <c r="R84" i="60" s="1"/>
  <c r="B74" i="60"/>
  <c r="R74" i="60" s="1"/>
  <c r="B73" i="60"/>
  <c r="R73" i="60" s="1"/>
  <c r="B66" i="60"/>
  <c r="R66" i="60" s="1"/>
  <c r="B61" i="60"/>
  <c r="R61" i="60" s="1"/>
  <c r="B57" i="60"/>
  <c r="R57" i="60" s="1"/>
  <c r="B53" i="60"/>
  <c r="R53" i="60" s="1"/>
  <c r="B49" i="60"/>
  <c r="R49" i="60" s="1"/>
  <c r="B45" i="60"/>
  <c r="R45" i="60" s="1"/>
  <c r="B39" i="60"/>
  <c r="B34" i="60"/>
  <c r="R34" i="60" s="1"/>
  <c r="B28" i="60"/>
  <c r="R28" i="60" s="1"/>
  <c r="B27" i="60"/>
  <c r="B26" i="60"/>
  <c r="R26" i="60" s="1"/>
  <c r="B21" i="60"/>
  <c r="R21" i="60" s="1"/>
  <c r="B20" i="60"/>
  <c r="B19" i="60"/>
  <c r="B18" i="60"/>
  <c r="B9" i="60"/>
  <c r="B8" i="60"/>
  <c r="R8" i="60" s="1"/>
  <c r="B7" i="60"/>
  <c r="B117" i="60"/>
  <c r="R117" i="60" s="1"/>
  <c r="B113" i="60"/>
  <c r="R113" i="60" s="1"/>
  <c r="B109" i="60"/>
  <c r="R109" i="60" s="1"/>
  <c r="B105" i="60"/>
  <c r="R105" i="60" s="1"/>
  <c r="B101" i="60"/>
  <c r="R101" i="60" s="1"/>
  <c r="B93" i="60"/>
  <c r="R93" i="60" s="1"/>
  <c r="A77" i="60"/>
  <c r="H77" i="60" s="1"/>
  <c r="A75" i="60"/>
  <c r="H75" i="60" s="1"/>
  <c r="A67" i="60"/>
  <c r="H67" i="60" s="1"/>
  <c r="A59" i="60" l="1"/>
  <c r="H59" i="60" s="1"/>
  <c r="A79" i="60"/>
  <c r="H79" i="60" s="1"/>
  <c r="A3" i="61"/>
  <c r="H3" i="61" s="1"/>
  <c r="A71" i="60"/>
  <c r="H71" i="60" s="1"/>
  <c r="A14" i="60"/>
  <c r="H14" i="60" s="1"/>
  <c r="A21" i="60"/>
  <c r="H21" i="60" s="1"/>
  <c r="A34" i="60"/>
  <c r="H34" i="60" s="1"/>
  <c r="A38" i="60"/>
  <c r="H38" i="60" s="1"/>
  <c r="A8" i="60"/>
  <c r="H8" i="60" s="1"/>
  <c r="A45" i="60"/>
  <c r="H45" i="60" s="1"/>
  <c r="A28" i="60"/>
  <c r="H28" i="60" s="1"/>
  <c r="A52" i="60"/>
  <c r="H52" i="60" s="1"/>
  <c r="A3" i="60"/>
  <c r="H3" i="60" s="1"/>
  <c r="A9" i="60"/>
  <c r="H9" i="60" s="1"/>
  <c r="R9" i="60"/>
  <c r="A39" i="60"/>
  <c r="H39" i="60" s="1"/>
  <c r="R39" i="60"/>
  <c r="A11" i="60"/>
  <c r="H11" i="60" s="1"/>
  <c r="R11" i="60"/>
  <c r="A37" i="60"/>
  <c r="H37" i="60" s="1"/>
  <c r="R37" i="60"/>
  <c r="A15" i="60"/>
  <c r="H15" i="60" s="1"/>
  <c r="R15" i="60"/>
  <c r="A17" i="60"/>
  <c r="H17" i="60" s="1"/>
  <c r="R17" i="60"/>
  <c r="A25" i="60"/>
  <c r="H25" i="60" s="1"/>
  <c r="A7" i="60"/>
  <c r="H7" i="60" s="1"/>
  <c r="R7" i="60"/>
  <c r="A20" i="60"/>
  <c r="H20" i="60" s="1"/>
  <c r="R20" i="60"/>
  <c r="A27" i="60"/>
  <c r="H27" i="60" s="1"/>
  <c r="R27" i="60"/>
  <c r="A12" i="60"/>
  <c r="H12" i="60" s="1"/>
  <c r="R12" i="60"/>
  <c r="A30" i="60"/>
  <c r="H30" i="60" s="1"/>
  <c r="R30" i="60"/>
  <c r="A43" i="60"/>
  <c r="H43" i="60" s="1"/>
  <c r="A32" i="60"/>
  <c r="H32" i="60" s="1"/>
  <c r="A18" i="60"/>
  <c r="H18" i="60" s="1"/>
  <c r="R18" i="60"/>
  <c r="A13" i="60"/>
  <c r="H13" i="60" s="1"/>
  <c r="R13" i="60"/>
  <c r="A35" i="60"/>
  <c r="H35" i="60" s="1"/>
  <c r="R35" i="60"/>
  <c r="A23" i="60"/>
  <c r="H23" i="60" s="1"/>
  <c r="R23" i="60"/>
  <c r="A33" i="60"/>
  <c r="H33" i="60" s="1"/>
  <c r="R33" i="60"/>
  <c r="A5" i="60"/>
  <c r="H5" i="60" s="1"/>
  <c r="A4" i="60"/>
  <c r="H4" i="60" s="1"/>
  <c r="A40" i="60"/>
  <c r="H40" i="60" s="1"/>
  <c r="A19" i="60"/>
  <c r="H19" i="60" s="1"/>
  <c r="R19" i="60"/>
  <c r="A10" i="60"/>
  <c r="H10" i="60" s="1"/>
  <c r="R10" i="60"/>
  <c r="A22" i="60"/>
  <c r="H22" i="60" s="1"/>
  <c r="R22" i="60"/>
  <c r="A36" i="60"/>
  <c r="H36" i="60" s="1"/>
  <c r="R36" i="60"/>
  <c r="A24" i="60"/>
  <c r="H24" i="60" s="1"/>
  <c r="R24" i="60"/>
  <c r="A31" i="60"/>
  <c r="H31" i="60" s="1"/>
  <c r="R31" i="60"/>
  <c r="I86" i="60"/>
  <c r="I33" i="60"/>
  <c r="I109" i="60"/>
  <c r="I85" i="60"/>
  <c r="I106" i="60"/>
  <c r="I89" i="60"/>
  <c r="I61" i="60"/>
  <c r="I110" i="60"/>
  <c r="I43" i="60"/>
  <c r="A83" i="60"/>
  <c r="H83" i="60" s="1"/>
  <c r="A16" i="60"/>
  <c r="H16" i="60" s="1"/>
  <c r="A42" i="60"/>
  <c r="H42" i="60" s="1"/>
  <c r="A73" i="60"/>
  <c r="H73" i="60" s="1"/>
  <c r="A65" i="60"/>
  <c r="H65" i="60" s="1"/>
  <c r="A41" i="60"/>
  <c r="H41" i="60" s="1"/>
  <c r="A63" i="60"/>
  <c r="H63" i="60" s="1"/>
  <c r="A81" i="60"/>
  <c r="H81" i="60" s="1"/>
  <c r="A26" i="60"/>
  <c r="H26" i="60" s="1"/>
  <c r="A89" i="60"/>
  <c r="H89" i="60" s="1"/>
  <c r="A88" i="60"/>
  <c r="H88" i="60" s="1"/>
  <c r="A118" i="60"/>
  <c r="H118" i="60" s="1"/>
  <c r="A29" i="60"/>
  <c r="H29" i="60" s="1"/>
  <c r="A50" i="60"/>
  <c r="H50" i="60" s="1"/>
  <c r="A111" i="60"/>
  <c r="H111" i="60" s="1"/>
  <c r="A115" i="60"/>
  <c r="H115" i="60" s="1"/>
  <c r="A116" i="60"/>
  <c r="H116" i="60" s="1"/>
  <c r="A90" i="60"/>
  <c r="H90" i="60" s="1"/>
  <c r="A53" i="60"/>
  <c r="H53" i="60" s="1"/>
  <c r="A6" i="60"/>
  <c r="H6" i="60" s="1"/>
  <c r="A64" i="60"/>
  <c r="H64" i="60" s="1"/>
  <c r="A44" i="60"/>
  <c r="H44" i="60" s="1"/>
  <c r="A101" i="60"/>
  <c r="H101" i="60" s="1"/>
  <c r="A117" i="60"/>
  <c r="H117" i="60" s="1"/>
  <c r="A104" i="60"/>
  <c r="H104" i="60" s="1"/>
  <c r="A108" i="60"/>
  <c r="H108" i="60" s="1"/>
  <c r="A60" i="60"/>
  <c r="H60" i="60" s="1"/>
  <c r="A87" i="60"/>
  <c r="H87" i="60" s="1"/>
  <c r="A82" i="60"/>
  <c r="H82" i="60" s="1"/>
  <c r="A57" i="60"/>
  <c r="H57" i="60" s="1"/>
  <c r="A66" i="60"/>
  <c r="H66" i="60" s="1"/>
  <c r="A74" i="60"/>
  <c r="H74" i="60" s="1"/>
  <c r="A97" i="60"/>
  <c r="H97" i="60" s="1"/>
  <c r="A54" i="60"/>
  <c r="H54" i="60" s="1"/>
  <c r="A68" i="60"/>
  <c r="H68" i="60" s="1"/>
  <c r="A112" i="60"/>
  <c r="H112" i="60" s="1"/>
  <c r="A47" i="60"/>
  <c r="H47" i="60" s="1"/>
  <c r="A91" i="60"/>
  <c r="H91" i="60" s="1"/>
  <c r="A48" i="60"/>
  <c r="H48" i="60" s="1"/>
  <c r="A86" i="60"/>
  <c r="H86" i="60" s="1"/>
  <c r="A78" i="60"/>
  <c r="H78" i="60" s="1"/>
  <c r="A96" i="60"/>
  <c r="H96" i="60" s="1"/>
  <c r="A103" i="60"/>
  <c r="H103" i="60" s="1"/>
  <c r="A99" i="60"/>
  <c r="H99" i="60" s="1"/>
  <c r="A55" i="60"/>
  <c r="H55" i="60" s="1"/>
  <c r="A109" i="60"/>
  <c r="H109" i="60" s="1"/>
  <c r="A49" i="60"/>
  <c r="H49" i="60" s="1"/>
  <c r="A84" i="60"/>
  <c r="H84" i="60" s="1"/>
  <c r="A98" i="60"/>
  <c r="H98" i="60" s="1"/>
  <c r="A106" i="60"/>
  <c r="H106" i="60" s="1"/>
  <c r="A114" i="60"/>
  <c r="H114" i="60" s="1"/>
  <c r="A46" i="60"/>
  <c r="H46" i="60" s="1"/>
  <c r="A58" i="60"/>
  <c r="H58" i="60" s="1"/>
  <c r="A95" i="60"/>
  <c r="H95" i="60" s="1"/>
  <c r="A100" i="60"/>
  <c r="H100" i="60" s="1"/>
  <c r="A51" i="60"/>
  <c r="H51" i="60" s="1"/>
  <c r="A61" i="60"/>
  <c r="H61" i="60" s="1"/>
  <c r="A69" i="60"/>
  <c r="H69" i="60" s="1"/>
  <c r="A85" i="60"/>
  <c r="H85" i="60" s="1"/>
  <c r="A105" i="60"/>
  <c r="H105" i="60" s="1"/>
  <c r="A113" i="60"/>
  <c r="H113" i="60" s="1"/>
  <c r="A92" i="60"/>
  <c r="H92" i="60" s="1"/>
  <c r="A102" i="60"/>
  <c r="H102" i="60" s="1"/>
  <c r="A110" i="60"/>
  <c r="H110" i="60" s="1"/>
  <c r="A62" i="60"/>
  <c r="H62" i="60" s="1"/>
  <c r="A94" i="60"/>
  <c r="H94" i="60" s="1"/>
  <c r="A72" i="60"/>
  <c r="H72" i="60" s="1"/>
  <c r="A70" i="60"/>
  <c r="H70" i="60" s="1"/>
  <c r="A56" i="60"/>
  <c r="H56" i="60" s="1"/>
  <c r="A80" i="60"/>
  <c r="H80" i="60" s="1"/>
  <c r="A93" i="60"/>
  <c r="H93" i="60" s="1"/>
  <c r="I15" i="60" l="1"/>
  <c r="I52" i="60"/>
  <c r="I116" i="60"/>
  <c r="I65" i="60"/>
  <c r="I21" i="60"/>
  <c r="I37" i="60"/>
  <c r="I11" i="60"/>
  <c r="I100" i="60"/>
  <c r="I88" i="60"/>
  <c r="I81" i="60"/>
  <c r="I13" i="60"/>
  <c r="I57" i="60"/>
  <c r="I45" i="60"/>
  <c r="I118" i="60"/>
  <c r="I72" i="60"/>
  <c r="I105" i="60"/>
  <c r="I84" i="60"/>
  <c r="I3" i="61"/>
  <c r="B3" i="32"/>
  <c r="I20" i="60" l="1"/>
  <c r="I77" i="60"/>
  <c r="I71" i="60"/>
  <c r="I99" i="60"/>
  <c r="I28" i="60"/>
  <c r="I91" i="60"/>
  <c r="I32" i="60"/>
  <c r="I104" i="60"/>
  <c r="I5" i="60"/>
  <c r="I16" i="60"/>
  <c r="I41" i="60"/>
  <c r="I10" i="60"/>
  <c r="I59" i="60"/>
  <c r="I70" i="60"/>
  <c r="I108" i="60"/>
  <c r="I30" i="60"/>
  <c r="I24" i="60"/>
  <c r="I107" i="60"/>
  <c r="I35" i="60"/>
  <c r="I79" i="60"/>
  <c r="I62" i="60"/>
  <c r="I82" i="60"/>
  <c r="I80" i="60"/>
  <c r="I4" i="60"/>
  <c r="I75" i="60"/>
  <c r="I69" i="60"/>
  <c r="I111" i="60"/>
  <c r="I36" i="60"/>
  <c r="I17" i="60"/>
  <c r="I19" i="60"/>
  <c r="I64" i="60"/>
  <c r="I42" i="60"/>
  <c r="I60" i="60"/>
  <c r="I53" i="60"/>
  <c r="I6" i="60"/>
  <c r="I25" i="60"/>
  <c r="I73" i="60"/>
  <c r="I58" i="60"/>
  <c r="I96" i="60"/>
  <c r="I78" i="60"/>
  <c r="I39" i="60"/>
  <c r="I12" i="60"/>
  <c r="I7" i="60"/>
  <c r="I113" i="60"/>
  <c r="I49" i="60"/>
  <c r="I94" i="60"/>
  <c r="I87" i="60"/>
  <c r="I47" i="60"/>
  <c r="I31" i="60"/>
  <c r="I112" i="60"/>
  <c r="I3" i="56"/>
  <c r="I3" i="60"/>
  <c r="I76" i="60"/>
  <c r="I34" i="60"/>
  <c r="I18" i="60"/>
  <c r="I9" i="60"/>
  <c r="I97" i="60"/>
  <c r="I66" i="60"/>
  <c r="I50" i="60"/>
  <c r="I22" i="60"/>
  <c r="I103" i="60"/>
  <c r="I38" i="60"/>
  <c r="I54" i="60"/>
  <c r="I93" i="60"/>
  <c r="I95" i="60"/>
  <c r="I74" i="60"/>
  <c r="I114" i="60"/>
  <c r="I56" i="60"/>
  <c r="I14" i="60"/>
  <c r="I115" i="60"/>
  <c r="I90" i="60"/>
  <c r="I46" i="60"/>
  <c r="I44" i="60"/>
  <c r="I40" i="60"/>
  <c r="I23" i="60"/>
  <c r="I102" i="60"/>
  <c r="I8" i="60"/>
  <c r="I48" i="60"/>
  <c r="I55" i="60"/>
  <c r="I27" i="60"/>
  <c r="I67" i="60"/>
  <c r="I117" i="60"/>
  <c r="I83" i="60"/>
  <c r="I51" i="60"/>
  <c r="I26" i="60"/>
  <c r="I92" i="60"/>
  <c r="I68" i="60"/>
  <c r="I63" i="60"/>
  <c r="I101" i="60"/>
  <c r="I98" i="60"/>
  <c r="I29" i="60"/>
  <c r="E95" i="60" l="1"/>
  <c r="E96" i="60"/>
  <c r="J2" i="32"/>
  <c r="N2" i="56" l="1"/>
  <c r="O2" i="56"/>
  <c r="O2" i="61"/>
  <c r="N2" i="61"/>
  <c r="G2" i="61"/>
  <c r="E2" i="61"/>
  <c r="D2" i="61"/>
  <c r="C2" i="61"/>
  <c r="G2" i="56" l="1"/>
  <c r="E2" i="56"/>
  <c r="D2" i="56"/>
  <c r="C2" i="56"/>
  <c r="O2" i="60"/>
  <c r="N2" i="60"/>
  <c r="G2" i="60"/>
  <c r="E2" i="60"/>
  <c r="D2" i="60"/>
  <c r="C2" i="60"/>
  <c r="F2" i="60"/>
  <c r="B2" i="7" l="1"/>
  <c r="C2" i="7"/>
  <c r="F2" i="7"/>
  <c r="E2" i="7"/>
  <c r="D2" i="32"/>
  <c r="F2" i="32"/>
  <c r="G2" i="32"/>
  <c r="H2" i="32"/>
  <c r="I2" i="32"/>
  <c r="O2" i="32"/>
  <c r="P2" i="32" s="1"/>
  <c r="I3" i="32"/>
  <c r="E8" i="60" l="1"/>
  <c r="E24" i="60"/>
  <c r="E36" i="60"/>
  <c r="E53" i="60"/>
  <c r="E61" i="60"/>
  <c r="E73" i="60"/>
  <c r="E85" i="60"/>
  <c r="E5" i="60"/>
  <c r="E17" i="60"/>
  <c r="E25" i="60"/>
  <c r="E37" i="60"/>
  <c r="E42" i="60"/>
  <c r="E46" i="60"/>
  <c r="E50" i="60"/>
  <c r="E54" i="60"/>
  <c r="E58" i="60"/>
  <c r="E62" i="60"/>
  <c r="E66" i="60"/>
  <c r="E70" i="60"/>
  <c r="E74" i="60"/>
  <c r="E78" i="60"/>
  <c r="E82" i="60"/>
  <c r="E86" i="60"/>
  <c r="E90" i="60"/>
  <c r="E94" i="60"/>
  <c r="E12" i="60"/>
  <c r="E16" i="60"/>
  <c r="E20" i="60"/>
  <c r="E32" i="60"/>
  <c r="E40" i="60"/>
  <c r="E49" i="60"/>
  <c r="E57" i="60"/>
  <c r="E65" i="60"/>
  <c r="E69" i="60"/>
  <c r="E77" i="60"/>
  <c r="E81" i="60"/>
  <c r="E89" i="60"/>
  <c r="E93" i="60"/>
  <c r="E9" i="60"/>
  <c r="E13" i="60"/>
  <c r="E21" i="60"/>
  <c r="E29" i="60"/>
  <c r="E33" i="60"/>
  <c r="E6" i="60"/>
  <c r="E10" i="60"/>
  <c r="E14" i="60"/>
  <c r="E18" i="60"/>
  <c r="E22" i="60"/>
  <c r="E26" i="60"/>
  <c r="E30" i="60"/>
  <c r="E34" i="60"/>
  <c r="E38" i="60"/>
  <c r="E43" i="60"/>
  <c r="E47" i="60"/>
  <c r="E51" i="60"/>
  <c r="E55" i="60"/>
  <c r="E59" i="60"/>
  <c r="E63" i="60"/>
  <c r="E67" i="60"/>
  <c r="E71" i="60"/>
  <c r="E75" i="60"/>
  <c r="E79" i="60"/>
  <c r="E83" i="60"/>
  <c r="E87" i="60"/>
  <c r="E91" i="60"/>
  <c r="E4" i="60"/>
  <c r="E28" i="60"/>
  <c r="E45" i="60"/>
  <c r="E7" i="60"/>
  <c r="E11" i="60"/>
  <c r="E15" i="60"/>
  <c r="E19" i="60"/>
  <c r="E23" i="60"/>
  <c r="E27" i="60"/>
  <c r="E31" i="60"/>
  <c r="E35" i="60"/>
  <c r="E39" i="60"/>
  <c r="E44" i="60"/>
  <c r="E48" i="60"/>
  <c r="E52" i="60"/>
  <c r="E56" i="60"/>
  <c r="E60" i="60"/>
  <c r="E64" i="60"/>
  <c r="E68" i="60"/>
  <c r="E72" i="60"/>
  <c r="E76" i="60"/>
  <c r="E80" i="60"/>
  <c r="E84" i="60"/>
  <c r="E88" i="60"/>
  <c r="E92" i="60"/>
  <c r="B2" i="56"/>
  <c r="B2" i="61"/>
  <c r="B2" i="60"/>
  <c r="A2" i="56" l="1"/>
  <c r="A2" i="62" s="1"/>
  <c r="G2" i="7"/>
  <c r="R2" i="56"/>
  <c r="R2" i="61"/>
  <c r="A2" i="61"/>
  <c r="H2" i="61" s="1"/>
  <c r="A2" i="60"/>
  <c r="H2" i="60" s="1"/>
  <c r="R2" i="60"/>
  <c r="H2" i="56" l="1"/>
  <c r="K2" i="32"/>
  <c r="A2" i="57" l="1"/>
  <c r="I2" i="56" l="1"/>
  <c r="I2" i="61"/>
  <c r="I2" i="60"/>
  <c r="A2" i="32"/>
  <c r="A2" i="7"/>
  <c r="B2" i="32" s="1"/>
</calcChain>
</file>

<file path=xl/sharedStrings.xml><?xml version="1.0" encoding="utf-8"?>
<sst xmlns="http://schemas.openxmlformats.org/spreadsheetml/2006/main" count="1846" uniqueCount="521">
  <si>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</si>
  <si>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</si>
  <si>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</si>
  <si>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</si>
  <si>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</si>
  <si>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</si>
  <si>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</si>
  <si>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</si>
  <si>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</si>
  <si>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</si>
  <si>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</si>
  <si>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</si>
  <si>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</si>
  <si>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</si>
  <si>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</si>
  <si>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</si>
  <si>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</si>
  <si>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</si>
  <si>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</si>
  <si>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</si>
  <si>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</si>
  <si>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</si>
  <si>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</si>
  <si>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</si>
  <si>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</si>
  <si>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</si>
  <si>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</si>
  <si>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</si>
  <si>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</si>
  <si>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</si>
  <si>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</si>
  <si>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</si>
  <si>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</si>
  <si>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</si>
  <si>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</si>
  <si>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</si>
  <si>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objectERPId</t>
  </si>
  <si>
    <t>onType</t>
  </si>
  <si>
    <t>userReceiveRoutingEmail</t>
  </si>
  <si>
    <t>http://www.w3.org/2001/XMLSchema#boolean</t>
  </si>
  <si>
    <t>userReceiveApprovalEmail</t>
  </si>
  <si>
    <t>personFirstName</t>
  </si>
  <si>
    <t>groupCode</t>
  </si>
  <si>
    <t>forType</t>
  </si>
  <si>
    <t>uiProfileDisable</t>
  </si>
  <si>
    <t>onInverseAttribute</t>
  </si>
  <si>
    <t>personLastName</t>
  </si>
  <si>
    <t>addressBillTo</t>
  </si>
  <si>
    <t>isDefault</t>
  </si>
  <si>
    <t>objectDateOfCreation</t>
  </si>
  <si>
    <t>http://www.w3.org/2001/XMLSchema#dateTime</t>
  </si>
  <si>
    <t>sequenceID</t>
  </si>
  <si>
    <t>http://www.w3.org/2001/XMLSchema#int</t>
  </si>
  <si>
    <t>readRestrictionBusinessType</t>
  </si>
  <si>
    <t>sparqlDefault</t>
  </si>
  <si>
    <t>personMobile</t>
  </si>
  <si>
    <t>objectLastModifiedStateId</t>
  </si>
  <si>
    <t>addressState</t>
  </si>
  <si>
    <t>priceItemTypeRelevant</t>
  </si>
  <si>
    <t>http://www.w3.org/2001/XMLSchema#integer</t>
  </si>
  <si>
    <t>groupDescription</t>
  </si>
  <si>
    <t>addressEmail</t>
  </si>
  <si>
    <t>addressCity</t>
  </si>
  <si>
    <t>userReceiveTeamCollaborationEmail</t>
  </si>
  <si>
    <t>label</t>
  </si>
  <si>
    <t>conditionValue</t>
  </si>
  <si>
    <t>roleAuthority</t>
  </si>
  <si>
    <t>salesOrgProspectAccountId</t>
  </si>
  <si>
    <t>comment</t>
  </si>
  <si>
    <t>settingValueString</t>
  </si>
  <si>
    <t>personEmail</t>
  </si>
  <si>
    <t>addressZip</t>
  </si>
  <si>
    <t>settingKey</t>
  </si>
  <si>
    <t>settingValueBoolean</t>
  </si>
  <si>
    <t>priceItemTypePercentValue</t>
  </si>
  <si>
    <t>deleteAllowed</t>
  </si>
  <si>
    <t>personPosition</t>
  </si>
  <si>
    <t>uiProfileHide</t>
  </si>
  <si>
    <t>addressUnitNo</t>
  </si>
  <si>
    <t>objectExternalId</t>
  </si>
  <si>
    <t>personPhone</t>
  </si>
  <si>
    <t>objectId</t>
  </si>
  <si>
    <t>timeZoneOffsetMinute</t>
  </si>
  <si>
    <t>userReceiveEmail</t>
  </si>
  <si>
    <t>settingValueNumeric</t>
  </si>
  <si>
    <t>http://www.w3.org/2001/XMLSchema#decimal</t>
  </si>
  <si>
    <t>timeZoneOffsetHour</t>
  </si>
  <si>
    <t>objectName</t>
  </si>
  <si>
    <t>addressFax</t>
  </si>
  <si>
    <t>addressStreet</t>
  </si>
  <si>
    <t>attributionFactor</t>
  </si>
  <si>
    <t>addressShipTo</t>
  </si>
  <si>
    <t>hidden</t>
  </si>
  <si>
    <t>addressMain</t>
  </si>
  <si>
    <t>companyAbbreviation</t>
  </si>
  <si>
    <t>onAttribute</t>
  </si>
  <si>
    <t>personFax</t>
  </si>
  <si>
    <t>AccountStatus</t>
  </si>
  <si>
    <t>URI</t>
  </si>
  <si>
    <t>type</t>
  </si>
  <si>
    <t>&amp;owl;NamedIndividual</t>
  </si>
  <si>
    <t>AccountType</t>
  </si>
  <si>
    <t>AdditionalReportTemplate</t>
  </si>
  <si>
    <t>Address</t>
  </si>
  <si>
    <t>hasCountry</t>
  </si>
  <si>
    <t>&amp;as;Address</t>
  </si>
  <si>
    <t>false</t>
  </si>
  <si>
    <t>-</t>
  </si>
  <si>
    <t>true</t>
  </si>
  <si>
    <t>ApprovalGate</t>
  </si>
  <si>
    <t>hasRole</t>
  </si>
  <si>
    <t>ApprovalRule</t>
  </si>
  <si>
    <t>BusinessAttributeQuery</t>
  </si>
  <si>
    <t>BusinessVariableQuery</t>
  </si>
  <si>
    <t>Company</t>
  </si>
  <si>
    <t>includesAddress</t>
  </si>
  <si>
    <t>Condition</t>
  </si>
  <si>
    <t>ConditionEnvironmentVariable</t>
  </si>
  <si>
    <t>Country</t>
  </si>
  <si>
    <t>Currency</t>
  </si>
  <si>
    <t>DistributionChannel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</si>
  <si>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</si>
  <si>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</si>
  <si>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</si>
  <si>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</si>
  <si>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</si>
  <si>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</si>
  <si>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</si>
  <si>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</si>
  <si>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</si>
  <si>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Operator</t>
  </si>
  <si>
    <t>PartnerFunction</t>
  </si>
  <si>
    <t>PartnerFunctionType</t>
  </si>
  <si>
    <t>PaymentTerms</t>
  </si>
  <si>
    <t>Permission</t>
  </si>
  <si>
    <t>Person</t>
  </si>
  <si>
    <t>hasGender</t>
  </si>
  <si>
    <t>&amp;as;Person</t>
  </si>
  <si>
    <t>PersonTitle</t>
  </si>
  <si>
    <t>PriceItemType</t>
  </si>
  <si>
    <t>ProductStatus</t>
  </si>
  <si>
    <t>ProductType</t>
  </si>
  <si>
    <t>ProposalReportTemplate</t>
  </si>
  <si>
    <t>&amp;ai;Quote-PDF</t>
  </si>
  <si>
    <t>ReadRestrictionRule</t>
  </si>
  <si>
    <t>Region</t>
  </si>
  <si>
    <t>RestrictionRule</t>
  </si>
  <si>
    <t>Role</t>
  </si>
  <si>
    <t>&amp;ai;ROLE_SALES_REP_GER</t>
  </si>
  <si>
    <t>RuleStatus</t>
  </si>
  <si>
    <t>SalesDocumentStatus</t>
  </si>
  <si>
    <t>SalesDocumentType</t>
  </si>
  <si>
    <t>SalesOffice</t>
  </si>
  <si>
    <t>SalesOrg</t>
  </si>
  <si>
    <t>SalesPhase</t>
  </si>
  <si>
    <t>SalesSystem</t>
  </si>
  <si>
    <t>SettingBoolean</t>
  </si>
  <si>
    <t>SettingNumeric</t>
  </si>
  <si>
    <t>SettingString</t>
  </si>
  <si>
    <t>Tag</t>
  </si>
  <si>
    <t>TimeZone</t>
  </si>
  <si>
    <t>UiProfile</t>
  </si>
  <si>
    <t>UnitofMeasurement</t>
  </si>
  <si>
    <t>User</t>
  </si>
  <si>
    <t>containsCompany</t>
  </si>
  <si>
    <t>definesUserProposalTemplate</t>
  </si>
  <si>
    <t>hasLanguage</t>
  </si>
  <si>
    <t>hasUserStatus</t>
  </si>
  <si>
    <t>includesPerson</t>
  </si>
  <si>
    <t>includesUserPassword</t>
  </si>
  <si>
    <t>&amp;as;USERACTIVE</t>
  </si>
  <si>
    <t>&amp;as;User</t>
  </si>
  <si>
    <t>UserPassword</t>
  </si>
  <si>
    <t>hasUserPasswordStatus</t>
  </si>
  <si>
    <t>&amp;as;PasswordActive</t>
  </si>
  <si>
    <t>&amp;as;UserPassword</t>
  </si>
  <si>
    <t>UserPasswordStatus</t>
  </si>
  <si>
    <t>UserStatus</t>
  </si>
  <si>
    <t>WorkbookTemplate</t>
  </si>
  <si>
    <t>TriggeredCalculation</t>
  </si>
  <si>
    <t>Regional Sales Manager</t>
  </si>
  <si>
    <t>Last name</t>
  </si>
  <si>
    <t>Street and Number</t>
  </si>
  <si>
    <t>City</t>
  </si>
  <si>
    <t>ZIP</t>
  </si>
  <si>
    <t>HQ1</t>
  </si>
  <si>
    <t>Female</t>
  </si>
  <si>
    <t>Germany</t>
  </si>
  <si>
    <t>Test User</t>
  </si>
  <si>
    <t>x</t>
  </si>
  <si>
    <t>EN</t>
  </si>
  <si>
    <t>MEU-PL</t>
  </si>
  <si>
    <t>CompanyMEEPL</t>
  </si>
  <si>
    <t>Sales Desk</t>
  </si>
  <si>
    <t>HQ2</t>
  </si>
  <si>
    <t>Male</t>
  </si>
  <si>
    <t>PL1</t>
  </si>
  <si>
    <t>Poland</t>
  </si>
  <si>
    <t>MGMT</t>
  </si>
  <si>
    <t>ROLE_SALES_MGR</t>
  </si>
  <si>
    <t>Deputy Manager of the Marketing Department, Technical Support and Strategic Planning</t>
  </si>
  <si>
    <t>Sales Manager</t>
  </si>
  <si>
    <t>PL2</t>
  </si>
  <si>
    <t>ROLE_SALES_REP_PL_IS</t>
  </si>
  <si>
    <t>Warehouse / Logistic Specialist</t>
  </si>
  <si>
    <t>PL3</t>
  </si>
  <si>
    <t>Hungary</t>
  </si>
  <si>
    <t>Hungary - Team Leader</t>
  </si>
  <si>
    <t>ROLE_STL_HU</t>
  </si>
  <si>
    <t>MEU-HU</t>
  </si>
  <si>
    <t>Area Sales Manager Hungary</t>
  </si>
  <si>
    <t>PL4</t>
  </si>
  <si>
    <t>Technical Support Enginieer</t>
  </si>
  <si>
    <t>Sales Rep</t>
  </si>
  <si>
    <t>PL5</t>
  </si>
  <si>
    <t>PL - Solution Provider Team Leader Deputy</t>
  </si>
  <si>
    <t>ROLE_STL_PL_SP</t>
  </si>
  <si>
    <t>PL6</t>
  </si>
  <si>
    <t>PL - Solution Provider Team Leader</t>
  </si>
  <si>
    <t xml:space="preserve">Sales Manager Poland </t>
  </si>
  <si>
    <t>PL7</t>
  </si>
  <si>
    <t>Slovakia</t>
  </si>
  <si>
    <t>Slovakia - Team Leader</t>
  </si>
  <si>
    <t>ROLE_STL_SK</t>
  </si>
  <si>
    <t>MEU-SK</t>
  </si>
  <si>
    <t>Area Sales Manager Slovakia</t>
  </si>
  <si>
    <t>PL8</t>
  </si>
  <si>
    <t>PL- Key Account</t>
  </si>
  <si>
    <t>Technical Support Team Manager/Key account &amp; Process Support Team Leader</t>
  </si>
  <si>
    <t>PL9</t>
  </si>
  <si>
    <t>Czech Republic</t>
  </si>
  <si>
    <t>ROLE_SALES_REP_CZ</t>
  </si>
  <si>
    <t>MEU-CZ</t>
  </si>
  <si>
    <t>Marketing Specialist</t>
  </si>
  <si>
    <t>PL10</t>
  </si>
  <si>
    <t>CEE Customer Service Manager and Main Purchaser for Polish Department</t>
  </si>
  <si>
    <t>PL11</t>
  </si>
  <si>
    <t xml:space="preserve">Czech Republic </t>
  </si>
  <si>
    <t>Senior Sales Engineer</t>
  </si>
  <si>
    <t>Radlicka 751/113e</t>
  </si>
  <si>
    <t>Praha</t>
  </si>
  <si>
    <t>158 00</t>
  </si>
  <si>
    <t>PL12</t>
  </si>
  <si>
    <t>Junior Sales Enginieer CPG, Food &amp; Bevarage</t>
  </si>
  <si>
    <t>PL13</t>
  </si>
  <si>
    <t>Romania</t>
  </si>
  <si>
    <t>Romania - Team Leader</t>
  </si>
  <si>
    <t>ROLE_STL_RO</t>
  </si>
  <si>
    <t>Area Sales Manager Romania</t>
  </si>
  <si>
    <t>PL14</t>
  </si>
  <si>
    <t>Key User</t>
  </si>
  <si>
    <t>IT Specialist</t>
  </si>
  <si>
    <t>PL15</t>
  </si>
  <si>
    <t>Logistics Specialist/SAP MM Key User/Export Control</t>
  </si>
  <si>
    <t>PL16</t>
  </si>
  <si>
    <t>MTS</t>
  </si>
  <si>
    <t>Senior Marketing Specialist</t>
  </si>
  <si>
    <t>PL17</t>
  </si>
  <si>
    <t>PL18</t>
  </si>
  <si>
    <t>Junior Sales Enginieer</t>
  </si>
  <si>
    <t>PL19</t>
  </si>
  <si>
    <t>PL - Solution Provider</t>
  </si>
  <si>
    <t>ROLE_SALES_REP_PL_SP</t>
  </si>
  <si>
    <t>Sales Department Assistant</t>
  </si>
  <si>
    <t>Sales Assistant</t>
  </si>
  <si>
    <t>PL20</t>
  </si>
  <si>
    <t>PL21</t>
  </si>
  <si>
    <t>Sales Engineer</t>
  </si>
  <si>
    <t>PL22</t>
  </si>
  <si>
    <t>PL- Industrial Solution</t>
  </si>
  <si>
    <t>PL23</t>
  </si>
  <si>
    <t>Industrial Solution Team Leader/Project Coordinator</t>
  </si>
  <si>
    <t>PL24</t>
  </si>
  <si>
    <t>PL25</t>
  </si>
  <si>
    <t>PL26</t>
  </si>
  <si>
    <t>OEM Regional Leader</t>
  </si>
  <si>
    <t>PL27</t>
  </si>
  <si>
    <t>Sales Desk/key user</t>
  </si>
  <si>
    <t>CEE Customer Service/SAP SD Key User</t>
  </si>
  <si>
    <t>PL28</t>
  </si>
  <si>
    <t>ROLE_SALES_REP_HU</t>
  </si>
  <si>
    <t>Sales Enginieer</t>
  </si>
  <si>
    <t>PL29</t>
  </si>
  <si>
    <t>FA Service Engineer</t>
  </si>
  <si>
    <t>PL30</t>
  </si>
  <si>
    <t>ROLE_SALES_REP_RO</t>
  </si>
  <si>
    <t>Sales Coordinator Automotive &amp; Electronics</t>
  </si>
  <si>
    <t>PL31</t>
  </si>
  <si>
    <t>Sales Manager Central Eastern Europe</t>
  </si>
  <si>
    <t>PL32</t>
  </si>
  <si>
    <t>Life&amp;Science Vertical Industry Coordinator</t>
  </si>
  <si>
    <t>PL33</t>
  </si>
  <si>
    <t>Sales Service Support</t>
  </si>
  <si>
    <t>Senior CNC&amp;FA Service Engineer</t>
  </si>
  <si>
    <t>PL34</t>
  </si>
  <si>
    <t>CNC&amp;FA Service Engineer</t>
  </si>
  <si>
    <t>PL35</t>
  </si>
  <si>
    <t>CEE Customer Service</t>
  </si>
  <si>
    <t>PL36</t>
  </si>
  <si>
    <t>Robot Technical Support&amp;Senior Service Engineer</t>
  </si>
  <si>
    <t>PL37</t>
  </si>
  <si>
    <t>Sales Desk Support - Sales Assistant</t>
  </si>
  <si>
    <t>PL38</t>
  </si>
  <si>
    <t>CEE Customer Service Junior Specialist</t>
  </si>
  <si>
    <t>PL39</t>
  </si>
  <si>
    <t>IT Team Leader &amp; Polish Branch SAP Coordinator</t>
  </si>
  <si>
    <t>PL40</t>
  </si>
  <si>
    <t>PM</t>
  </si>
  <si>
    <t>ROLE_PRODUCT_MGR</t>
  </si>
  <si>
    <t>Inverter Product Manager</t>
  </si>
  <si>
    <t>PL41</t>
  </si>
  <si>
    <t>CNC Technical Support&amp;Senior Service Engineer</t>
  </si>
  <si>
    <t>PL42</t>
  </si>
  <si>
    <t>Martin</t>
  </si>
  <si>
    <t>PL43</t>
  </si>
  <si>
    <t>PL- Industrial Solution Team Leader</t>
  </si>
  <si>
    <t>ROLE_STL_PL_IS</t>
  </si>
  <si>
    <t>PL</t>
  </si>
  <si>
    <t>Indirect Sales Team Leader</t>
  </si>
  <si>
    <t>PL44</t>
  </si>
  <si>
    <t>Compact PLC &amp; HMI Product Manager</t>
  </si>
  <si>
    <t>PL45</t>
  </si>
  <si>
    <t>PL46</t>
  </si>
  <si>
    <t>PL47</t>
  </si>
  <si>
    <t>PL48</t>
  </si>
  <si>
    <t>Servo Product Manager</t>
  </si>
  <si>
    <t>PL49</t>
  </si>
  <si>
    <t xml:space="preserve"> Sales Engineer  OEM Section</t>
  </si>
  <si>
    <t>PL50</t>
  </si>
  <si>
    <t>Robot&amp;FA Service Engineer</t>
  </si>
  <si>
    <t>PL51</t>
  </si>
  <si>
    <t>ROLE_SALES_REP_PL_KA</t>
  </si>
  <si>
    <t>Project Manager Industrial Contracting</t>
  </si>
  <si>
    <t>PL52</t>
  </si>
  <si>
    <t>PL53</t>
  </si>
  <si>
    <t>PL54</t>
  </si>
  <si>
    <t>Key Account Coordinator OEM</t>
  </si>
  <si>
    <t>PL55</t>
  </si>
  <si>
    <t>Application Team Manager</t>
  </si>
  <si>
    <t>PL56</t>
  </si>
  <si>
    <t>PL57</t>
  </si>
  <si>
    <t>PL58</t>
  </si>
  <si>
    <t>Sales Coordinator CPG, Food&amp;Beverage, LifeScience</t>
  </si>
  <si>
    <t>PL59</t>
  </si>
  <si>
    <t>PL60</t>
  </si>
  <si>
    <t>PL61</t>
  </si>
  <si>
    <t>Food Vertical Industry Coordinator</t>
  </si>
  <si>
    <t>PL62</t>
  </si>
  <si>
    <t>Software Development Engineer</t>
  </si>
  <si>
    <t>PL63</t>
  </si>
  <si>
    <t>Technical Support Engineer</t>
  </si>
  <si>
    <t>PL64</t>
  </si>
  <si>
    <t>Czech Republic - Team Leader</t>
  </si>
  <si>
    <t>ROLE_STL_CZ</t>
  </si>
  <si>
    <t>Sales Team Leader CZ</t>
  </si>
  <si>
    <t>PL65</t>
  </si>
  <si>
    <t>CNC Product Leader</t>
  </si>
  <si>
    <t>PL66</t>
  </si>
  <si>
    <t>PL67</t>
  </si>
  <si>
    <t>PL68</t>
  </si>
  <si>
    <t>Marketing Manager</t>
  </si>
  <si>
    <t>PL69</t>
  </si>
  <si>
    <t>PL70</t>
  </si>
  <si>
    <t>Solution Development Engineer</t>
  </si>
  <si>
    <t>PL71</t>
  </si>
  <si>
    <t>MAPS&amp;RTU Product Manager</t>
  </si>
  <si>
    <t>PL72</t>
  </si>
  <si>
    <t>ROLE_SALES_REP_SK</t>
  </si>
  <si>
    <t>PL73</t>
  </si>
  <si>
    <t>PL74</t>
  </si>
  <si>
    <t>Serbia</t>
  </si>
  <si>
    <t>Serbia Team Leader</t>
  </si>
  <si>
    <t>ROLE_STL_SRB</t>
  </si>
  <si>
    <t>Sales Coordinator Serbia</t>
  </si>
  <si>
    <t>PL75</t>
  </si>
  <si>
    <t>North PL Distributors Co-ordinator</t>
  </si>
  <si>
    <t>PL76</t>
  </si>
  <si>
    <t>CZ Office Manager</t>
  </si>
  <si>
    <t>PL77</t>
  </si>
  <si>
    <t>PL78</t>
  </si>
  <si>
    <t>Technical Support Department Team Leader</t>
  </si>
  <si>
    <t>PL79</t>
  </si>
  <si>
    <t>PL80</t>
  </si>
  <si>
    <t>Automotive Sales Coordinator</t>
  </si>
  <si>
    <t>PL81</t>
  </si>
  <si>
    <t>PL- Key Account Team Leader</t>
  </si>
  <si>
    <t>ROLE_STL_PL_KA</t>
  </si>
  <si>
    <t>Business Development Manager Process</t>
  </si>
  <si>
    <t>PL82</t>
  </si>
  <si>
    <t>PL83</t>
  </si>
  <si>
    <t>Manager Robot Business Developer</t>
  </si>
  <si>
    <t>PL84</t>
  </si>
  <si>
    <t>Sales Department Deputy Manager</t>
  </si>
  <si>
    <t>PL85</t>
  </si>
  <si>
    <t>PL86</t>
  </si>
  <si>
    <t>Marketing &amp; Strategic Planning Manager</t>
  </si>
  <si>
    <t>PL87</t>
  </si>
  <si>
    <t>PL88</t>
  </si>
  <si>
    <t>LVS Product Leader</t>
  </si>
  <si>
    <t>PL89</t>
  </si>
  <si>
    <t>PL90</t>
  </si>
  <si>
    <t>CEE Customer Service Specialist</t>
  </si>
  <si>
    <t>PL91</t>
  </si>
  <si>
    <t>Poland Deputy Sales Manager</t>
  </si>
  <si>
    <t>PL92</t>
  </si>
  <si>
    <t>Key Account Coordinator</t>
  </si>
  <si>
    <t>PL93</t>
  </si>
  <si>
    <t>PL94</t>
  </si>
  <si>
    <t>PL95</t>
  </si>
  <si>
    <t>Key Account Manager at MTS section Strategic Business Development</t>
  </si>
  <si>
    <t>PL96</t>
  </si>
  <si>
    <t>PL97</t>
  </si>
  <si>
    <t>FDI Vertical Coordinator</t>
  </si>
  <si>
    <t>PL98</t>
  </si>
  <si>
    <t>PL99</t>
  </si>
  <si>
    <t>PL100</t>
  </si>
  <si>
    <t>PL101</t>
  </si>
  <si>
    <t>PL102</t>
  </si>
  <si>
    <t>Robot Product Manager</t>
  </si>
  <si>
    <t>PL103</t>
  </si>
  <si>
    <t>PL104</t>
  </si>
  <si>
    <t>Junior Sales Engineer</t>
  </si>
  <si>
    <t>PL105</t>
  </si>
  <si>
    <t>Branch President</t>
  </si>
  <si>
    <t>PL106</t>
  </si>
  <si>
    <t>Key Account Engineer</t>
  </si>
  <si>
    <t>PL107</t>
  </si>
  <si>
    <t>PL108</t>
  </si>
  <si>
    <t>FA Service Manager</t>
  </si>
  <si>
    <t>PL109</t>
  </si>
  <si>
    <t>PL110</t>
  </si>
  <si>
    <t>Modular PLC Product Manager</t>
  </si>
  <si>
    <t>SE1</t>
  </si>
  <si>
    <t>SE</t>
  </si>
  <si>
    <t>Sales Office (4121) IAS SCAN</t>
  </si>
  <si>
    <t>ROLE_SALES_REP_NORDIC_SE</t>
  </si>
  <si>
    <t>QuoteScan-PDF</t>
  </si>
  <si>
    <t>Mitsubishi Electric Europe B.V. Scandinavia</t>
  </si>
  <si>
    <t>Sweden</t>
  </si>
  <si>
    <t>SE2</t>
  </si>
  <si>
    <t>SE3</t>
  </si>
  <si>
    <t>MALE</t>
  </si>
  <si>
    <t>SE4</t>
  </si>
  <si>
    <t>SE5</t>
  </si>
  <si>
    <t>SE6</t>
  </si>
  <si>
    <t>SE7</t>
  </si>
  <si>
    <t>SE8</t>
  </si>
  <si>
    <t>SE9</t>
  </si>
  <si>
    <t>SE10</t>
  </si>
  <si>
    <t>SE11</t>
  </si>
  <si>
    <t>SE12</t>
  </si>
  <si>
    <t>SE13</t>
  </si>
  <si>
    <t>NO</t>
  </si>
  <si>
    <t>Sales Group Norway (113)</t>
  </si>
  <si>
    <t>ROLE_SALES_REP_NORDIC_NO</t>
  </si>
  <si>
    <t>Norway</t>
  </si>
  <si>
    <t>SE14</t>
  </si>
  <si>
    <t>SE15</t>
  </si>
  <si>
    <t>SE16</t>
  </si>
  <si>
    <t>SE17</t>
  </si>
  <si>
    <t>SE18</t>
  </si>
  <si>
    <t>SE19</t>
  </si>
  <si>
    <t>SE20</t>
  </si>
  <si>
    <t>ROLE_SALES_MGMT_NORDIC_SE</t>
  </si>
  <si>
    <t>SE21</t>
  </si>
  <si>
    <t>ROLE_SALES_MGMT_NORDIC_NO</t>
  </si>
  <si>
    <t>SE22</t>
  </si>
  <si>
    <t>#</t>
  </si>
  <si>
    <t>C4C User ID</t>
  </si>
  <si>
    <t>user</t>
  </si>
  <si>
    <t>First name</t>
  </si>
  <si>
    <t>Employee ID Test
in C4C</t>
  </si>
  <si>
    <t>Employee ID Prod</t>
  </si>
  <si>
    <t>SQ2 ID</t>
  </si>
  <si>
    <t>SALES TEAM</t>
  </si>
  <si>
    <t>CPQe Role</t>
  </si>
  <si>
    <t>CPQe workflow approval  (low risk)</t>
  </si>
  <si>
    <t>CPQe workflow approval 2</t>
  </si>
  <si>
    <t>CPQe workflow approval 3 (high rsk)</t>
  </si>
  <si>
    <t>CPQe UserTestsystem</t>
  </si>
  <si>
    <t xml:space="preserve">CPGe User </t>
  </si>
  <si>
    <t>Quote PDF</t>
  </si>
  <si>
    <t>Position</t>
  </si>
  <si>
    <t>Email</t>
  </si>
  <si>
    <t>Phone</t>
  </si>
  <si>
    <t>Fax</t>
  </si>
  <si>
    <t>Mobile</t>
  </si>
  <si>
    <t>jpg for signature</t>
  </si>
  <si>
    <t>First name/lastName</t>
  </si>
  <si>
    <t>&amp;ai;PL</t>
  </si>
  <si>
    <t>&amp;ai;HU</t>
  </si>
  <si>
    <t>&amp;ai;CZ</t>
  </si>
  <si>
    <t>&amp;ai;SE</t>
  </si>
  <si>
    <t>&amp;ai;NO</t>
  </si>
  <si>
    <t>&amp;ai;SK</t>
  </si>
  <si>
    <t>&amp;ai;DE</t>
  </si>
  <si>
    <t>State</t>
  </si>
  <si>
    <t>&amp;ai;English</t>
  </si>
  <si>
    <t>https://my319964.crm.ondemand.com/Language#Language_34PL</t>
  </si>
  <si>
    <t>for testystem</t>
  </si>
  <si>
    <t>&amp;ai;CompanyMEE</t>
  </si>
  <si>
    <t>&amp;ai;CompanyMEEPL</t>
  </si>
  <si>
    <t>&amp;ai;QuoteScan-PDF</t>
  </si>
  <si>
    <t>QuotePoland</t>
  </si>
  <si>
    <t>ISS Key</t>
  </si>
  <si>
    <t>1ce860391eae4030431d31b3057bf9c959428ec68560803f368ec6842849950b</t>
  </si>
  <si>
    <t>SP2</t>
  </si>
  <si>
    <t>PL118</t>
  </si>
  <si>
    <t>JANICEKM</t>
  </si>
  <si>
    <t>Janicek</t>
  </si>
  <si>
    <t>Martin Janicek</t>
  </si>
  <si>
    <t>Sales - Czech Republic</t>
  </si>
  <si>
    <t>martin.janicek@mpl.mee.com</t>
  </si>
  <si>
    <t>+420 255 719 204</t>
  </si>
  <si>
    <t xml:space="preserve">+420 739 300 321  </t>
  </si>
  <si>
    <t>PL119</t>
  </si>
  <si>
    <t>VANEKK</t>
  </si>
  <si>
    <t>Karel</t>
  </si>
  <si>
    <t>Vanek</t>
  </si>
  <si>
    <t>Karel Vanek</t>
  </si>
  <si>
    <t>karel.vanek@mpl.mee.com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</si>
</sst>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  <charset val="238"/>
    </font>
    <font>
      <sz val="9"/>
      <name val="Arial"/>
      <family val="2"/>
    </font>
    <font>
      <strike/>
      <sz val="11"/>
      <color theme="1"/>
      <name val="Calibri"/>
      <family val="2"/>
      <scheme val="minor"/>
    </font>
    <font>
      <b/>
      <strike/>
      <sz val="9"/>
      <name val="Arial"/>
      <family val="2"/>
    </font>
    <font>
      <b/>
      <sz val="9"/>
      <name val="Arial"/>
      <family val="2"/>
      <charset val="238"/>
    </font>
    <font>
      <sz val="9"/>
      <color rgb="FF1F497D"/>
      <name val="Calibri"/>
      <family val="2"/>
      <charset val="238"/>
      <scheme val="minor"/>
    </font>
    <font>
      <sz val="8"/>
      <color rgb="FF1F497D"/>
      <name val="Arial"/>
      <family val="2"/>
    </font>
    <font>
      <sz val="10"/>
      <color theme="1"/>
      <name val="Arial"/>
      <family val="2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49" fontId="11" fillId="0" borderId="11">
      <alignment horizontal="left" vertical="center" wrapText="1"/>
    </xf>
    <xf numFmtId="0" fontId="1" fillId="0" borderId="0"/>
    <xf numFmtId="0" fontId="19" fillId="0" borderId="0" applyNumberForma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/>
    <xf numFmtId="0" fontId="0" fillId="3" borderId="0" xfId="0" applyFill="1"/>
    <xf numFmtId="0" fontId="6" fillId="4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8" fillId="0" borderId="0" xfId="0" applyFont="1"/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7" xfId="0" applyFont="1" applyFill="1" applyBorder="1"/>
    <xf numFmtId="0" fontId="5" fillId="0" borderId="5" xfId="2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6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/>
    <xf numFmtId="0" fontId="6" fillId="0" borderId="9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wrapText="1"/>
    </xf>
    <xf numFmtId="1" fontId="6" fillId="0" borderId="7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10" fillId="0" borderId="7" xfId="0" applyFont="1" applyBorder="1"/>
    <xf numFmtId="1" fontId="0" fillId="0" borderId="7" xfId="0" applyNumberFormat="1" applyFill="1" applyBorder="1"/>
    <xf numFmtId="0" fontId="0" fillId="0" borderId="10" xfId="0" applyFill="1" applyBorder="1"/>
    <xf numFmtId="49" fontId="11" fillId="0" borderId="11" xfId="3">
      <alignment horizontal="left" vertical="center" wrapText="1"/>
    </xf>
    <xf numFmtId="0" fontId="0" fillId="7" borderId="0" xfId="0" applyFill="1"/>
    <xf numFmtId="0" fontId="10" fillId="0" borderId="7" xfId="0" applyFont="1" applyBorder="1" applyAlignment="1">
      <alignment vertical="center"/>
    </xf>
    <xf numFmtId="0" fontId="0" fillId="3" borderId="7" xfId="0" applyFill="1" applyBorder="1"/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/>
    <xf numFmtId="0" fontId="6" fillId="3" borderId="0" xfId="0" applyFont="1" applyFill="1" applyBorder="1" applyAlignment="1">
      <alignment horizontal="center" vertical="center"/>
    </xf>
    <xf numFmtId="3" fontId="0" fillId="0" borderId="7" xfId="0" applyNumberFormat="1" applyFill="1" applyBorder="1"/>
    <xf numFmtId="0" fontId="0" fillId="0" borderId="7" xfId="0" applyFill="1" applyBorder="1" applyAlignment="1">
      <alignment horizontal="left"/>
    </xf>
    <xf numFmtId="0" fontId="0" fillId="3" borderId="7" xfId="0" applyFont="1" applyFill="1" applyBorder="1"/>
    <xf numFmtId="0" fontId="0" fillId="0" borderId="7" xfId="0" applyNumberFormat="1" applyFill="1" applyBorder="1"/>
    <xf numFmtId="0" fontId="0" fillId="0" borderId="7" xfId="0" applyFont="1" applyFill="1" applyBorder="1" applyAlignment="1">
      <alignment horizontal="center"/>
    </xf>
    <xf numFmtId="49" fontId="11" fillId="0" borderId="7" xfId="3" applyBorder="1">
      <alignment horizontal="left" vertical="center" wrapText="1"/>
    </xf>
    <xf numFmtId="0" fontId="5" fillId="0" borderId="7" xfId="2" applyFill="1" applyBorder="1"/>
    <xf numFmtId="0" fontId="12" fillId="3" borderId="7" xfId="0" applyFont="1" applyFill="1" applyBorder="1"/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/>
    </xf>
    <xf numFmtId="1" fontId="12" fillId="3" borderId="7" xfId="0" applyNumberFormat="1" applyFont="1" applyFill="1" applyBorder="1"/>
    <xf numFmtId="0" fontId="12" fillId="3" borderId="7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center" vertical="center"/>
    </xf>
    <xf numFmtId="0" fontId="12" fillId="3" borderId="0" xfId="0" applyFont="1" applyFill="1"/>
    <xf numFmtId="0" fontId="0" fillId="3" borderId="7" xfId="0" applyNumberFormat="1" applyFill="1" applyBorder="1"/>
    <xf numFmtId="0" fontId="12" fillId="3" borderId="7" xfId="0" applyNumberFormat="1" applyFont="1" applyFill="1" applyBorder="1"/>
    <xf numFmtId="0" fontId="6" fillId="0" borderId="12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0" fillId="0" borderId="13" xfId="0" applyFill="1" applyBorder="1"/>
    <xf numFmtId="1" fontId="0" fillId="0" borderId="2" xfId="0" applyNumberFormat="1" applyFill="1" applyBorder="1"/>
    <xf numFmtId="0" fontId="0" fillId="0" borderId="2" xfId="0" applyFill="1" applyBorder="1"/>
    <xf numFmtId="0" fontId="0" fillId="0" borderId="7" xfId="0" applyBorder="1"/>
    <xf numFmtId="49" fontId="8" fillId="0" borderId="7" xfId="1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49" fontId="14" fillId="0" borderId="7" xfId="3" applyFont="1" applyBorder="1" applyAlignment="1">
      <alignment horizontal="center" vertical="center" wrapText="1"/>
    </xf>
    <xf numFmtId="49" fontId="11" fillId="0" borderId="14" xfId="3" applyBorder="1">
      <alignment horizontal="left" vertical="center" wrapText="1"/>
    </xf>
    <xf numFmtId="0" fontId="8" fillId="0" borderId="0" xfId="1" applyFont="1" applyFill="1"/>
    <xf numFmtId="49" fontId="0" fillId="0" borderId="7" xfId="0" applyNumberFormat="1" applyFill="1" applyBorder="1"/>
    <xf numFmtId="49" fontId="8" fillId="0" borderId="2" xfId="1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49" fontId="14" fillId="0" borderId="2" xfId="3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49" fontId="11" fillId="0" borderId="2" xfId="3" applyBorder="1">
      <alignment horizontal="left" vertical="center" wrapText="1"/>
    </xf>
    <xf numFmtId="49" fontId="11" fillId="0" borderId="15" xfId="3" applyBorder="1">
      <alignment horizontal="left" vertical="center" wrapText="1"/>
    </xf>
    <xf numFmtId="49" fontId="0" fillId="0" borderId="2" xfId="0" applyNumberFormat="1" applyFill="1" applyBorder="1"/>
    <xf numFmtId="49" fontId="11" fillId="0" borderId="7" xfId="3" applyFill="1" applyBorder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7" xfId="0" applyFont="1" applyBorder="1"/>
    <xf numFmtId="0" fontId="17" fillId="0" borderId="7" xfId="0" applyFont="1" applyBorder="1"/>
    <xf numFmtId="0" fontId="6" fillId="5" borderId="16" xfId="0" applyFont="1" applyFill="1" applyBorder="1" applyAlignment="1">
      <alignment vertical="center"/>
    </xf>
    <xf numFmtId="0" fontId="6" fillId="5" borderId="17" xfId="0" applyFont="1" applyFill="1" applyBorder="1" applyAlignment="1">
      <alignment vertical="center"/>
    </xf>
    <xf numFmtId="0" fontId="6" fillId="4" borderId="18" xfId="0" applyFont="1" applyFill="1" applyBorder="1" applyAlignment="1">
      <alignment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18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vertical="center" wrapText="1"/>
    </xf>
    <xf numFmtId="0" fontId="6" fillId="4" borderId="18" xfId="0" applyFont="1" applyFill="1" applyBorder="1" applyAlignment="1">
      <alignment wrapText="1"/>
    </xf>
    <xf numFmtId="0" fontId="6" fillId="4" borderId="19" xfId="0" applyFont="1" applyFill="1" applyBorder="1" applyAlignment="1">
      <alignment horizontal="center" wrapText="1"/>
    </xf>
    <xf numFmtId="0" fontId="6" fillId="4" borderId="20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vertical="center"/>
    </xf>
    <xf numFmtId="0" fontId="6" fillId="4" borderId="22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vertical="center"/>
    </xf>
    <xf numFmtId="1" fontId="6" fillId="4" borderId="18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1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8" xfId="0" applyFill="1" applyBorder="1"/>
    <xf numFmtId="0" fontId="0" fillId="0" borderId="10" xfId="0" applyBorder="1"/>
    <xf numFmtId="0" fontId="7" fillId="4" borderId="23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9" fontId="11" fillId="0" borderId="0" xfId="3" applyFill="1" applyBorder="1">
      <alignment horizontal="left" vertical="center" wrapText="1"/>
    </xf>
    <xf numFmtId="0" fontId="18" fillId="0" borderId="7" xfId="4" applyFont="1" applyBorder="1" applyAlignment="1">
      <alignment horizontal="left" vertical="center"/>
    </xf>
    <xf numFmtId="0" fontId="18" fillId="0" borderId="7" xfId="4" applyFont="1" applyBorder="1" applyAlignment="1">
      <alignment horizontal="left"/>
    </xf>
    <xf numFmtId="49" fontId="11" fillId="0" borderId="7" xfId="3" applyFill="1" applyBorder="1" applyAlignment="1">
      <alignment horizontal="left" vertical="center" wrapText="1"/>
    </xf>
    <xf numFmtId="0" fontId="1" fillId="0" borderId="7" xfId="4" applyFont="1" applyBorder="1" applyAlignment="1">
      <alignment horizontal="left"/>
    </xf>
    <xf numFmtId="0" fontId="1" fillId="0" borderId="7" xfId="4" applyFont="1" applyFill="1" applyBorder="1" applyAlignment="1">
      <alignment horizontal="left"/>
    </xf>
    <xf numFmtId="0" fontId="1" fillId="0" borderId="7" xfId="4" applyFont="1" applyBorder="1" applyAlignment="1">
      <alignment horizontal="left" vertical="center"/>
    </xf>
    <xf numFmtId="0" fontId="11" fillId="0" borderId="7" xfId="4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8" fillId="0" borderId="7" xfId="4" applyFont="1" applyFill="1" applyBorder="1" applyAlignment="1">
      <alignment horizontal="left"/>
    </xf>
    <xf numFmtId="49" fontId="11" fillId="0" borderId="7" xfId="3" applyFont="1" applyBorder="1" applyAlignment="1">
      <alignment horizontal="left" vertical="center" wrapText="1"/>
    </xf>
    <xf numFmtId="0" fontId="19" fillId="0" borderId="7" xfId="5" applyFont="1" applyBorder="1" applyAlignment="1">
      <alignment horizontal="left"/>
    </xf>
    <xf numFmtId="1" fontId="1" fillId="0" borderId="7" xfId="4" applyNumberFormat="1" applyFont="1" applyBorder="1" applyAlignment="1">
      <alignment horizontal="left"/>
    </xf>
    <xf numFmtId="0" fontId="6" fillId="0" borderId="7" xfId="0" applyFont="1" applyFill="1" applyBorder="1" applyAlignment="1">
      <alignment horizontal="left" vertical="center"/>
    </xf>
    <xf numFmtId="0" fontId="12" fillId="0" borderId="7" xfId="0" applyFont="1" applyFill="1" applyBorder="1"/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 wrapText="1"/>
    </xf>
    <xf numFmtId="1" fontId="12" fillId="0" borderId="7" xfId="0" applyNumberFormat="1" applyFont="1" applyFill="1" applyBorder="1"/>
    <xf numFmtId="0" fontId="12" fillId="0" borderId="7" xfId="0" applyFont="1" applyFill="1" applyBorder="1" applyAlignment="1">
      <alignment horizontal="left"/>
    </xf>
    <xf numFmtId="0" fontId="12" fillId="0" borderId="7" xfId="0" applyNumberFormat="1" applyFont="1" applyFill="1" applyBorder="1"/>
    <xf numFmtId="0" fontId="12" fillId="0" borderId="7" xfId="0" applyFont="1" applyFill="1" applyBorder="1" applyAlignment="1">
      <alignment horizontal="center" vertical="center"/>
    </xf>
    <xf numFmtId="0" fontId="1" fillId="3" borderId="7" xfId="4" applyFont="1" applyFill="1" applyBorder="1" applyAlignment="1">
      <alignment horizontal="left"/>
    </xf>
    <xf numFmtId="0" fontId="0" fillId="3" borderId="7" xfId="0" applyFill="1" applyBorder="1" applyAlignment="1">
      <alignment horizontal="left"/>
    </xf>
  </cellXfs>
  <cellStyles count="6">
    <cellStyle name="_SAP_BYD_TABLE_CELL_TEXT" xfId="3"/>
    <cellStyle name="Bad" xfId="1" builtinId="27"/>
    <cellStyle name="Hyperlink" xfId="2" builtinId="8"/>
    <cellStyle name="Hyperlink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ME%20-%20AdditionalUsers_13-04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NameSpace"/>
      <sheetName val="Datatype Mapping"/>
      <sheetName val="_User (2)"/>
      <sheetName val="_Input"/>
      <sheetName val="_MasterData"/>
      <sheetName val="User"/>
      <sheetName val="_TestUser"/>
      <sheetName val="Person"/>
      <sheetName val="Address"/>
      <sheetName val="_TestUserPassword"/>
      <sheetName val="UserPassw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ColWidth="8.85546875"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31</v>
      </c>
    </row>
    <row r="4" spans="1:1" x14ac:dyDescent="0.25">
      <c r="A4" s="1" t="s">
        <v>97</v>
      </c>
    </row>
    <row r="5" spans="1:1" x14ac:dyDescent="0.25">
      <c r="A5" s="1" t="s">
        <v>101</v>
      </c>
    </row>
    <row r="6" spans="1:1" x14ac:dyDescent="0.25">
      <c r="A6" s="1" t="s">
        <v>102</v>
      </c>
    </row>
    <row r="7" spans="1:1" x14ac:dyDescent="0.25">
      <c r="A7" s="1" t="s">
        <v>103</v>
      </c>
    </row>
    <row r="8" spans="1:1" x14ac:dyDescent="0.25">
      <c r="A8" s="1" t="s">
        <v>109</v>
      </c>
    </row>
    <row r="9" spans="1:1" x14ac:dyDescent="0.25">
      <c r="A9" s="1" t="s">
        <v>111</v>
      </c>
    </row>
    <row r="10" spans="1:1" x14ac:dyDescent="0.25">
      <c r="A10" s="1" t="s">
        <v>112</v>
      </c>
    </row>
    <row r="11" spans="1:1" x14ac:dyDescent="0.25">
      <c r="A11" s="1" t="s">
        <v>113</v>
      </c>
    </row>
    <row r="12" spans="1:1" x14ac:dyDescent="0.25">
      <c r="A12" s="1" t="s">
        <v>114</v>
      </c>
    </row>
    <row r="13" spans="1:1" x14ac:dyDescent="0.25">
      <c r="A13" s="1" t="s">
        <v>116</v>
      </c>
    </row>
    <row r="14" spans="1:1" x14ac:dyDescent="0.25">
      <c r="A14" s="1" t="s">
        <v>117</v>
      </c>
    </row>
    <row r="15" spans="1:1" x14ac:dyDescent="0.25">
      <c r="A15" s="1" t="s">
        <v>118</v>
      </c>
    </row>
    <row r="16" spans="1:1" x14ac:dyDescent="0.25">
      <c r="A16" s="1" t="s">
        <v>119</v>
      </c>
    </row>
    <row r="17" spans="1:1" x14ac:dyDescent="0.25">
      <c r="A17" s="1" t="s">
        <v>120</v>
      </c>
    </row>
    <row r="18" spans="1:1" x14ac:dyDescent="0.25">
      <c r="A18" s="1" t="s">
        <v>121</v>
      </c>
    </row>
    <row r="19" spans="1:1" x14ac:dyDescent="0.25">
      <c r="A19" s="1" t="s">
        <v>122</v>
      </c>
    </row>
    <row r="20" spans="1:1" x14ac:dyDescent="0.25">
      <c r="A20" s="1" t="s">
        <v>123</v>
      </c>
    </row>
    <row r="21" spans="1:1" x14ac:dyDescent="0.25">
      <c r="A21" s="1" t="s">
        <v>124</v>
      </c>
    </row>
    <row r="22" spans="1:1" x14ac:dyDescent="0.25">
      <c r="A22" s="1" t="s">
        <v>125</v>
      </c>
    </row>
    <row r="23" spans="1:1" x14ac:dyDescent="0.25">
      <c r="A23" s="1" t="s">
        <v>126</v>
      </c>
    </row>
    <row r="24" spans="1:1" x14ac:dyDescent="0.25">
      <c r="A24" s="1" t="s">
        <v>127</v>
      </c>
    </row>
    <row r="25" spans="1:1" x14ac:dyDescent="0.25">
      <c r="A25" s="1" t="s">
        <v>128</v>
      </c>
    </row>
    <row r="26" spans="1:1" x14ac:dyDescent="0.25">
      <c r="A26" s="1" t="s">
        <v>129</v>
      </c>
    </row>
    <row r="27" spans="1:1" x14ac:dyDescent="0.25">
      <c r="A27" s="1" t="s">
        <v>130</v>
      </c>
    </row>
    <row r="28" spans="1:1" x14ac:dyDescent="0.25">
      <c r="A28" s="1" t="s">
        <v>131</v>
      </c>
    </row>
    <row r="29" spans="1:1" x14ac:dyDescent="0.25">
      <c r="A29" s="1" t="s">
        <v>132</v>
      </c>
    </row>
    <row r="30" spans="1:1" x14ac:dyDescent="0.25">
      <c r="A30" s="1" t="s">
        <v>133</v>
      </c>
    </row>
    <row r="31" spans="1:1" x14ac:dyDescent="0.25">
      <c r="A31" s="1" t="s">
        <v>134</v>
      </c>
    </row>
    <row r="32" spans="1:1" x14ac:dyDescent="0.25">
      <c r="A32" s="1" t="s">
        <v>135</v>
      </c>
    </row>
    <row r="33" spans="1:1" x14ac:dyDescent="0.25">
      <c r="A33" s="1" t="s">
        <v>138</v>
      </c>
    </row>
    <row r="34" spans="1:1" x14ac:dyDescent="0.25">
      <c r="A34" s="1" t="s">
        <v>139</v>
      </c>
    </row>
    <row r="35" spans="1:1" x14ac:dyDescent="0.25">
      <c r="A35" s="1" t="s">
        <v>140</v>
      </c>
    </row>
    <row r="36" spans="1:1" x14ac:dyDescent="0.25">
      <c r="A36" s="1" t="s">
        <v>141</v>
      </c>
    </row>
    <row r="37" spans="1:1" x14ac:dyDescent="0.25">
      <c r="A37" s="1" t="s">
        <v>142</v>
      </c>
    </row>
    <row r="38" spans="1:1" x14ac:dyDescent="0.25">
      <c r="A38" s="1" t="s">
        <v>144</v>
      </c>
    </row>
    <row r="39" spans="1:1" x14ac:dyDescent="0.25">
      <c r="A39" s="1" t="s">
        <v>145</v>
      </c>
    </row>
    <row r="40" spans="1:1" x14ac:dyDescent="0.25">
      <c r="A40" s="1" t="s">
        <v>146</v>
      </c>
    </row>
    <row r="41" spans="1:1" x14ac:dyDescent="0.25">
      <c r="A41" s="1" t="s">
        <v>147</v>
      </c>
    </row>
    <row r="42" spans="1:1" x14ac:dyDescent="0.25">
      <c r="A42" s="1" t="s">
        <v>149</v>
      </c>
    </row>
    <row r="43" spans="1:1" x14ac:dyDescent="0.25">
      <c r="A43" s="1" t="s">
        <v>150</v>
      </c>
    </row>
    <row r="44" spans="1:1" x14ac:dyDescent="0.25">
      <c r="A44" s="1" t="s">
        <v>151</v>
      </c>
    </row>
    <row r="45" spans="1:1" x14ac:dyDescent="0.25">
      <c r="A45" s="1" t="s">
        <v>152</v>
      </c>
    </row>
    <row r="46" spans="1:1" x14ac:dyDescent="0.25">
      <c r="A46" s="1" t="s">
        <v>153</v>
      </c>
    </row>
    <row r="47" spans="1:1" x14ac:dyDescent="0.25">
      <c r="A47" s="1" t="s">
        <v>154</v>
      </c>
    </row>
    <row r="48" spans="1:1" x14ac:dyDescent="0.25">
      <c r="A48" s="1" t="s">
        <v>155</v>
      </c>
    </row>
    <row r="49" spans="1:1" x14ac:dyDescent="0.25">
      <c r="A49" s="1" t="s">
        <v>156</v>
      </c>
    </row>
    <row r="50" spans="1:1" x14ac:dyDescent="0.25">
      <c r="A50" s="1" t="s">
        <v>157</v>
      </c>
    </row>
    <row r="51" spans="1:1" x14ac:dyDescent="0.25">
      <c r="A51" s="1" t="s">
        <v>158</v>
      </c>
    </row>
    <row r="52" spans="1:1" x14ac:dyDescent="0.25">
      <c r="A52" s="1" t="s">
        <v>159</v>
      </c>
    </row>
    <row r="53" spans="1:1" x14ac:dyDescent="0.25">
      <c r="A53" s="1" t="s">
        <v>160</v>
      </c>
    </row>
    <row r="54" spans="1:1" x14ac:dyDescent="0.25">
      <c r="A54" s="1" t="s">
        <v>161</v>
      </c>
    </row>
    <row r="55" spans="1:1" x14ac:dyDescent="0.25">
      <c r="A55" s="1" t="s">
        <v>162</v>
      </c>
    </row>
    <row r="56" spans="1:1" x14ac:dyDescent="0.25">
      <c r="A56" s="1" t="s">
        <v>163</v>
      </c>
    </row>
    <row r="57" spans="1:1" x14ac:dyDescent="0.25">
      <c r="A57" s="1" t="s">
        <v>172</v>
      </c>
    </row>
    <row r="58" spans="1:1" x14ac:dyDescent="0.25">
      <c r="A58" s="1" t="s">
        <v>176</v>
      </c>
    </row>
    <row r="59" spans="1:1" x14ac:dyDescent="0.25">
      <c r="A59" s="1" t="s">
        <v>177</v>
      </c>
    </row>
    <row r="60" spans="1:1" x14ac:dyDescent="0.25">
      <c r="A60" s="1" t="s">
        <v>178</v>
      </c>
    </row>
    <row r="61" spans="1:1" x14ac:dyDescent="0.25">
      <c r="A61" s="1" t="s">
        <v>179</v>
      </c>
    </row>
  </sheetData>
  <hyperlinks>
    <hyperlink ref="A2" location="'NameSpace'!A1" display="NameSpace"/>
    <hyperlink ref="A3" location="'Datatype Mapping'!A1" display="Datatype Mapping"/>
    <hyperlink ref="A4" location="'AccountStatus'!A1" display="AccountStatus"/>
    <hyperlink ref="A5" location="'AccountType'!A1" display="AccountType"/>
    <hyperlink ref="A6" location="'AdditionalReportTemplate'!A1" display="AdditionalReportTemplate"/>
    <hyperlink ref="A7" location="'Address'!A1" display="Address"/>
    <hyperlink ref="A8" location="'ApprovalGate'!A1" display="ApprovalGate"/>
    <hyperlink ref="A9" location="'ApprovalRule'!A1" display="ApprovalRule"/>
    <hyperlink ref="A10" location="'BusinessAttributeQuery'!A1" display="BusinessAttributeQuery"/>
    <hyperlink ref="A11" location="'BusinessVariableQuery'!A1" display="BusinessVariableQuery"/>
    <hyperlink ref="A12" location="'Company'!A1" display="Company"/>
    <hyperlink ref="A13" location="'Condition'!A1" display="Condition"/>
    <hyperlink ref="A14" location="'ConditionEnvironmentVariable'!A1" display="ConditionEnvironmentVariable"/>
    <hyperlink ref="A15" location="'Country'!A1" display="Country"/>
    <hyperlink ref="A16" location="'Currency'!A1" display="Currency"/>
    <hyperlink ref="A17" location="'DistributionChannel'!A1" display="DistributionChannel"/>
    <hyperlink ref="A18" location="'Division'!A1" display="Division"/>
    <hyperlink ref="A19" location="'ERPBAPI'!A1" display="ERPBAPI"/>
    <hyperlink ref="A20" location="'ERPSalesDocumentType'!A1" display="ERPSalesDocumentType"/>
    <hyperlink ref="A21" location="'Gender'!A1" display="Gender"/>
    <hyperlink ref="A22" location="'Group'!A1" display="Group"/>
    <hyperlink ref="A23" location="'IncoTerms'!A1" display="IncoTerms"/>
    <hyperlink ref="A24" location="'Industry'!A1" display="Industry"/>
    <hyperlink ref="A25" location="'Justification'!A1" display="Justification"/>
    <hyperlink ref="A26" location="'Language'!A1" display="Language"/>
    <hyperlink ref="A27" location="'Operator'!A1" display="Operator"/>
    <hyperlink ref="A28" location="'PartnerFunction'!A1" display="PartnerFunction"/>
    <hyperlink ref="A29" location="'PartnerFunctionType'!A1" display="PartnerFunctionType"/>
    <hyperlink ref="A30" location="'PaymentTerms'!A1" display="PaymentTerms"/>
    <hyperlink ref="A31" location="'Permission'!A1" display="Permission"/>
    <hyperlink ref="A32" location="'Person'!A1" display="Person"/>
    <hyperlink ref="A33" location="'PersonTitle'!A1" display="PersonTitle"/>
    <hyperlink ref="A34" location="'PriceItemType'!A1" display="PriceItemType"/>
    <hyperlink ref="A35" location="'ProductStatus'!A1" display="ProductStatus"/>
    <hyperlink ref="A36" location="'ProductType'!A1" display="ProductType"/>
    <hyperlink ref="A37" location="'ProposalReportTemplate'!A1" display="ProposalReportTemplate"/>
    <hyperlink ref="A38" location="'ReadRestrictionRule'!A1" display="ReadRestrictionRule"/>
    <hyperlink ref="A39" location="'Region'!A1" display="Region"/>
    <hyperlink ref="A40" location="'RestrictionRule'!A1" display="RestrictionRule"/>
    <hyperlink ref="A41" location="'Role'!A1" display="Role"/>
    <hyperlink ref="A42" location="'RuleStatus'!A1" display="RuleStatus"/>
    <hyperlink ref="A43" location="'SalesDocumentStatus'!A1" display="SalesDocumentStatus"/>
    <hyperlink ref="A44" location="'SalesDocumentType'!A1" display="SalesDocumentType"/>
    <hyperlink ref="A45" location="'SalesOffice'!A1" display="SalesOffice"/>
    <hyperlink ref="A46" location="'SalesOrg'!A1" display="SalesOrg"/>
    <hyperlink ref="A47" location="'SalesPhase'!A1" display="SalesPhase"/>
    <hyperlink ref="A48" location="'SalesSystem'!A1" display="SalesSystem"/>
    <hyperlink ref="A49" location="'SettingBoolean'!A1" display="SettingBoolean"/>
    <hyperlink ref="A50" location="'SettingNumeric'!A1" display="SettingNumeric"/>
    <hyperlink ref="A51" location="'SettingString'!A1" display="SettingString"/>
    <hyperlink ref="A52" location="'Tag'!A1" display="Tag"/>
    <hyperlink ref="A53" location="'TimeZone'!A1" display="TimeZone"/>
    <hyperlink ref="A54" location="'UiProfile'!A1" display="UiProfile"/>
    <hyperlink ref="A55" location="'UnitofMeasurement'!A1" display="UnitofMeasurement"/>
    <hyperlink ref="A56" location="'User'!A1" display="User"/>
    <hyperlink ref="A57" location="'UserPassword'!A1" display="UserPassword"/>
    <hyperlink ref="A58" location="'UserPasswordStatus'!A1" display="UserPasswordStatus"/>
    <hyperlink ref="A59" location="'UserStatus'!A1" display="UserStatus"/>
    <hyperlink ref="A60" location="'WorkbookTemplate'!A1" display="WorkbookTemplate"/>
    <hyperlink ref="A61" location="'TriggeredCalculation'!A1" display="TriggeredCalcula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80" zoomScaleNormal="80" workbookViewId="0">
      <selection activeCell="A4" sqref="A4:XFD4"/>
    </sheetView>
  </sheetViews>
  <sheetFormatPr defaultColWidth="8.85546875" defaultRowHeight="15" x14ac:dyDescent="0.25"/>
  <cols>
    <col min="1" max="1" width="43.7109375" bestFit="1" customWidth="1"/>
    <col min="2" max="2" width="11.5703125" bestFit="1" customWidth="1"/>
    <col min="3" max="3" width="19.140625" bestFit="1" customWidth="1"/>
    <col min="4" max="4" width="16" bestFit="1" customWidth="1"/>
    <col min="5" max="5" width="10.7109375" bestFit="1" customWidth="1"/>
    <col min="6" max="6" width="12" bestFit="1" customWidth="1"/>
    <col min="7" max="7" width="31.42578125" bestFit="1" customWidth="1"/>
    <col min="8" max="8" width="12" bestFit="1" customWidth="1"/>
    <col min="9" max="9" width="24.28515625" bestFit="1" customWidth="1"/>
  </cols>
  <sheetData>
    <row r="1" spans="1:10" x14ac:dyDescent="0.25">
      <c r="A1" t="s">
        <v>98</v>
      </c>
      <c r="B1" t="s">
        <v>62</v>
      </c>
      <c r="C1" t="s">
        <v>89</v>
      </c>
      <c r="D1" t="s">
        <v>78</v>
      </c>
      <c r="E1" t="s">
        <v>71</v>
      </c>
      <c r="F1" t="s">
        <v>104</v>
      </c>
      <c r="G1" t="s">
        <v>87</v>
      </c>
      <c r="H1" t="s">
        <v>99</v>
      </c>
      <c r="I1" t="s">
        <v>99</v>
      </c>
    </row>
    <row r="2" spans="1:10" x14ac:dyDescent="0.25">
      <c r="A2" t="str">
        <f>CONCATENATE(User!A2,"_Address")</f>
        <v>&amp;ai;JANICEKM_Address</v>
      </c>
      <c r="B2" t="str">
        <f>_Input!AG2</f>
        <v>Praha</v>
      </c>
      <c r="C2" t="str">
        <f>_Input!AF2</f>
        <v>Radlicka 751/113e</v>
      </c>
      <c r="D2" t="s">
        <v>0</v>
      </c>
      <c r="E2" t="str">
        <f>_Input!AH2</f>
        <v>158 00</v>
      </c>
      <c r="F2" s="2" t="str">
        <f>VLOOKUP(_Input!AJ2,_MasterData!$AK$2:$AL$21,2,FALSE)</f>
        <v>&amp;ai;CZ</v>
      </c>
      <c r="G2" t="str">
        <f>CONCATENATE("Address_",User!B2)</f>
        <v>Address_JANICEKM</v>
      </c>
      <c r="H2" t="s">
        <v>105</v>
      </c>
      <c r="I2" t="s">
        <v>100</v>
      </c>
    </row>
    <row r="3" spans="1:10" x14ac:dyDescent="0.25">
      <c r="A3" s="3" t="str">
        <f>CONCATENATE(User!A3,"_Address")</f>
        <v>&amp;ai;VANEKK_Address</v>
      </c>
      <c r="B3" s="3" t="str">
        <f>_Input!AG3</f>
        <v>Praha</v>
      </c>
      <c r="C3" s="3" t="str">
        <f>_Input!AF3</f>
        <v>Radlicka 751/113e</v>
      </c>
      <c r="D3" s="3" t="s">
        <v>0</v>
      </c>
      <c r="E3" s="3" t="str">
        <f>_Input!AH3</f>
        <v>158 00</v>
      </c>
      <c r="F3" s="2" t="str">
        <f>VLOOKUP(_Input!AJ3,_MasterData!$AK$2:$AL$21,2,FALSE)</f>
        <v>&amp;ai;CZ</v>
      </c>
      <c r="G3" s="3" t="str">
        <f>CONCATENATE("Address_",User!B3)</f>
        <v>Address_VANEKK</v>
      </c>
      <c r="H3" s="3" t="s">
        <v>105</v>
      </c>
      <c r="I3" s="3" t="s">
        <v>100</v>
      </c>
      <c r="J3" s="3"/>
    </row>
  </sheetData>
  <hyperlinks>
    <hyperlink ref="F2" location="'Country'!A107" display="https://my327496.crm.ondemand.com/Country#Country_34GB"/>
    <hyperlink ref="F3" location="'Country'!A107" display="https://my327496.crm.ondemand.com/Country#Country_34GB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70" zoomScaleNormal="70" workbookViewId="0">
      <selection activeCell="A4" sqref="A4:XFD4"/>
    </sheetView>
  </sheetViews>
  <sheetFormatPr defaultColWidth="8.85546875" defaultRowHeight="15" x14ac:dyDescent="0.25"/>
  <cols>
    <col min="1" max="1" width="31" style="3" customWidth="1"/>
    <col min="2" max="2" width="21.7109375" style="3" customWidth="1"/>
    <col min="3" max="3" width="72.42578125" style="3" customWidth="1"/>
    <col min="4" max="4" width="17.5703125" style="3" customWidth="1"/>
    <col min="5" max="5" width="22" style="3" customWidth="1"/>
    <col min="6" max="16384" width="8.85546875" style="3"/>
  </cols>
  <sheetData>
    <row r="1" spans="1:5" x14ac:dyDescent="0.25">
      <c r="A1" s="3" t="s">
        <v>98</v>
      </c>
      <c r="B1" s="3" t="s">
        <v>173</v>
      </c>
      <c r="C1" s="3" t="s">
        <v>87</v>
      </c>
      <c r="D1" s="3" t="s">
        <v>99</v>
      </c>
      <c r="E1" s="3" t="s">
        <v>99</v>
      </c>
    </row>
    <row r="2" spans="1:5" x14ac:dyDescent="0.25">
      <c r="A2" s="3" t="str">
        <f>CONCATENATE(User!A2,"_Password")</f>
        <v>&amp;ai;JANICEKM_Password</v>
      </c>
      <c r="B2" s="2" t="s">
        <v>174</v>
      </c>
      <c r="C2" s="3" t="s">
        <v>505</v>
      </c>
      <c r="D2" s="3" t="s">
        <v>175</v>
      </c>
      <c r="E2" s="3" t="s">
        <v>100</v>
      </c>
    </row>
    <row r="3" spans="1:5" x14ac:dyDescent="0.25">
      <c r="A3" s="3" t="str">
        <f>CONCATENATE(User!A3,"_Password")</f>
        <v>&amp;ai;VANEKK_Password</v>
      </c>
      <c r="B3" s="2" t="s">
        <v>174</v>
      </c>
      <c r="C3" s="3" t="s">
        <v>505</v>
      </c>
      <c r="D3" s="3" t="s">
        <v>175</v>
      </c>
      <c r="E3" s="3" t="s">
        <v>100</v>
      </c>
    </row>
  </sheetData>
  <hyperlinks>
    <hyperlink ref="B2" location="'UserPasswordStatus'!A4" display="&amp;as;PasswordActive"/>
    <hyperlink ref="B3" location="'UserPasswordStatus'!A4" display="&amp;as;PasswordActiv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70" zoomScaleNormal="70" workbookViewId="0">
      <selection activeCell="C40" sqref="C40"/>
    </sheetView>
  </sheetViews>
  <sheetFormatPr defaultColWidth="8.85546875" defaultRowHeight="15" x14ac:dyDescent="0.25"/>
  <cols>
    <col min="1" max="1" width="31" bestFit="1" customWidth="1"/>
    <col min="2" max="2" width="21.7109375" bestFit="1" customWidth="1"/>
    <col min="3" max="3" width="72.42578125" bestFit="1" customWidth="1"/>
    <col min="4" max="4" width="17.5703125" bestFit="1" customWidth="1"/>
    <col min="5" max="5" width="22" bestFit="1" customWidth="1"/>
  </cols>
  <sheetData>
    <row r="1" spans="1:6" x14ac:dyDescent="0.25">
      <c r="A1" t="s">
        <v>98</v>
      </c>
      <c r="B1" t="s">
        <v>173</v>
      </c>
      <c r="C1" t="s">
        <v>87</v>
      </c>
      <c r="D1" t="s">
        <v>99</v>
      </c>
      <c r="E1" t="s">
        <v>99</v>
      </c>
    </row>
    <row r="2" spans="1:6" x14ac:dyDescent="0.25">
      <c r="A2" t="str">
        <f>CONCATENATE(User!A2,"_Password")</f>
        <v>&amp;ai;JANICEKM_Password</v>
      </c>
      <c r="B2" s="2" t="s">
        <v>174</v>
      </c>
      <c r="C2" s="3" t="s">
        <v>505</v>
      </c>
      <c r="D2" t="s">
        <v>175</v>
      </c>
      <c r="E2" t="s">
        <v>100</v>
      </c>
    </row>
    <row r="3" spans="1:6" x14ac:dyDescent="0.25">
      <c r="A3" s="3" t="str">
        <f>CONCATENATE(User!A3,"_Password")</f>
        <v>&amp;ai;VANEKK_Password</v>
      </c>
      <c r="B3" s="2" t="s">
        <v>174</v>
      </c>
      <c r="C3" s="3" t="s">
        <v>505</v>
      </c>
      <c r="D3" s="3" t="s">
        <v>175</v>
      </c>
      <c r="E3" s="3" t="s">
        <v>100</v>
      </c>
      <c r="F3" s="3"/>
    </row>
  </sheetData>
  <hyperlinks>
    <hyperlink ref="B2" location="'UserPasswordStatus'!A4" display="&amp;as;PasswordActive"/>
    <hyperlink ref="B3" location="'UserPasswordStatus'!A4" display="&amp;as;PasswordActiv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ColWidth="8.85546875"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/>
  </sheetViews>
  <sheetFormatPr defaultColWidth="8.85546875" defaultRowHeight="15" x14ac:dyDescent="0.25"/>
  <cols>
    <col min="1" max="1" width="33" bestFit="1" customWidth="1"/>
    <col min="2" max="2" width="44.5703125" bestFit="1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34</v>
      </c>
      <c r="B2" t="s">
        <v>35</v>
      </c>
    </row>
    <row r="3" spans="1:2" x14ac:dyDescent="0.25">
      <c r="A3" t="s">
        <v>36</v>
      </c>
      <c r="B3" t="s">
        <v>35</v>
      </c>
    </row>
    <row r="4" spans="1:2" x14ac:dyDescent="0.25">
      <c r="A4" t="s">
        <v>37</v>
      </c>
      <c r="B4" t="s">
        <v>35</v>
      </c>
    </row>
    <row r="5" spans="1:2" x14ac:dyDescent="0.25">
      <c r="A5" t="s">
        <v>38</v>
      </c>
      <c r="B5" t="s">
        <v>39</v>
      </c>
    </row>
    <row r="6" spans="1:2" x14ac:dyDescent="0.25">
      <c r="A6" t="s">
        <v>40</v>
      </c>
      <c r="B6" t="s">
        <v>39</v>
      </c>
    </row>
    <row r="7" spans="1:2" x14ac:dyDescent="0.25">
      <c r="A7" t="s">
        <v>41</v>
      </c>
      <c r="B7" t="s">
        <v>35</v>
      </c>
    </row>
    <row r="8" spans="1:2" x14ac:dyDescent="0.25">
      <c r="A8" t="s">
        <v>42</v>
      </c>
      <c r="B8" t="s">
        <v>35</v>
      </c>
    </row>
    <row r="9" spans="1:2" x14ac:dyDescent="0.25">
      <c r="A9" t="s">
        <v>43</v>
      </c>
      <c r="B9" t="s">
        <v>35</v>
      </c>
    </row>
    <row r="10" spans="1:2" x14ac:dyDescent="0.25">
      <c r="A10" t="s">
        <v>44</v>
      </c>
      <c r="B10" t="s">
        <v>35</v>
      </c>
    </row>
    <row r="11" spans="1:2" x14ac:dyDescent="0.25">
      <c r="A11" t="s">
        <v>45</v>
      </c>
      <c r="B11" t="s">
        <v>35</v>
      </c>
    </row>
    <row r="12" spans="1:2" x14ac:dyDescent="0.25">
      <c r="A12" t="s">
        <v>46</v>
      </c>
      <c r="B12" t="s">
        <v>35</v>
      </c>
    </row>
    <row r="13" spans="1:2" x14ac:dyDescent="0.25">
      <c r="A13" t="s">
        <v>47</v>
      </c>
      <c r="B13" t="s">
        <v>39</v>
      </c>
    </row>
    <row r="14" spans="1:2" x14ac:dyDescent="0.25">
      <c r="A14" t="s">
        <v>48</v>
      </c>
      <c r="B14" t="s">
        <v>39</v>
      </c>
    </row>
    <row r="15" spans="1:2" x14ac:dyDescent="0.25">
      <c r="A15" t="s">
        <v>49</v>
      </c>
      <c r="B15" t="s">
        <v>50</v>
      </c>
    </row>
    <row r="16" spans="1:2" x14ac:dyDescent="0.25">
      <c r="A16" t="s">
        <v>51</v>
      </c>
      <c r="B16" t="s">
        <v>52</v>
      </c>
    </row>
    <row r="17" spans="1:2" x14ac:dyDescent="0.25">
      <c r="A17" t="s">
        <v>53</v>
      </c>
      <c r="B17" t="s">
        <v>35</v>
      </c>
    </row>
    <row r="18" spans="1:2" x14ac:dyDescent="0.25">
      <c r="A18" t="s">
        <v>54</v>
      </c>
      <c r="B18" t="s">
        <v>35</v>
      </c>
    </row>
    <row r="19" spans="1:2" x14ac:dyDescent="0.25">
      <c r="A19" t="s">
        <v>55</v>
      </c>
      <c r="B19" t="s">
        <v>35</v>
      </c>
    </row>
    <row r="20" spans="1:2" x14ac:dyDescent="0.25">
      <c r="A20" t="s">
        <v>56</v>
      </c>
      <c r="B20" t="s">
        <v>35</v>
      </c>
    </row>
    <row r="21" spans="1:2" x14ac:dyDescent="0.25">
      <c r="A21" t="s">
        <v>57</v>
      </c>
      <c r="B21" t="s">
        <v>35</v>
      </c>
    </row>
    <row r="22" spans="1:2" x14ac:dyDescent="0.25">
      <c r="A22" t="s">
        <v>58</v>
      </c>
      <c r="B22" t="s">
        <v>59</v>
      </c>
    </row>
    <row r="23" spans="1:2" x14ac:dyDescent="0.25">
      <c r="A23" t="s">
        <v>60</v>
      </c>
      <c r="B23" t="s">
        <v>35</v>
      </c>
    </row>
    <row r="24" spans="1:2" x14ac:dyDescent="0.25">
      <c r="A24" t="s">
        <v>61</v>
      </c>
      <c r="B24" t="s">
        <v>35</v>
      </c>
    </row>
    <row r="25" spans="1:2" x14ac:dyDescent="0.25">
      <c r="A25" t="s">
        <v>62</v>
      </c>
      <c r="B25" t="s">
        <v>35</v>
      </c>
    </row>
    <row r="26" spans="1:2" x14ac:dyDescent="0.25">
      <c r="A26" t="s">
        <v>63</v>
      </c>
      <c r="B26" t="s">
        <v>39</v>
      </c>
    </row>
    <row r="27" spans="1:2" x14ac:dyDescent="0.25">
      <c r="A27" t="s">
        <v>64</v>
      </c>
      <c r="B27" t="s">
        <v>35</v>
      </c>
    </row>
    <row r="28" spans="1:2" x14ac:dyDescent="0.25">
      <c r="A28" t="s">
        <v>65</v>
      </c>
      <c r="B28" t="s">
        <v>35</v>
      </c>
    </row>
    <row r="29" spans="1:2" x14ac:dyDescent="0.25">
      <c r="A29" t="s">
        <v>66</v>
      </c>
      <c r="B29" t="s">
        <v>52</v>
      </c>
    </row>
    <row r="30" spans="1:2" x14ac:dyDescent="0.25">
      <c r="A30" t="s">
        <v>67</v>
      </c>
      <c r="B30" t="s">
        <v>35</v>
      </c>
    </row>
    <row r="31" spans="1:2" x14ac:dyDescent="0.25">
      <c r="A31" t="s">
        <v>68</v>
      </c>
      <c r="B31" t="s">
        <v>35</v>
      </c>
    </row>
    <row r="32" spans="1:2" x14ac:dyDescent="0.25">
      <c r="A32" t="s">
        <v>69</v>
      </c>
      <c r="B32" t="s">
        <v>35</v>
      </c>
    </row>
    <row r="33" spans="1:2" x14ac:dyDescent="0.25">
      <c r="A33" t="s">
        <v>70</v>
      </c>
      <c r="B33" t="s">
        <v>35</v>
      </c>
    </row>
    <row r="34" spans="1:2" x14ac:dyDescent="0.25">
      <c r="A34" t="s">
        <v>71</v>
      </c>
      <c r="B34" t="s">
        <v>35</v>
      </c>
    </row>
    <row r="35" spans="1:2" x14ac:dyDescent="0.25">
      <c r="A35" t="s">
        <v>72</v>
      </c>
      <c r="B35" t="s">
        <v>35</v>
      </c>
    </row>
    <row r="36" spans="1:2" x14ac:dyDescent="0.25">
      <c r="A36" t="s">
        <v>73</v>
      </c>
      <c r="B36" t="s">
        <v>39</v>
      </c>
    </row>
    <row r="37" spans="1:2" x14ac:dyDescent="0.25">
      <c r="A37" t="s">
        <v>74</v>
      </c>
      <c r="B37" t="s">
        <v>39</v>
      </c>
    </row>
    <row r="38" spans="1:2" x14ac:dyDescent="0.25">
      <c r="A38" t="s">
        <v>75</v>
      </c>
      <c r="B38" t="s">
        <v>39</v>
      </c>
    </row>
    <row r="39" spans="1:2" x14ac:dyDescent="0.25">
      <c r="A39" t="s">
        <v>76</v>
      </c>
      <c r="B39" t="s">
        <v>35</v>
      </c>
    </row>
    <row r="40" spans="1:2" x14ac:dyDescent="0.25">
      <c r="A40" t="s">
        <v>77</v>
      </c>
      <c r="B40" t="s">
        <v>35</v>
      </c>
    </row>
    <row r="41" spans="1:2" x14ac:dyDescent="0.25">
      <c r="A41" t="s">
        <v>78</v>
      </c>
      <c r="B41" t="s">
        <v>35</v>
      </c>
    </row>
    <row r="42" spans="1:2" x14ac:dyDescent="0.25">
      <c r="A42" t="s">
        <v>79</v>
      </c>
      <c r="B42" t="s">
        <v>35</v>
      </c>
    </row>
    <row r="43" spans="1:2" x14ac:dyDescent="0.25">
      <c r="A43" t="s">
        <v>80</v>
      </c>
      <c r="B43" t="s">
        <v>35</v>
      </c>
    </row>
    <row r="44" spans="1:2" x14ac:dyDescent="0.25">
      <c r="A44" t="s">
        <v>81</v>
      </c>
      <c r="B44" t="s">
        <v>35</v>
      </c>
    </row>
    <row r="45" spans="1:2" x14ac:dyDescent="0.25">
      <c r="A45" t="s">
        <v>82</v>
      </c>
      <c r="B45" t="s">
        <v>52</v>
      </c>
    </row>
    <row r="46" spans="1:2" x14ac:dyDescent="0.25">
      <c r="A46" t="s">
        <v>83</v>
      </c>
      <c r="B46" t="s">
        <v>39</v>
      </c>
    </row>
    <row r="47" spans="1:2" x14ac:dyDescent="0.25">
      <c r="A47" t="s">
        <v>84</v>
      </c>
      <c r="B47" t="s">
        <v>85</v>
      </c>
    </row>
    <row r="48" spans="1:2" x14ac:dyDescent="0.25">
      <c r="A48" t="s">
        <v>86</v>
      </c>
      <c r="B48" t="s">
        <v>52</v>
      </c>
    </row>
    <row r="49" spans="1:2" x14ac:dyDescent="0.25">
      <c r="A49" t="s">
        <v>87</v>
      </c>
      <c r="B49" t="s">
        <v>35</v>
      </c>
    </row>
    <row r="50" spans="1:2" x14ac:dyDescent="0.25">
      <c r="A50" t="s">
        <v>88</v>
      </c>
      <c r="B50" t="s">
        <v>35</v>
      </c>
    </row>
    <row r="51" spans="1:2" x14ac:dyDescent="0.25">
      <c r="A51" t="s">
        <v>89</v>
      </c>
      <c r="B51" t="s">
        <v>35</v>
      </c>
    </row>
    <row r="52" spans="1:2" x14ac:dyDescent="0.25">
      <c r="A52" t="s">
        <v>90</v>
      </c>
      <c r="B52" t="s">
        <v>85</v>
      </c>
    </row>
    <row r="53" spans="1:2" x14ac:dyDescent="0.25">
      <c r="A53" t="s">
        <v>91</v>
      </c>
      <c r="B53" t="s">
        <v>39</v>
      </c>
    </row>
    <row r="54" spans="1:2" x14ac:dyDescent="0.25">
      <c r="A54" t="s">
        <v>92</v>
      </c>
      <c r="B54" t="s">
        <v>35</v>
      </c>
    </row>
    <row r="55" spans="1:2" x14ac:dyDescent="0.25">
      <c r="A55" t="s">
        <v>93</v>
      </c>
      <c r="B55" t="s">
        <v>39</v>
      </c>
    </row>
    <row r="56" spans="1:2" x14ac:dyDescent="0.25">
      <c r="A56" t="s">
        <v>94</v>
      </c>
      <c r="B56" t="s">
        <v>35</v>
      </c>
    </row>
    <row r="57" spans="1:2" x14ac:dyDescent="0.25">
      <c r="A57" t="s">
        <v>95</v>
      </c>
      <c r="B57" t="s">
        <v>35</v>
      </c>
    </row>
    <row r="58" spans="1:2" x14ac:dyDescent="0.25">
      <c r="A58" t="s">
        <v>96</v>
      </c>
      <c r="B5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topLeftCell="H1" zoomScale="55" zoomScaleNormal="55" workbookViewId="0">
      <selection activeCell="K64" sqref="K64"/>
    </sheetView>
  </sheetViews>
  <sheetFormatPr defaultColWidth="8.85546875" defaultRowHeight="15" x14ac:dyDescent="0.25"/>
  <cols>
    <col min="1" max="1" width="30.85546875" style="3" customWidth="1"/>
    <col min="2" max="2" width="22.7109375" style="3" customWidth="1"/>
    <col min="3" max="3" width="26.140625" style="3" customWidth="1"/>
    <col min="4" max="4" width="27.28515625" style="3" customWidth="1"/>
    <col min="5" max="5" width="64.140625" style="3" customWidth="1"/>
    <col min="6" max="6" width="34.140625" style="3" customWidth="1"/>
    <col min="7" max="7" width="15.85546875" style="3" customWidth="1"/>
    <col min="8" max="8" width="27.7109375" style="3" customWidth="1"/>
    <col min="9" max="9" width="23.5703125" style="3" customWidth="1"/>
    <col min="10" max="10" width="24.140625" style="3" customWidth="1"/>
    <col min="11" max="11" width="22.28515625" style="3" customWidth="1"/>
    <col min="12" max="12" width="23" style="3" customWidth="1"/>
    <col min="13" max="14" width="33" style="3" customWidth="1"/>
    <col min="15" max="15" width="29.28515625" style="3" customWidth="1"/>
    <col min="16" max="16" width="8.7109375" style="3" customWidth="1"/>
    <col min="17" max="17" width="22" style="3" customWidth="1"/>
    <col min="18" max="18" width="21.85546875" style="3" customWidth="1"/>
    <col min="19" max="16384" width="8.85546875" style="3"/>
  </cols>
  <sheetData>
    <row r="1" spans="1:18" x14ac:dyDescent="0.25">
      <c r="A1" s="3" t="s">
        <v>98</v>
      </c>
      <c r="B1" s="3" t="s">
        <v>87</v>
      </c>
      <c r="C1" s="3" t="s">
        <v>164</v>
      </c>
      <c r="D1" s="3" t="s">
        <v>165</v>
      </c>
      <c r="E1" s="3" t="s">
        <v>166</v>
      </c>
      <c r="F1" s="3" t="s">
        <v>110</v>
      </c>
      <c r="G1" s="3" t="s">
        <v>167</v>
      </c>
      <c r="H1" s="3" t="s">
        <v>168</v>
      </c>
      <c r="I1" s="3" t="s">
        <v>169</v>
      </c>
      <c r="J1" s="3" t="s">
        <v>40</v>
      </c>
      <c r="K1" s="3" t="s">
        <v>83</v>
      </c>
      <c r="L1" s="3" t="s">
        <v>38</v>
      </c>
      <c r="M1" s="3" t="s">
        <v>63</v>
      </c>
      <c r="N1" s="3" t="s">
        <v>36</v>
      </c>
      <c r="O1" s="3" t="s">
        <v>79</v>
      </c>
      <c r="P1" s="3" t="s">
        <v>99</v>
      </c>
      <c r="Q1" s="3" t="s">
        <v>99</v>
      </c>
      <c r="R1" s="3" t="s">
        <v>64</v>
      </c>
    </row>
    <row r="2" spans="1:18" x14ac:dyDescent="0.25">
      <c r="A2" s="3" t="str">
        <f>CONCATENATE("&amp;ai;User_",B2)</f>
        <v>&amp;ai;User_JANICEKM</v>
      </c>
      <c r="B2" s="3" t="str">
        <f>Person!O2</f>
        <v>JANICEKM</v>
      </c>
      <c r="C2" s="3" t="str">
        <f>VLOOKUP(_Input!W2,_MasterData!$Y$2:$Z$15,2,FALSE)</f>
        <v>&amp;ai;CompanyMEEPL</v>
      </c>
      <c r="D2" s="2" t="str">
        <f>VLOOKUP(_Input!V2,_MasterData!$W$2:$X$7,2,FALSE)</f>
        <v>&amp;ai;Quote-PDF</v>
      </c>
      <c r="E2" s="3" t="str">
        <f>VLOOKUP(_Input!T2,_MasterData!$U$2:$V$14,2,FALSE)</f>
        <v>&amp;ai;English</v>
      </c>
      <c r="F2" s="3" t="e">
        <f ca="1">_xlfn.CONCAT("&amp;ai;",_Input!N2)</f>
        <v>#NAME?</v>
      </c>
      <c r="G2" s="2" t="str">
        <f>VLOOKUP(_Input!S2,_MasterData!$S$2:$T$3,2,FALSE)</f>
        <v>&amp;as;USERACTIVE</v>
      </c>
      <c r="H2" s="2" t="str">
        <f>CONCATENATE(A2,"-Person")</f>
        <v>&amp;ai;User_JANICEKM-Person</v>
      </c>
      <c r="I2" s="2" t="str">
        <f>UserPassword!A2</f>
        <v>&amp;ai;JANICEKM_Password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_Input!K2</f>
        <v>0</v>
      </c>
      <c r="O2" s="3">
        <f>_Input!H2</f>
        <v>0</v>
      </c>
      <c r="P2" s="3" t="s">
        <v>171</v>
      </c>
      <c r="Q2" s="3" t="s">
        <v>100</v>
      </c>
      <c r="R2" s="3" t="str">
        <f>CONCATENATE(B2,"@en")</f>
        <v>JANICEKM@en</v>
      </c>
    </row>
    <row r="3" spans="1:18" x14ac:dyDescent="0.25">
      <c r="A3" s="3" t="str">
        <f t="shared" ref="A3:A66" si="0">CONCATENATE("&amp;ai;User_",B3)</f>
        <v>&amp;ai;User_VANEKK</v>
      </c>
      <c r="B3" s="3" t="str">
        <f>Person!O3</f>
        <v>VANEKK</v>
      </c>
      <c r="C3" s="3" t="str">
        <f>VLOOKUP(_Input!W3,_MasterData!$Y$2:$Z$15,2,FALSE)</f>
        <v>&amp;ai;CompanyMEEPL</v>
      </c>
      <c r="D3" s="2" t="str">
        <f>VLOOKUP(_Input!V3,_MasterData!$W$2:$X$7,2,FALSE)</f>
        <v>&amp;ai;Quote-PDF</v>
      </c>
      <c r="E3" s="3" t="str">
        <f>VLOOKUP(_Input!T3,_MasterData!$U$2:$V$14,2,FALSE)</f>
        <v>&amp;ai;English</v>
      </c>
      <c r="F3" s="3" t="e">
        <f ca="1">_xlfn.CONCAT("&amp;ai;",_Input!N3)</f>
        <v>#NAME?</v>
      </c>
      <c r="G3" s="2" t="str">
        <f>VLOOKUP(_Input!S3,_MasterData!$S$2:$T$3,2,FALSE)</f>
        <v>&amp;as;USERACTIVE</v>
      </c>
      <c r="H3" s="2" t="str">
        <f t="shared" ref="H3:H66" si="1">CONCATENATE(A3,"-Person")</f>
        <v>&amp;ai;User_VANEKK-Person</v>
      </c>
      <c r="I3" s="2" t="str">
        <f>UserPassword!A3</f>
        <v>&amp;ai;VANEKK_Password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_Input!K3</f>
        <v>0</v>
      </c>
      <c r="O3" s="3">
        <f>_Input!H3</f>
        <v>0</v>
      </c>
      <c r="P3" s="3" t="s">
        <v>171</v>
      </c>
      <c r="Q3" s="3" t="s">
        <v>100</v>
      </c>
      <c r="R3" s="3" t="str">
        <f t="shared" ref="R3:R66" si="2">CONCATENATE(B3,"@en")</f>
        <v>VANEKK@en</v>
      </c>
    </row>
    <row r="4" spans="1:18" x14ac:dyDescent="0.25">
      <c r="A4" s="3" t="e">
        <f t="shared" si="0"/>
        <v>#REF!</v>
      </c>
      <c r="B4" s="3" t="e">
        <f>Person!#REF!</f>
        <v>#REF!</v>
      </c>
      <c r="C4" s="3" t="e">
        <f>VLOOKUP(_Input!#REF!,_MasterData!$Y$2:$Z$15,2,FALSE)</f>
        <v>#REF!</v>
      </c>
      <c r="D4" s="2" t="e">
        <f>VLOOKUP(_Input!#REF!,_MasterData!$W$2:$X$7,2,FALSE)</f>
        <v>#REF!</v>
      </c>
      <c r="E4" s="3" t="e">
        <f>VLOOKUP(_Input!#REF!,_MasterData!$U$2:$V$14,2,FALSE)</f>
        <v>#REF!</v>
      </c>
      <c r="F4" s="3" t="e">
        <f ca="1">_xlfn.CONCAT("&amp;ai;",_Input!#REF!)</f>
        <v>#NAME?</v>
      </c>
      <c r="G4" s="2" t="e">
        <f>VLOOKUP(_Input!#REF!,_MasterData!$S$2:$T$3,2,FALSE)</f>
        <v>#REF!</v>
      </c>
      <c r="H4" s="2" t="e">
        <f t="shared" si="1"/>
        <v>#REF!</v>
      </c>
      <c r="I4" s="2" t="e">
        <f>UserPassword!#REF!</f>
        <v>#REF!</v>
      </c>
      <c r="J4" s="3" t="s">
        <v>108</v>
      </c>
      <c r="K4" s="3" t="s">
        <v>108</v>
      </c>
      <c r="L4" s="3" t="s">
        <v>106</v>
      </c>
      <c r="M4" s="3" t="s">
        <v>106</v>
      </c>
      <c r="N4" s="3" t="e">
        <f>_Input!#REF!</f>
        <v>#REF!</v>
      </c>
      <c r="O4" s="3" t="e">
        <f>_Input!#REF!</f>
        <v>#REF!</v>
      </c>
      <c r="P4" s="3" t="s">
        <v>171</v>
      </c>
      <c r="Q4" s="3" t="s">
        <v>100</v>
      </c>
      <c r="R4" s="3" t="e">
        <f t="shared" si="2"/>
        <v>#REF!</v>
      </c>
    </row>
    <row r="5" spans="1:18" x14ac:dyDescent="0.25">
      <c r="A5" s="3" t="e">
        <f t="shared" si="0"/>
        <v>#REF!</v>
      </c>
      <c r="B5" s="3" t="e">
        <f>Person!#REF!</f>
        <v>#REF!</v>
      </c>
      <c r="C5" s="3" t="e">
        <f>VLOOKUP(_Input!#REF!,_MasterData!$Y$2:$Z$15,2,FALSE)</f>
        <v>#REF!</v>
      </c>
      <c r="D5" s="2" t="e">
        <f>VLOOKUP(_Input!#REF!,_MasterData!$W$2:$X$7,2,FALSE)</f>
        <v>#REF!</v>
      </c>
      <c r="E5" s="3" t="e">
        <f>VLOOKUP(_Input!#REF!,_MasterData!$U$2:$V$14,2,FALSE)</f>
        <v>#REF!</v>
      </c>
      <c r="F5" s="3" t="e">
        <f ca="1">_xlfn.CONCAT("&amp;ai;",_Input!#REF!)</f>
        <v>#NAME?</v>
      </c>
      <c r="G5" s="2" t="e">
        <f>VLOOKUP(_Input!#REF!,_MasterData!$S$2:$T$3,2,FALSE)</f>
        <v>#REF!</v>
      </c>
      <c r="H5" s="2" t="e">
        <f t="shared" si="1"/>
        <v>#REF!</v>
      </c>
      <c r="I5" s="2" t="e">
        <f>UserPassword!#REF!</f>
        <v>#REF!</v>
      </c>
      <c r="J5" s="3" t="s">
        <v>108</v>
      </c>
      <c r="K5" s="3" t="s">
        <v>108</v>
      </c>
      <c r="L5" s="3" t="s">
        <v>106</v>
      </c>
      <c r="M5" s="3" t="s">
        <v>106</v>
      </c>
      <c r="N5" s="3" t="e">
        <f>_Input!#REF!</f>
        <v>#REF!</v>
      </c>
      <c r="O5" s="3" t="e">
        <f>_Input!#REF!</f>
        <v>#REF!</v>
      </c>
      <c r="P5" s="3" t="s">
        <v>171</v>
      </c>
      <c r="Q5" s="3" t="s">
        <v>100</v>
      </c>
      <c r="R5" s="3" t="e">
        <f t="shared" si="2"/>
        <v>#REF!</v>
      </c>
    </row>
    <row r="6" spans="1:18" x14ac:dyDescent="0.25">
      <c r="A6" s="3" t="e">
        <f t="shared" si="0"/>
        <v>#REF!</v>
      </c>
      <c r="B6" s="3" t="e">
        <f>Person!#REF!</f>
        <v>#REF!</v>
      </c>
      <c r="C6" s="3" t="e">
        <f>VLOOKUP(_Input!#REF!,_MasterData!$Y$2:$Z$15,2,FALSE)</f>
        <v>#REF!</v>
      </c>
      <c r="D6" s="2" t="e">
        <f>VLOOKUP(_Input!#REF!,_MasterData!$W$2:$X$7,2,FALSE)</f>
        <v>#REF!</v>
      </c>
      <c r="E6" s="3" t="e">
        <f>VLOOKUP(_Input!#REF!,_MasterData!$U$2:$V$14,2,FALSE)</f>
        <v>#REF!</v>
      </c>
      <c r="F6" s="3" t="e">
        <f ca="1">_xlfn.CONCAT("&amp;ai;",_Input!#REF!)</f>
        <v>#NAME?</v>
      </c>
      <c r="G6" s="2" t="e">
        <f>VLOOKUP(_Input!#REF!,_MasterData!$S$2:$T$3,2,FALSE)</f>
        <v>#REF!</v>
      </c>
      <c r="H6" s="2" t="e">
        <f t="shared" si="1"/>
        <v>#REF!</v>
      </c>
      <c r="I6" s="2" t="e">
        <f>UserPassword!#REF!</f>
        <v>#REF!</v>
      </c>
      <c r="J6" s="3" t="s">
        <v>108</v>
      </c>
      <c r="K6" s="3" t="s">
        <v>108</v>
      </c>
      <c r="L6" s="3" t="s">
        <v>106</v>
      </c>
      <c r="M6" s="3" t="s">
        <v>106</v>
      </c>
      <c r="N6" s="3" t="e">
        <f>_Input!#REF!</f>
        <v>#REF!</v>
      </c>
      <c r="O6" s="3" t="e">
        <f>_Input!#REF!</f>
        <v>#REF!</v>
      </c>
      <c r="P6" s="3" t="s">
        <v>171</v>
      </c>
      <c r="Q6" s="3" t="s">
        <v>100</v>
      </c>
      <c r="R6" s="3" t="e">
        <f t="shared" si="2"/>
        <v>#REF!</v>
      </c>
    </row>
    <row r="7" spans="1:18" x14ac:dyDescent="0.25">
      <c r="A7" s="3" t="e">
        <f t="shared" si="0"/>
        <v>#REF!</v>
      </c>
      <c r="B7" s="3" t="e">
        <f>Person!#REF!</f>
        <v>#REF!</v>
      </c>
      <c r="C7" s="3" t="e">
        <f>VLOOKUP(_Input!#REF!,_MasterData!$Y$2:$Z$15,2,FALSE)</f>
        <v>#REF!</v>
      </c>
      <c r="D7" s="2" t="e">
        <f>VLOOKUP(_Input!#REF!,_MasterData!$W$2:$X$7,2,FALSE)</f>
        <v>#REF!</v>
      </c>
      <c r="E7" s="3" t="e">
        <f>VLOOKUP(_Input!#REF!,_MasterData!$U$2:$V$14,2,FALSE)</f>
        <v>#REF!</v>
      </c>
      <c r="F7" s="3" t="e">
        <f ca="1">_xlfn.CONCAT("&amp;ai;",_Input!#REF!)</f>
        <v>#NAME?</v>
      </c>
      <c r="G7" s="2" t="e">
        <f>VLOOKUP(_Input!#REF!,_MasterData!$S$2:$T$3,2,FALSE)</f>
        <v>#REF!</v>
      </c>
      <c r="H7" s="2" t="e">
        <f t="shared" si="1"/>
        <v>#REF!</v>
      </c>
      <c r="I7" s="2" t="e">
        <f>UserPassword!#REF!</f>
        <v>#REF!</v>
      </c>
      <c r="J7" s="3" t="s">
        <v>108</v>
      </c>
      <c r="K7" s="3" t="s">
        <v>108</v>
      </c>
      <c r="L7" s="3" t="s">
        <v>106</v>
      </c>
      <c r="M7" s="3" t="s">
        <v>106</v>
      </c>
      <c r="N7" s="3" t="e">
        <f>_Input!#REF!</f>
        <v>#REF!</v>
      </c>
      <c r="O7" s="3" t="e">
        <f>_Input!#REF!</f>
        <v>#REF!</v>
      </c>
      <c r="P7" s="3" t="s">
        <v>171</v>
      </c>
      <c r="Q7" s="3" t="s">
        <v>100</v>
      </c>
      <c r="R7" s="3" t="e">
        <f t="shared" si="2"/>
        <v>#REF!</v>
      </c>
    </row>
    <row r="8" spans="1:18" x14ac:dyDescent="0.25">
      <c r="A8" s="3" t="e">
        <f t="shared" si="0"/>
        <v>#REF!</v>
      </c>
      <c r="B8" s="3" t="e">
        <f>Person!#REF!</f>
        <v>#REF!</v>
      </c>
      <c r="C8" s="3" t="e">
        <f>VLOOKUP(_Input!#REF!,_MasterData!$Y$2:$Z$15,2,FALSE)</f>
        <v>#REF!</v>
      </c>
      <c r="D8" s="2" t="e">
        <f>VLOOKUP(_Input!#REF!,_MasterData!$W$2:$X$7,2,FALSE)</f>
        <v>#REF!</v>
      </c>
      <c r="E8" s="3" t="e">
        <f>VLOOKUP(_Input!#REF!,_MasterData!$U$2:$V$14,2,FALSE)</f>
        <v>#REF!</v>
      </c>
      <c r="F8" s="3" t="e">
        <f ca="1">_xlfn.CONCAT("&amp;ai;",_Input!#REF!)</f>
        <v>#NAME?</v>
      </c>
      <c r="G8" s="2" t="e">
        <f>VLOOKUP(_Input!#REF!,_MasterData!$S$2:$T$3,2,FALSE)</f>
        <v>#REF!</v>
      </c>
      <c r="H8" s="2" t="e">
        <f t="shared" si="1"/>
        <v>#REF!</v>
      </c>
      <c r="I8" s="2" t="e">
        <f>UserPassword!#REF!</f>
        <v>#REF!</v>
      </c>
      <c r="J8" s="3" t="s">
        <v>108</v>
      </c>
      <c r="K8" s="3" t="s">
        <v>108</v>
      </c>
      <c r="L8" s="3" t="s">
        <v>106</v>
      </c>
      <c r="M8" s="3" t="s">
        <v>106</v>
      </c>
      <c r="N8" s="3" t="e">
        <f>_Input!#REF!</f>
        <v>#REF!</v>
      </c>
      <c r="O8" s="3" t="e">
        <f>_Input!#REF!</f>
        <v>#REF!</v>
      </c>
      <c r="P8" s="3" t="s">
        <v>171</v>
      </c>
      <c r="Q8" s="3" t="s">
        <v>100</v>
      </c>
      <c r="R8" s="3" t="e">
        <f t="shared" si="2"/>
        <v>#REF!</v>
      </c>
    </row>
    <row r="9" spans="1:18" x14ac:dyDescent="0.25">
      <c r="A9" s="3" t="e">
        <f t="shared" si="0"/>
        <v>#REF!</v>
      </c>
      <c r="B9" s="3" t="e">
        <f>Person!#REF!</f>
        <v>#REF!</v>
      </c>
      <c r="C9" s="3" t="e">
        <f>VLOOKUP(_Input!#REF!,_MasterData!$Y$2:$Z$15,2,FALSE)</f>
        <v>#REF!</v>
      </c>
      <c r="D9" s="2" t="e">
        <f>VLOOKUP(_Input!#REF!,_MasterData!$W$2:$X$7,2,FALSE)</f>
        <v>#REF!</v>
      </c>
      <c r="E9" s="3" t="e">
        <f>VLOOKUP(_Input!#REF!,_MasterData!$U$2:$V$14,2,FALSE)</f>
        <v>#REF!</v>
      </c>
      <c r="F9" s="3" t="e">
        <f ca="1">_xlfn.CONCAT("&amp;ai;",_Input!#REF!)</f>
        <v>#NAME?</v>
      </c>
      <c r="G9" s="2" t="e">
        <f>VLOOKUP(_Input!#REF!,_MasterData!$S$2:$T$3,2,FALSE)</f>
        <v>#REF!</v>
      </c>
      <c r="H9" s="2" t="e">
        <f t="shared" si="1"/>
        <v>#REF!</v>
      </c>
      <c r="I9" s="2" t="e">
        <f>UserPassword!#REF!</f>
        <v>#REF!</v>
      </c>
      <c r="J9" s="3" t="s">
        <v>108</v>
      </c>
      <c r="K9" s="3" t="s">
        <v>108</v>
      </c>
      <c r="L9" s="3" t="s">
        <v>106</v>
      </c>
      <c r="M9" s="3" t="s">
        <v>106</v>
      </c>
      <c r="N9" s="3" t="e">
        <f>_Input!#REF!</f>
        <v>#REF!</v>
      </c>
      <c r="O9" s="3" t="e">
        <f>_Input!#REF!</f>
        <v>#REF!</v>
      </c>
      <c r="P9" s="3" t="s">
        <v>171</v>
      </c>
      <c r="Q9" s="3" t="s">
        <v>100</v>
      </c>
      <c r="R9" s="3" t="e">
        <f t="shared" si="2"/>
        <v>#REF!</v>
      </c>
    </row>
    <row r="10" spans="1:18" x14ac:dyDescent="0.25">
      <c r="A10" s="3" t="e">
        <f t="shared" si="0"/>
        <v>#REF!</v>
      </c>
      <c r="B10" s="3" t="e">
        <f>Person!#REF!</f>
        <v>#REF!</v>
      </c>
      <c r="C10" s="3" t="e">
        <f>VLOOKUP(_Input!#REF!,_MasterData!$Y$2:$Z$15,2,FALSE)</f>
        <v>#REF!</v>
      </c>
      <c r="D10" s="2" t="e">
        <f>VLOOKUP(_Input!#REF!,_MasterData!$W$2:$X$7,2,FALSE)</f>
        <v>#REF!</v>
      </c>
      <c r="E10" s="3" t="e">
        <f>VLOOKUP(_Input!#REF!,_MasterData!$U$2:$V$14,2,FALSE)</f>
        <v>#REF!</v>
      </c>
      <c r="F10" s="3" t="e">
        <f ca="1">_xlfn.CONCAT("&amp;ai;",_Input!#REF!)</f>
        <v>#NAME?</v>
      </c>
      <c r="G10" s="2" t="e">
        <f>VLOOKUP(_Input!#REF!,_MasterData!$S$2:$T$3,2,FALSE)</f>
        <v>#REF!</v>
      </c>
      <c r="H10" s="2" t="e">
        <f t="shared" si="1"/>
        <v>#REF!</v>
      </c>
      <c r="I10" s="2" t="e">
        <f>UserPassword!#REF!</f>
        <v>#REF!</v>
      </c>
      <c r="J10" s="3" t="s">
        <v>108</v>
      </c>
      <c r="K10" s="3" t="s">
        <v>108</v>
      </c>
      <c r="L10" s="3" t="s">
        <v>106</v>
      </c>
      <c r="M10" s="3" t="s">
        <v>106</v>
      </c>
      <c r="N10" s="3" t="e">
        <f>_Input!#REF!</f>
        <v>#REF!</v>
      </c>
      <c r="O10" s="3" t="e">
        <f>_Input!#REF!</f>
        <v>#REF!</v>
      </c>
      <c r="P10" s="3" t="s">
        <v>171</v>
      </c>
      <c r="Q10" s="3" t="s">
        <v>100</v>
      </c>
      <c r="R10" s="3" t="e">
        <f t="shared" si="2"/>
        <v>#REF!</v>
      </c>
    </row>
    <row r="11" spans="1:18" x14ac:dyDescent="0.25">
      <c r="A11" s="3" t="e">
        <f t="shared" si="0"/>
        <v>#REF!</v>
      </c>
      <c r="B11" s="3" t="e">
        <f>Person!#REF!</f>
        <v>#REF!</v>
      </c>
      <c r="C11" s="3" t="e">
        <f>VLOOKUP(_Input!#REF!,_MasterData!$Y$2:$Z$15,2,FALSE)</f>
        <v>#REF!</v>
      </c>
      <c r="D11" s="2" t="e">
        <f>VLOOKUP(_Input!#REF!,_MasterData!$W$2:$X$7,2,FALSE)</f>
        <v>#REF!</v>
      </c>
      <c r="E11" s="3" t="e">
        <f>VLOOKUP(_Input!#REF!,_MasterData!$U$2:$V$14,2,FALSE)</f>
        <v>#REF!</v>
      </c>
      <c r="F11" s="3" t="e">
        <f ca="1">_xlfn.CONCAT("&amp;ai;",_Input!#REF!)</f>
        <v>#NAME?</v>
      </c>
      <c r="G11" s="2" t="e">
        <f>VLOOKUP(_Input!#REF!,_MasterData!$S$2:$T$3,2,FALSE)</f>
        <v>#REF!</v>
      </c>
      <c r="H11" s="2" t="e">
        <f t="shared" si="1"/>
        <v>#REF!</v>
      </c>
      <c r="I11" s="2" t="e">
        <f>UserPassword!#REF!</f>
        <v>#REF!</v>
      </c>
      <c r="J11" s="3" t="s">
        <v>108</v>
      </c>
      <c r="K11" s="3" t="s">
        <v>108</v>
      </c>
      <c r="L11" s="3" t="s">
        <v>106</v>
      </c>
      <c r="M11" s="3" t="s">
        <v>106</v>
      </c>
      <c r="N11" s="3" t="e">
        <f>_Input!#REF!</f>
        <v>#REF!</v>
      </c>
      <c r="O11" s="3" t="e">
        <f>_Input!#REF!</f>
        <v>#REF!</v>
      </c>
      <c r="P11" s="3" t="s">
        <v>171</v>
      </c>
      <c r="Q11" s="3" t="s">
        <v>100</v>
      </c>
      <c r="R11" s="3" t="e">
        <f t="shared" si="2"/>
        <v>#REF!</v>
      </c>
    </row>
    <row r="12" spans="1:18" x14ac:dyDescent="0.25">
      <c r="A12" s="3" t="e">
        <f t="shared" si="0"/>
        <v>#REF!</v>
      </c>
      <c r="B12" s="3" t="e">
        <f>Person!#REF!</f>
        <v>#REF!</v>
      </c>
      <c r="C12" s="3" t="e">
        <f>VLOOKUP(_Input!#REF!,_MasterData!$Y$2:$Z$15,2,FALSE)</f>
        <v>#REF!</v>
      </c>
      <c r="D12" s="2" t="e">
        <f>VLOOKUP(_Input!#REF!,_MasterData!$W$2:$X$7,2,FALSE)</f>
        <v>#REF!</v>
      </c>
      <c r="E12" s="3" t="e">
        <f>VLOOKUP(_Input!#REF!,_MasterData!$U$2:$V$14,2,FALSE)</f>
        <v>#REF!</v>
      </c>
      <c r="F12" s="3" t="e">
        <f ca="1">_xlfn.CONCAT("&amp;ai;",_Input!#REF!)</f>
        <v>#NAME?</v>
      </c>
      <c r="G12" s="2" t="e">
        <f>VLOOKUP(_Input!#REF!,_MasterData!$S$2:$T$3,2,FALSE)</f>
        <v>#REF!</v>
      </c>
      <c r="H12" s="2" t="e">
        <f t="shared" si="1"/>
        <v>#REF!</v>
      </c>
      <c r="I12" s="2" t="e">
        <f>UserPassword!#REF!</f>
        <v>#REF!</v>
      </c>
      <c r="J12" s="3" t="s">
        <v>108</v>
      </c>
      <c r="K12" s="3" t="s">
        <v>108</v>
      </c>
      <c r="L12" s="3" t="s">
        <v>106</v>
      </c>
      <c r="M12" s="3" t="s">
        <v>106</v>
      </c>
      <c r="N12" s="3" t="e">
        <f>_Input!#REF!</f>
        <v>#REF!</v>
      </c>
      <c r="O12" s="3" t="e">
        <f>_Input!#REF!</f>
        <v>#REF!</v>
      </c>
      <c r="P12" s="3" t="s">
        <v>171</v>
      </c>
      <c r="Q12" s="3" t="s">
        <v>100</v>
      </c>
      <c r="R12" s="3" t="e">
        <f t="shared" si="2"/>
        <v>#REF!</v>
      </c>
    </row>
    <row r="13" spans="1:18" x14ac:dyDescent="0.25">
      <c r="A13" s="3" t="e">
        <f t="shared" si="0"/>
        <v>#REF!</v>
      </c>
      <c r="B13" s="3" t="e">
        <f>Person!#REF!</f>
        <v>#REF!</v>
      </c>
      <c r="C13" s="3" t="e">
        <f>VLOOKUP(_Input!#REF!,_MasterData!$Y$2:$Z$15,2,FALSE)</f>
        <v>#REF!</v>
      </c>
      <c r="D13" s="2" t="e">
        <f>VLOOKUP(_Input!#REF!,_MasterData!$W$2:$X$7,2,FALSE)</f>
        <v>#REF!</v>
      </c>
      <c r="E13" s="3" t="e">
        <f>VLOOKUP(_Input!#REF!,_MasterData!$U$2:$V$14,2,FALSE)</f>
        <v>#REF!</v>
      </c>
      <c r="F13" s="3" t="e">
        <f ca="1">_xlfn.CONCAT("&amp;ai;",_Input!#REF!)</f>
        <v>#NAME?</v>
      </c>
      <c r="G13" s="2" t="e">
        <f>VLOOKUP(_Input!#REF!,_MasterData!$S$2:$T$3,2,FALSE)</f>
        <v>#REF!</v>
      </c>
      <c r="H13" s="2" t="e">
        <f t="shared" si="1"/>
        <v>#REF!</v>
      </c>
      <c r="I13" s="2" t="e">
        <f>UserPassword!#REF!</f>
        <v>#REF!</v>
      </c>
      <c r="J13" s="3" t="s">
        <v>108</v>
      </c>
      <c r="K13" s="3" t="s">
        <v>108</v>
      </c>
      <c r="L13" s="3" t="s">
        <v>106</v>
      </c>
      <c r="M13" s="3" t="s">
        <v>106</v>
      </c>
      <c r="N13" s="3" t="e">
        <f>_Input!#REF!</f>
        <v>#REF!</v>
      </c>
      <c r="O13" s="3" t="e">
        <f>_Input!#REF!</f>
        <v>#REF!</v>
      </c>
      <c r="P13" s="3" t="s">
        <v>171</v>
      </c>
      <c r="Q13" s="3" t="s">
        <v>100</v>
      </c>
      <c r="R13" s="3" t="e">
        <f t="shared" si="2"/>
        <v>#REF!</v>
      </c>
    </row>
    <row r="14" spans="1:18" x14ac:dyDescent="0.25">
      <c r="A14" s="3" t="e">
        <f t="shared" si="0"/>
        <v>#REF!</v>
      </c>
      <c r="B14" s="3" t="e">
        <f>Person!#REF!</f>
        <v>#REF!</v>
      </c>
      <c r="C14" s="3" t="e">
        <f>VLOOKUP(_Input!#REF!,_MasterData!$Y$2:$Z$15,2,FALSE)</f>
        <v>#REF!</v>
      </c>
      <c r="D14" s="2" t="e">
        <f>VLOOKUP(_Input!#REF!,_MasterData!$W$2:$X$7,2,FALSE)</f>
        <v>#REF!</v>
      </c>
      <c r="E14" s="3" t="e">
        <f>VLOOKUP(_Input!#REF!,_MasterData!$U$2:$V$14,2,FALSE)</f>
        <v>#REF!</v>
      </c>
      <c r="F14" s="3" t="e">
        <f ca="1">_xlfn.CONCAT("&amp;ai;",_Input!#REF!)</f>
        <v>#NAME?</v>
      </c>
      <c r="G14" s="2" t="e">
        <f>VLOOKUP(_Input!#REF!,_MasterData!$S$2:$T$3,2,FALSE)</f>
        <v>#REF!</v>
      </c>
      <c r="H14" s="2" t="e">
        <f t="shared" si="1"/>
        <v>#REF!</v>
      </c>
      <c r="I14" s="2" t="e">
        <f>UserPassword!#REF!</f>
        <v>#REF!</v>
      </c>
      <c r="J14" s="3" t="s">
        <v>108</v>
      </c>
      <c r="K14" s="3" t="s">
        <v>108</v>
      </c>
      <c r="L14" s="3" t="s">
        <v>106</v>
      </c>
      <c r="M14" s="3" t="s">
        <v>106</v>
      </c>
      <c r="N14" s="3" t="e">
        <f>_Input!#REF!</f>
        <v>#REF!</v>
      </c>
      <c r="O14" s="3" t="e">
        <f>_Input!#REF!</f>
        <v>#REF!</v>
      </c>
      <c r="P14" s="3" t="s">
        <v>171</v>
      </c>
      <c r="Q14" s="3" t="s">
        <v>100</v>
      </c>
      <c r="R14" s="3" t="e">
        <f t="shared" si="2"/>
        <v>#REF!</v>
      </c>
    </row>
    <row r="15" spans="1:18" x14ac:dyDescent="0.25">
      <c r="A15" s="3" t="e">
        <f t="shared" si="0"/>
        <v>#REF!</v>
      </c>
      <c r="B15" s="3" t="e">
        <f>Person!#REF!</f>
        <v>#REF!</v>
      </c>
      <c r="C15" s="3" t="e">
        <f>VLOOKUP(_Input!#REF!,_MasterData!$Y$2:$Z$15,2,FALSE)</f>
        <v>#REF!</v>
      </c>
      <c r="D15" s="2" t="e">
        <f>VLOOKUP(_Input!#REF!,_MasterData!$W$2:$X$7,2,FALSE)</f>
        <v>#REF!</v>
      </c>
      <c r="E15" s="3" t="e">
        <f>VLOOKUP(_Input!#REF!,_MasterData!$U$2:$V$14,2,FALSE)</f>
        <v>#REF!</v>
      </c>
      <c r="F15" s="3" t="e">
        <f ca="1">_xlfn.CONCAT("&amp;ai;",_Input!#REF!)</f>
        <v>#NAME?</v>
      </c>
      <c r="G15" s="2" t="e">
        <f>VLOOKUP(_Input!#REF!,_MasterData!$S$2:$T$3,2,FALSE)</f>
        <v>#REF!</v>
      </c>
      <c r="H15" s="2" t="e">
        <f t="shared" si="1"/>
        <v>#REF!</v>
      </c>
      <c r="I15" s="2" t="e">
        <f>UserPassword!#REF!</f>
        <v>#REF!</v>
      </c>
      <c r="J15" s="3" t="s">
        <v>108</v>
      </c>
      <c r="K15" s="3" t="s">
        <v>108</v>
      </c>
      <c r="L15" s="3" t="s">
        <v>106</v>
      </c>
      <c r="M15" s="3" t="s">
        <v>106</v>
      </c>
      <c r="N15" s="3" t="e">
        <f>_Input!#REF!</f>
        <v>#REF!</v>
      </c>
      <c r="O15" s="3" t="e">
        <f>_Input!#REF!</f>
        <v>#REF!</v>
      </c>
      <c r="P15" s="3" t="s">
        <v>171</v>
      </c>
      <c r="Q15" s="3" t="s">
        <v>100</v>
      </c>
      <c r="R15" s="3" t="e">
        <f t="shared" si="2"/>
        <v>#REF!</v>
      </c>
    </row>
    <row r="16" spans="1:18" x14ac:dyDescent="0.25">
      <c r="A16" s="3" t="e">
        <f t="shared" si="0"/>
        <v>#REF!</v>
      </c>
      <c r="B16" s="3" t="e">
        <f>Person!#REF!</f>
        <v>#REF!</v>
      </c>
      <c r="C16" s="3" t="e">
        <f>VLOOKUP(_Input!#REF!,_MasterData!$Y$2:$Z$15,2,FALSE)</f>
        <v>#REF!</v>
      </c>
      <c r="D16" s="2" t="e">
        <f>VLOOKUP(_Input!#REF!,_MasterData!$W$2:$X$7,2,FALSE)</f>
        <v>#REF!</v>
      </c>
      <c r="E16" s="3" t="e">
        <f>VLOOKUP(_Input!#REF!,_MasterData!$U$2:$V$14,2,FALSE)</f>
        <v>#REF!</v>
      </c>
      <c r="F16" s="3" t="e">
        <f ca="1">_xlfn.CONCAT("&amp;ai;",_Input!#REF!)</f>
        <v>#NAME?</v>
      </c>
      <c r="G16" s="2" t="e">
        <f>VLOOKUP(_Input!#REF!,_MasterData!$S$2:$T$3,2,FALSE)</f>
        <v>#REF!</v>
      </c>
      <c r="H16" s="2" t="e">
        <f t="shared" si="1"/>
        <v>#REF!</v>
      </c>
      <c r="I16" s="2" t="e">
        <f>UserPassword!#REF!</f>
        <v>#REF!</v>
      </c>
      <c r="J16" s="3" t="s">
        <v>108</v>
      </c>
      <c r="K16" s="3" t="s">
        <v>108</v>
      </c>
      <c r="L16" s="3" t="s">
        <v>106</v>
      </c>
      <c r="M16" s="3" t="s">
        <v>106</v>
      </c>
      <c r="N16" s="3" t="e">
        <f>_Input!#REF!</f>
        <v>#REF!</v>
      </c>
      <c r="O16" s="3" t="e">
        <f>_Input!#REF!</f>
        <v>#REF!</v>
      </c>
      <c r="P16" s="3" t="s">
        <v>171</v>
      </c>
      <c r="Q16" s="3" t="s">
        <v>100</v>
      </c>
      <c r="R16" s="3" t="e">
        <f t="shared" si="2"/>
        <v>#REF!</v>
      </c>
    </row>
    <row r="17" spans="1:18" x14ac:dyDescent="0.25">
      <c r="A17" s="3" t="e">
        <f t="shared" si="0"/>
        <v>#REF!</v>
      </c>
      <c r="B17" s="3" t="e">
        <f>Person!#REF!</f>
        <v>#REF!</v>
      </c>
      <c r="C17" s="3" t="e">
        <f>VLOOKUP(_Input!#REF!,_MasterData!$Y$2:$Z$15,2,FALSE)</f>
        <v>#REF!</v>
      </c>
      <c r="D17" s="2" t="e">
        <f>VLOOKUP(_Input!#REF!,_MasterData!$W$2:$X$7,2,FALSE)</f>
        <v>#REF!</v>
      </c>
      <c r="E17" s="3" t="e">
        <f>VLOOKUP(_Input!#REF!,_MasterData!$U$2:$V$14,2,FALSE)</f>
        <v>#REF!</v>
      </c>
      <c r="F17" s="3" t="e">
        <f ca="1">_xlfn.CONCAT("&amp;ai;",_Input!#REF!)</f>
        <v>#NAME?</v>
      </c>
      <c r="G17" s="2" t="e">
        <f>VLOOKUP(_Input!#REF!,_MasterData!$S$2:$T$3,2,FALSE)</f>
        <v>#REF!</v>
      </c>
      <c r="H17" s="2" t="e">
        <f t="shared" si="1"/>
        <v>#REF!</v>
      </c>
      <c r="I17" s="2" t="e">
        <f>UserPassword!#REF!</f>
        <v>#REF!</v>
      </c>
      <c r="J17" s="3" t="s">
        <v>108</v>
      </c>
      <c r="K17" s="3" t="s">
        <v>108</v>
      </c>
      <c r="L17" s="3" t="s">
        <v>106</v>
      </c>
      <c r="M17" s="3" t="s">
        <v>106</v>
      </c>
      <c r="N17" s="3" t="e">
        <f>_Input!#REF!</f>
        <v>#REF!</v>
      </c>
      <c r="O17" s="3" t="e">
        <f>_Input!#REF!</f>
        <v>#REF!</v>
      </c>
      <c r="P17" s="3" t="s">
        <v>171</v>
      </c>
      <c r="Q17" s="3" t="s">
        <v>100</v>
      </c>
      <c r="R17" s="3" t="e">
        <f t="shared" si="2"/>
        <v>#REF!</v>
      </c>
    </row>
    <row r="18" spans="1:18" x14ac:dyDescent="0.25">
      <c r="A18" s="3" t="e">
        <f t="shared" si="0"/>
        <v>#REF!</v>
      </c>
      <c r="B18" s="3" t="e">
        <f>Person!#REF!</f>
        <v>#REF!</v>
      </c>
      <c r="C18" s="3" t="e">
        <f>VLOOKUP(_Input!#REF!,_MasterData!$Y$2:$Z$15,2,FALSE)</f>
        <v>#REF!</v>
      </c>
      <c r="D18" s="2" t="e">
        <f>VLOOKUP(_Input!#REF!,_MasterData!$W$2:$X$7,2,FALSE)</f>
        <v>#REF!</v>
      </c>
      <c r="E18" s="3" t="e">
        <f>VLOOKUP(_Input!#REF!,_MasterData!$U$2:$V$14,2,FALSE)</f>
        <v>#REF!</v>
      </c>
      <c r="F18" s="3" t="e">
        <f ca="1">_xlfn.CONCAT("&amp;ai;",_Input!#REF!)</f>
        <v>#NAME?</v>
      </c>
      <c r="G18" s="2" t="e">
        <f>VLOOKUP(_Input!#REF!,_MasterData!$S$2:$T$3,2,FALSE)</f>
        <v>#REF!</v>
      </c>
      <c r="H18" s="2" t="e">
        <f t="shared" si="1"/>
        <v>#REF!</v>
      </c>
      <c r="I18" s="2" t="e">
        <f>UserPassword!#REF!</f>
        <v>#REF!</v>
      </c>
      <c r="J18" s="3" t="s">
        <v>108</v>
      </c>
      <c r="K18" s="3" t="s">
        <v>108</v>
      </c>
      <c r="L18" s="3" t="s">
        <v>106</v>
      </c>
      <c r="M18" s="3" t="s">
        <v>106</v>
      </c>
      <c r="N18" s="3" t="e">
        <f>_Input!#REF!</f>
        <v>#REF!</v>
      </c>
      <c r="O18" s="3" t="e">
        <f>_Input!#REF!</f>
        <v>#REF!</v>
      </c>
      <c r="P18" s="3" t="s">
        <v>171</v>
      </c>
      <c r="Q18" s="3" t="s">
        <v>100</v>
      </c>
      <c r="R18" s="3" t="e">
        <f t="shared" si="2"/>
        <v>#REF!</v>
      </c>
    </row>
    <row r="19" spans="1:18" x14ac:dyDescent="0.25">
      <c r="A19" s="3" t="e">
        <f t="shared" si="0"/>
        <v>#REF!</v>
      </c>
      <c r="B19" s="3" t="e">
        <f>Person!#REF!</f>
        <v>#REF!</v>
      </c>
      <c r="C19" s="3" t="e">
        <f>VLOOKUP(_Input!#REF!,_MasterData!$Y$2:$Z$15,2,FALSE)</f>
        <v>#REF!</v>
      </c>
      <c r="D19" s="2" t="e">
        <f>VLOOKUP(_Input!#REF!,_MasterData!$W$2:$X$7,2,FALSE)</f>
        <v>#REF!</v>
      </c>
      <c r="E19" s="3" t="e">
        <f>VLOOKUP(_Input!#REF!,_MasterData!$U$2:$V$14,2,FALSE)</f>
        <v>#REF!</v>
      </c>
      <c r="F19" s="3" t="e">
        <f ca="1">_xlfn.CONCAT("&amp;ai;",_Input!#REF!)</f>
        <v>#NAME?</v>
      </c>
      <c r="G19" s="2" t="e">
        <f>VLOOKUP(_Input!#REF!,_MasterData!$S$2:$T$3,2,FALSE)</f>
        <v>#REF!</v>
      </c>
      <c r="H19" s="2" t="e">
        <f t="shared" si="1"/>
        <v>#REF!</v>
      </c>
      <c r="I19" s="2" t="e">
        <f>UserPassword!#REF!</f>
        <v>#REF!</v>
      </c>
      <c r="J19" s="3" t="s">
        <v>108</v>
      </c>
      <c r="K19" s="3" t="s">
        <v>108</v>
      </c>
      <c r="L19" s="3" t="s">
        <v>106</v>
      </c>
      <c r="M19" s="3" t="s">
        <v>106</v>
      </c>
      <c r="N19" s="3" t="e">
        <f>_Input!#REF!</f>
        <v>#REF!</v>
      </c>
      <c r="O19" s="3" t="e">
        <f>_Input!#REF!</f>
        <v>#REF!</v>
      </c>
      <c r="P19" s="3" t="s">
        <v>171</v>
      </c>
      <c r="Q19" s="3" t="s">
        <v>100</v>
      </c>
      <c r="R19" s="3" t="e">
        <f t="shared" si="2"/>
        <v>#REF!</v>
      </c>
    </row>
    <row r="20" spans="1:18" x14ac:dyDescent="0.25">
      <c r="A20" s="3" t="e">
        <f t="shared" si="0"/>
        <v>#REF!</v>
      </c>
      <c r="B20" s="3" t="e">
        <f>Person!#REF!</f>
        <v>#REF!</v>
      </c>
      <c r="C20" s="3" t="e">
        <f>VLOOKUP(_Input!#REF!,_MasterData!$Y$2:$Z$15,2,FALSE)</f>
        <v>#REF!</v>
      </c>
      <c r="D20" s="2" t="e">
        <f>VLOOKUP(_Input!#REF!,_MasterData!$W$2:$X$7,2,FALSE)</f>
        <v>#REF!</v>
      </c>
      <c r="E20" s="3" t="e">
        <f>VLOOKUP(_Input!#REF!,_MasterData!$U$2:$V$14,2,FALSE)</f>
        <v>#REF!</v>
      </c>
      <c r="F20" s="3" t="e">
        <f ca="1">_xlfn.CONCAT("&amp;ai;",_Input!#REF!)</f>
        <v>#NAME?</v>
      </c>
      <c r="G20" s="2" t="e">
        <f>VLOOKUP(_Input!#REF!,_MasterData!$S$2:$T$3,2,FALSE)</f>
        <v>#REF!</v>
      </c>
      <c r="H20" s="2" t="e">
        <f t="shared" si="1"/>
        <v>#REF!</v>
      </c>
      <c r="I20" s="2" t="e">
        <f>UserPassword!#REF!</f>
        <v>#REF!</v>
      </c>
      <c r="J20" s="3" t="s">
        <v>108</v>
      </c>
      <c r="K20" s="3" t="s">
        <v>108</v>
      </c>
      <c r="L20" s="3" t="s">
        <v>106</v>
      </c>
      <c r="M20" s="3" t="s">
        <v>106</v>
      </c>
      <c r="N20" s="3" t="e">
        <f>_Input!#REF!</f>
        <v>#REF!</v>
      </c>
      <c r="O20" s="3" t="e">
        <f>_Input!#REF!</f>
        <v>#REF!</v>
      </c>
      <c r="P20" s="3" t="s">
        <v>171</v>
      </c>
      <c r="Q20" s="3" t="s">
        <v>100</v>
      </c>
      <c r="R20" s="3" t="e">
        <f t="shared" si="2"/>
        <v>#REF!</v>
      </c>
    </row>
    <row r="21" spans="1:18" x14ac:dyDescent="0.25">
      <c r="A21" s="3" t="e">
        <f t="shared" si="0"/>
        <v>#REF!</v>
      </c>
      <c r="B21" s="3" t="e">
        <f>Person!#REF!</f>
        <v>#REF!</v>
      </c>
      <c r="C21" s="3" t="e">
        <f>VLOOKUP(_Input!#REF!,_MasterData!$Y$2:$Z$15,2,FALSE)</f>
        <v>#REF!</v>
      </c>
      <c r="D21" s="2" t="e">
        <f>VLOOKUP(_Input!#REF!,_MasterData!$W$2:$X$7,2,FALSE)</f>
        <v>#REF!</v>
      </c>
      <c r="E21" s="3" t="e">
        <f>VLOOKUP(_Input!#REF!,_MasterData!$U$2:$V$14,2,FALSE)</f>
        <v>#REF!</v>
      </c>
      <c r="F21" s="3" t="e">
        <f ca="1">_xlfn.CONCAT("&amp;ai;",_Input!#REF!)</f>
        <v>#NAME?</v>
      </c>
      <c r="G21" s="2" t="e">
        <f>VLOOKUP(_Input!#REF!,_MasterData!$S$2:$T$3,2,FALSE)</f>
        <v>#REF!</v>
      </c>
      <c r="H21" s="2" t="e">
        <f t="shared" si="1"/>
        <v>#REF!</v>
      </c>
      <c r="I21" s="2" t="e">
        <f>UserPassword!#REF!</f>
        <v>#REF!</v>
      </c>
      <c r="J21" s="3" t="s">
        <v>108</v>
      </c>
      <c r="K21" s="3" t="s">
        <v>108</v>
      </c>
      <c r="L21" s="3" t="s">
        <v>106</v>
      </c>
      <c r="M21" s="3" t="s">
        <v>106</v>
      </c>
      <c r="N21" s="3" t="e">
        <f>_Input!#REF!</f>
        <v>#REF!</v>
      </c>
      <c r="O21" s="3" t="e">
        <f>_Input!#REF!</f>
        <v>#REF!</v>
      </c>
      <c r="P21" s="3" t="s">
        <v>171</v>
      </c>
      <c r="Q21" s="3" t="s">
        <v>100</v>
      </c>
      <c r="R21" s="3" t="e">
        <f t="shared" si="2"/>
        <v>#REF!</v>
      </c>
    </row>
    <row r="22" spans="1:18" x14ac:dyDescent="0.25">
      <c r="A22" s="3" t="e">
        <f t="shared" si="0"/>
        <v>#REF!</v>
      </c>
      <c r="B22" s="3" t="e">
        <f>Person!#REF!</f>
        <v>#REF!</v>
      </c>
      <c r="C22" s="3" t="e">
        <f>VLOOKUP(_Input!#REF!,_MasterData!$Y$2:$Z$15,2,FALSE)</f>
        <v>#REF!</v>
      </c>
      <c r="D22" s="2" t="e">
        <f>VLOOKUP(_Input!#REF!,_MasterData!$W$2:$X$7,2,FALSE)</f>
        <v>#REF!</v>
      </c>
      <c r="E22" s="3" t="e">
        <f>VLOOKUP(_Input!#REF!,_MasterData!$U$2:$V$14,2,FALSE)</f>
        <v>#REF!</v>
      </c>
      <c r="F22" s="3" t="e">
        <f ca="1">_xlfn.CONCAT("&amp;ai;",_Input!#REF!)</f>
        <v>#NAME?</v>
      </c>
      <c r="G22" s="2" t="e">
        <f>VLOOKUP(_Input!#REF!,_MasterData!$S$2:$T$3,2,FALSE)</f>
        <v>#REF!</v>
      </c>
      <c r="H22" s="2" t="e">
        <f t="shared" si="1"/>
        <v>#REF!</v>
      </c>
      <c r="I22" s="2" t="e">
        <f>UserPassword!#REF!</f>
        <v>#REF!</v>
      </c>
      <c r="J22" s="3" t="s">
        <v>108</v>
      </c>
      <c r="K22" s="3" t="s">
        <v>108</v>
      </c>
      <c r="L22" s="3" t="s">
        <v>106</v>
      </c>
      <c r="M22" s="3" t="s">
        <v>106</v>
      </c>
      <c r="N22" s="3" t="e">
        <f>_Input!#REF!</f>
        <v>#REF!</v>
      </c>
      <c r="O22" s="3" t="e">
        <f>_Input!#REF!</f>
        <v>#REF!</v>
      </c>
      <c r="P22" s="3" t="s">
        <v>171</v>
      </c>
      <c r="Q22" s="3" t="s">
        <v>100</v>
      </c>
      <c r="R22" s="3" t="e">
        <f t="shared" si="2"/>
        <v>#REF!</v>
      </c>
    </row>
    <row r="23" spans="1:18" x14ac:dyDescent="0.25">
      <c r="A23" s="3" t="e">
        <f t="shared" si="0"/>
        <v>#REF!</v>
      </c>
      <c r="B23" s="3" t="e">
        <f>Person!#REF!</f>
        <v>#REF!</v>
      </c>
      <c r="C23" s="3" t="e">
        <f>VLOOKUP(_Input!#REF!,_MasterData!$Y$2:$Z$15,2,FALSE)</f>
        <v>#REF!</v>
      </c>
      <c r="D23" s="2" t="e">
        <f>VLOOKUP(_Input!#REF!,_MasterData!$W$2:$X$7,2,FALSE)</f>
        <v>#REF!</v>
      </c>
      <c r="E23" s="3" t="e">
        <f>VLOOKUP(_Input!#REF!,_MasterData!$U$2:$V$14,2,FALSE)</f>
        <v>#REF!</v>
      </c>
      <c r="F23" s="3" t="e">
        <f ca="1">_xlfn.CONCAT("&amp;ai;",_Input!#REF!)</f>
        <v>#NAME?</v>
      </c>
      <c r="G23" s="2" t="e">
        <f>VLOOKUP(_Input!#REF!,_MasterData!$S$2:$T$3,2,FALSE)</f>
        <v>#REF!</v>
      </c>
      <c r="H23" s="2" t="e">
        <f t="shared" si="1"/>
        <v>#REF!</v>
      </c>
      <c r="I23" s="2" t="e">
        <f>UserPassword!#REF!</f>
        <v>#REF!</v>
      </c>
      <c r="J23" s="3" t="s">
        <v>108</v>
      </c>
      <c r="K23" s="3" t="s">
        <v>108</v>
      </c>
      <c r="L23" s="3" t="s">
        <v>106</v>
      </c>
      <c r="M23" s="3" t="s">
        <v>106</v>
      </c>
      <c r="N23" s="3" t="e">
        <f>_Input!#REF!</f>
        <v>#REF!</v>
      </c>
      <c r="O23" s="3" t="e">
        <f>_Input!#REF!</f>
        <v>#REF!</v>
      </c>
      <c r="P23" s="3" t="s">
        <v>171</v>
      </c>
      <c r="Q23" s="3" t="s">
        <v>100</v>
      </c>
      <c r="R23" s="3" t="e">
        <f t="shared" si="2"/>
        <v>#REF!</v>
      </c>
    </row>
    <row r="24" spans="1:18" x14ac:dyDescent="0.25">
      <c r="A24" s="3" t="e">
        <f t="shared" si="0"/>
        <v>#REF!</v>
      </c>
      <c r="B24" s="3" t="e">
        <f>Person!#REF!</f>
        <v>#REF!</v>
      </c>
      <c r="C24" s="3" t="e">
        <f>VLOOKUP(_Input!#REF!,_MasterData!$Y$2:$Z$15,2,FALSE)</f>
        <v>#REF!</v>
      </c>
      <c r="D24" s="2" t="e">
        <f>VLOOKUP(_Input!#REF!,_MasterData!$W$2:$X$7,2,FALSE)</f>
        <v>#REF!</v>
      </c>
      <c r="E24" s="3" t="e">
        <f>VLOOKUP(_Input!#REF!,_MasterData!$U$2:$V$14,2,FALSE)</f>
        <v>#REF!</v>
      </c>
      <c r="F24" s="3" t="e">
        <f ca="1">_xlfn.CONCAT("&amp;ai;",_Input!#REF!)</f>
        <v>#NAME?</v>
      </c>
      <c r="G24" s="2" t="e">
        <f>VLOOKUP(_Input!#REF!,_MasterData!$S$2:$T$3,2,FALSE)</f>
        <v>#REF!</v>
      </c>
      <c r="H24" s="2" t="e">
        <f t="shared" si="1"/>
        <v>#REF!</v>
      </c>
      <c r="I24" s="2" t="e">
        <f>UserPassword!#REF!</f>
        <v>#REF!</v>
      </c>
      <c r="J24" s="3" t="s">
        <v>108</v>
      </c>
      <c r="K24" s="3" t="s">
        <v>108</v>
      </c>
      <c r="L24" s="3" t="s">
        <v>106</v>
      </c>
      <c r="M24" s="3" t="s">
        <v>106</v>
      </c>
      <c r="N24" s="3" t="e">
        <f>_Input!#REF!</f>
        <v>#REF!</v>
      </c>
      <c r="O24" s="3" t="e">
        <f>_Input!#REF!</f>
        <v>#REF!</v>
      </c>
      <c r="P24" s="3" t="s">
        <v>171</v>
      </c>
      <c r="Q24" s="3" t="s">
        <v>100</v>
      </c>
      <c r="R24" s="3" t="e">
        <f t="shared" si="2"/>
        <v>#REF!</v>
      </c>
    </row>
    <row r="25" spans="1:18" x14ac:dyDescent="0.25">
      <c r="A25" s="3" t="e">
        <f t="shared" si="0"/>
        <v>#REF!</v>
      </c>
      <c r="B25" s="3" t="e">
        <f>Person!#REF!</f>
        <v>#REF!</v>
      </c>
      <c r="C25" s="3" t="e">
        <f>VLOOKUP(_Input!#REF!,_MasterData!$Y$2:$Z$15,2,FALSE)</f>
        <v>#REF!</v>
      </c>
      <c r="D25" s="2" t="e">
        <f>VLOOKUP(_Input!#REF!,_MasterData!$W$2:$X$7,2,FALSE)</f>
        <v>#REF!</v>
      </c>
      <c r="E25" s="3" t="e">
        <f>VLOOKUP(_Input!#REF!,_MasterData!$U$2:$V$14,2,FALSE)</f>
        <v>#REF!</v>
      </c>
      <c r="F25" s="3" t="e">
        <f ca="1">_xlfn.CONCAT("&amp;ai;",_Input!#REF!)</f>
        <v>#NAME?</v>
      </c>
      <c r="G25" s="2" t="e">
        <f>VLOOKUP(_Input!#REF!,_MasterData!$S$2:$T$3,2,FALSE)</f>
        <v>#REF!</v>
      </c>
      <c r="H25" s="2" t="e">
        <f t="shared" si="1"/>
        <v>#REF!</v>
      </c>
      <c r="I25" s="2" t="e">
        <f>UserPassword!#REF!</f>
        <v>#REF!</v>
      </c>
      <c r="J25" s="3" t="s">
        <v>108</v>
      </c>
      <c r="K25" s="3" t="s">
        <v>108</v>
      </c>
      <c r="L25" s="3" t="s">
        <v>106</v>
      </c>
      <c r="M25" s="3" t="s">
        <v>106</v>
      </c>
      <c r="N25" s="3" t="e">
        <f>_Input!#REF!</f>
        <v>#REF!</v>
      </c>
      <c r="O25" s="3" t="e">
        <f>_Input!#REF!</f>
        <v>#REF!</v>
      </c>
      <c r="P25" s="3" t="s">
        <v>171</v>
      </c>
      <c r="Q25" s="3" t="s">
        <v>100</v>
      </c>
      <c r="R25" s="3" t="e">
        <f t="shared" si="2"/>
        <v>#REF!</v>
      </c>
    </row>
    <row r="26" spans="1:18" x14ac:dyDescent="0.25">
      <c r="A26" s="3" t="e">
        <f t="shared" si="0"/>
        <v>#REF!</v>
      </c>
      <c r="B26" s="3" t="e">
        <f>Person!#REF!</f>
        <v>#REF!</v>
      </c>
      <c r="C26" s="3" t="e">
        <f>VLOOKUP(_Input!#REF!,_MasterData!$Y$2:$Z$15,2,FALSE)</f>
        <v>#REF!</v>
      </c>
      <c r="D26" s="2" t="e">
        <f>VLOOKUP(_Input!#REF!,_MasterData!$W$2:$X$7,2,FALSE)</f>
        <v>#REF!</v>
      </c>
      <c r="E26" s="3" t="e">
        <f>VLOOKUP(_Input!#REF!,_MasterData!$U$2:$V$14,2,FALSE)</f>
        <v>#REF!</v>
      </c>
      <c r="F26" s="3" t="e">
        <f ca="1">_xlfn.CONCAT("&amp;ai;",_Input!#REF!)</f>
        <v>#NAME?</v>
      </c>
      <c r="G26" s="2" t="e">
        <f>VLOOKUP(_Input!#REF!,_MasterData!$S$2:$T$3,2,FALSE)</f>
        <v>#REF!</v>
      </c>
      <c r="H26" s="2" t="e">
        <f t="shared" si="1"/>
        <v>#REF!</v>
      </c>
      <c r="I26" s="2" t="e">
        <f>UserPassword!#REF!</f>
        <v>#REF!</v>
      </c>
      <c r="J26" s="3" t="s">
        <v>108</v>
      </c>
      <c r="K26" s="3" t="s">
        <v>108</v>
      </c>
      <c r="L26" s="3" t="s">
        <v>106</v>
      </c>
      <c r="M26" s="3" t="s">
        <v>106</v>
      </c>
      <c r="N26" s="3" t="e">
        <f>_Input!#REF!</f>
        <v>#REF!</v>
      </c>
      <c r="O26" s="3" t="e">
        <f>_Input!#REF!</f>
        <v>#REF!</v>
      </c>
      <c r="P26" s="3" t="s">
        <v>171</v>
      </c>
      <c r="Q26" s="3" t="s">
        <v>100</v>
      </c>
      <c r="R26" s="3" t="e">
        <f t="shared" si="2"/>
        <v>#REF!</v>
      </c>
    </row>
    <row r="27" spans="1:18" x14ac:dyDescent="0.25">
      <c r="A27" s="3" t="e">
        <f t="shared" si="0"/>
        <v>#REF!</v>
      </c>
      <c r="B27" s="3" t="e">
        <f>Person!#REF!</f>
        <v>#REF!</v>
      </c>
      <c r="C27" s="3" t="e">
        <f>VLOOKUP(_Input!#REF!,_MasterData!$Y$2:$Z$15,2,FALSE)</f>
        <v>#REF!</v>
      </c>
      <c r="D27" s="2" t="e">
        <f>VLOOKUP(_Input!#REF!,_MasterData!$W$2:$X$7,2,FALSE)</f>
        <v>#REF!</v>
      </c>
      <c r="E27" s="3" t="e">
        <f>VLOOKUP(_Input!#REF!,_MasterData!$U$2:$V$14,2,FALSE)</f>
        <v>#REF!</v>
      </c>
      <c r="F27" s="3" t="e">
        <f ca="1">_xlfn.CONCAT("&amp;ai;",_Input!#REF!)</f>
        <v>#NAME?</v>
      </c>
      <c r="G27" s="2" t="e">
        <f>VLOOKUP(_Input!#REF!,_MasterData!$S$2:$T$3,2,FALSE)</f>
        <v>#REF!</v>
      </c>
      <c r="H27" s="2" t="e">
        <f t="shared" si="1"/>
        <v>#REF!</v>
      </c>
      <c r="I27" s="2" t="e">
        <f>UserPassword!#REF!</f>
        <v>#REF!</v>
      </c>
      <c r="J27" s="3" t="s">
        <v>108</v>
      </c>
      <c r="K27" s="3" t="s">
        <v>108</v>
      </c>
      <c r="L27" s="3" t="s">
        <v>106</v>
      </c>
      <c r="M27" s="3" t="s">
        <v>106</v>
      </c>
      <c r="N27" s="3" t="e">
        <f>_Input!#REF!</f>
        <v>#REF!</v>
      </c>
      <c r="O27" s="3" t="e">
        <f>_Input!#REF!</f>
        <v>#REF!</v>
      </c>
      <c r="P27" s="3" t="s">
        <v>171</v>
      </c>
      <c r="Q27" s="3" t="s">
        <v>100</v>
      </c>
      <c r="R27" s="3" t="e">
        <f t="shared" si="2"/>
        <v>#REF!</v>
      </c>
    </row>
    <row r="28" spans="1:18" x14ac:dyDescent="0.25">
      <c r="A28" s="3" t="e">
        <f t="shared" si="0"/>
        <v>#REF!</v>
      </c>
      <c r="B28" s="3" t="e">
        <f>Person!#REF!</f>
        <v>#REF!</v>
      </c>
      <c r="C28" s="3" t="e">
        <f>VLOOKUP(_Input!#REF!,_MasterData!$Y$2:$Z$15,2,FALSE)</f>
        <v>#REF!</v>
      </c>
      <c r="D28" s="2" t="e">
        <f>VLOOKUP(_Input!#REF!,_MasterData!$W$2:$X$7,2,FALSE)</f>
        <v>#REF!</v>
      </c>
      <c r="E28" s="3" t="e">
        <f>VLOOKUP(_Input!#REF!,_MasterData!$U$2:$V$14,2,FALSE)</f>
        <v>#REF!</v>
      </c>
      <c r="F28" s="3" t="e">
        <f ca="1">_xlfn.CONCAT("&amp;ai;",_Input!#REF!)</f>
        <v>#NAME?</v>
      </c>
      <c r="G28" s="2" t="e">
        <f>VLOOKUP(_Input!#REF!,_MasterData!$S$2:$T$3,2,FALSE)</f>
        <v>#REF!</v>
      </c>
      <c r="H28" s="2" t="e">
        <f t="shared" si="1"/>
        <v>#REF!</v>
      </c>
      <c r="I28" s="2" t="e">
        <f>UserPassword!#REF!</f>
        <v>#REF!</v>
      </c>
      <c r="J28" s="3" t="s">
        <v>108</v>
      </c>
      <c r="K28" s="3" t="s">
        <v>108</v>
      </c>
      <c r="L28" s="3" t="s">
        <v>106</v>
      </c>
      <c r="M28" s="3" t="s">
        <v>106</v>
      </c>
      <c r="N28" s="3" t="e">
        <f>_Input!#REF!</f>
        <v>#REF!</v>
      </c>
      <c r="O28" s="3" t="e">
        <f>_Input!#REF!</f>
        <v>#REF!</v>
      </c>
      <c r="P28" s="3" t="s">
        <v>171</v>
      </c>
      <c r="Q28" s="3" t="s">
        <v>100</v>
      </c>
      <c r="R28" s="3" t="e">
        <f t="shared" si="2"/>
        <v>#REF!</v>
      </c>
    </row>
    <row r="29" spans="1:18" x14ac:dyDescent="0.25">
      <c r="A29" s="3" t="e">
        <f t="shared" si="0"/>
        <v>#REF!</v>
      </c>
      <c r="B29" s="3" t="e">
        <f>Person!#REF!</f>
        <v>#REF!</v>
      </c>
      <c r="C29" s="3" t="e">
        <f>VLOOKUP(_Input!#REF!,_MasterData!$Y$2:$Z$15,2,FALSE)</f>
        <v>#REF!</v>
      </c>
      <c r="D29" s="2" t="e">
        <f>VLOOKUP(_Input!#REF!,_MasterData!$W$2:$X$7,2,FALSE)</f>
        <v>#REF!</v>
      </c>
      <c r="E29" s="3" t="e">
        <f>VLOOKUP(_Input!#REF!,_MasterData!$U$2:$V$14,2,FALSE)</f>
        <v>#REF!</v>
      </c>
      <c r="F29" s="3" t="e">
        <f ca="1">_xlfn.CONCAT("&amp;ai;",_Input!#REF!)</f>
        <v>#NAME?</v>
      </c>
      <c r="G29" s="2" t="e">
        <f>VLOOKUP(_Input!#REF!,_MasterData!$S$2:$T$3,2,FALSE)</f>
        <v>#REF!</v>
      </c>
      <c r="H29" s="2" t="e">
        <f t="shared" si="1"/>
        <v>#REF!</v>
      </c>
      <c r="I29" s="2" t="e">
        <f>UserPassword!#REF!</f>
        <v>#REF!</v>
      </c>
      <c r="J29" s="3" t="s">
        <v>108</v>
      </c>
      <c r="K29" s="3" t="s">
        <v>108</v>
      </c>
      <c r="L29" s="3" t="s">
        <v>106</v>
      </c>
      <c r="M29" s="3" t="s">
        <v>106</v>
      </c>
      <c r="N29" s="3" t="e">
        <f>_Input!#REF!</f>
        <v>#REF!</v>
      </c>
      <c r="O29" s="3" t="e">
        <f>_Input!#REF!</f>
        <v>#REF!</v>
      </c>
      <c r="P29" s="3" t="s">
        <v>171</v>
      </c>
      <c r="Q29" s="3" t="s">
        <v>100</v>
      </c>
      <c r="R29" s="3" t="e">
        <f t="shared" si="2"/>
        <v>#REF!</v>
      </c>
    </row>
    <row r="30" spans="1:18" x14ac:dyDescent="0.25">
      <c r="A30" s="3" t="e">
        <f t="shared" si="0"/>
        <v>#REF!</v>
      </c>
      <c r="B30" s="3" t="e">
        <f>Person!#REF!</f>
        <v>#REF!</v>
      </c>
      <c r="C30" s="3" t="e">
        <f>VLOOKUP(_Input!#REF!,_MasterData!$Y$2:$Z$15,2,FALSE)</f>
        <v>#REF!</v>
      </c>
      <c r="D30" s="2" t="e">
        <f>VLOOKUP(_Input!#REF!,_MasterData!$W$2:$X$7,2,FALSE)</f>
        <v>#REF!</v>
      </c>
      <c r="E30" s="3" t="e">
        <f>VLOOKUP(_Input!#REF!,_MasterData!$U$2:$V$14,2,FALSE)</f>
        <v>#REF!</v>
      </c>
      <c r="F30" s="3" t="e">
        <f ca="1">_xlfn.CONCAT("&amp;ai;",_Input!#REF!)</f>
        <v>#NAME?</v>
      </c>
      <c r="G30" s="2" t="e">
        <f>VLOOKUP(_Input!#REF!,_MasterData!$S$2:$T$3,2,FALSE)</f>
        <v>#REF!</v>
      </c>
      <c r="H30" s="2" t="e">
        <f t="shared" si="1"/>
        <v>#REF!</v>
      </c>
      <c r="I30" s="2" t="e">
        <f>UserPassword!#REF!</f>
        <v>#REF!</v>
      </c>
      <c r="J30" s="3" t="s">
        <v>108</v>
      </c>
      <c r="K30" s="3" t="s">
        <v>108</v>
      </c>
      <c r="L30" s="3" t="s">
        <v>106</v>
      </c>
      <c r="M30" s="3" t="s">
        <v>106</v>
      </c>
      <c r="N30" s="3" t="e">
        <f>_Input!#REF!</f>
        <v>#REF!</v>
      </c>
      <c r="O30" s="3" t="e">
        <f>_Input!#REF!</f>
        <v>#REF!</v>
      </c>
      <c r="P30" s="3" t="s">
        <v>171</v>
      </c>
      <c r="Q30" s="3" t="s">
        <v>100</v>
      </c>
      <c r="R30" s="3" t="e">
        <f t="shared" si="2"/>
        <v>#REF!</v>
      </c>
    </row>
    <row r="31" spans="1:18" x14ac:dyDescent="0.25">
      <c r="A31" s="3" t="e">
        <f t="shared" si="0"/>
        <v>#REF!</v>
      </c>
      <c r="B31" s="3" t="e">
        <f>Person!#REF!</f>
        <v>#REF!</v>
      </c>
      <c r="C31" s="3" t="e">
        <f>VLOOKUP(_Input!#REF!,_MasterData!$Y$2:$Z$15,2,FALSE)</f>
        <v>#REF!</v>
      </c>
      <c r="D31" s="2" t="e">
        <f>VLOOKUP(_Input!#REF!,_MasterData!$W$2:$X$7,2,FALSE)</f>
        <v>#REF!</v>
      </c>
      <c r="E31" s="3" t="e">
        <f>VLOOKUP(_Input!#REF!,_MasterData!$U$2:$V$14,2,FALSE)</f>
        <v>#REF!</v>
      </c>
      <c r="F31" s="3" t="e">
        <f ca="1">_xlfn.CONCAT("&amp;ai;",_Input!#REF!)</f>
        <v>#NAME?</v>
      </c>
      <c r="G31" s="2" t="e">
        <f>VLOOKUP(_Input!#REF!,_MasterData!$S$2:$T$3,2,FALSE)</f>
        <v>#REF!</v>
      </c>
      <c r="H31" s="2" t="e">
        <f t="shared" si="1"/>
        <v>#REF!</v>
      </c>
      <c r="I31" s="2" t="e">
        <f>UserPassword!#REF!</f>
        <v>#REF!</v>
      </c>
      <c r="J31" s="3" t="s">
        <v>108</v>
      </c>
      <c r="K31" s="3" t="s">
        <v>108</v>
      </c>
      <c r="L31" s="3" t="s">
        <v>106</v>
      </c>
      <c r="M31" s="3" t="s">
        <v>106</v>
      </c>
      <c r="N31" s="3" t="e">
        <f>_Input!#REF!</f>
        <v>#REF!</v>
      </c>
      <c r="O31" s="3" t="e">
        <f>_Input!#REF!</f>
        <v>#REF!</v>
      </c>
      <c r="P31" s="3" t="s">
        <v>171</v>
      </c>
      <c r="Q31" s="3" t="s">
        <v>100</v>
      </c>
      <c r="R31" s="3" t="e">
        <f t="shared" si="2"/>
        <v>#REF!</v>
      </c>
    </row>
    <row r="32" spans="1:18" x14ac:dyDescent="0.25">
      <c r="A32" s="3" t="e">
        <f t="shared" si="0"/>
        <v>#REF!</v>
      </c>
      <c r="B32" s="3" t="e">
        <f>Person!#REF!</f>
        <v>#REF!</v>
      </c>
      <c r="C32" s="3" t="e">
        <f>VLOOKUP(_Input!#REF!,_MasterData!$Y$2:$Z$15,2,FALSE)</f>
        <v>#REF!</v>
      </c>
      <c r="D32" s="2" t="e">
        <f>VLOOKUP(_Input!#REF!,_MasterData!$W$2:$X$7,2,FALSE)</f>
        <v>#REF!</v>
      </c>
      <c r="E32" s="3" t="e">
        <f>VLOOKUP(_Input!#REF!,_MasterData!$U$2:$V$14,2,FALSE)</f>
        <v>#REF!</v>
      </c>
      <c r="F32" s="3" t="e">
        <f ca="1">_xlfn.CONCAT("&amp;ai;",_Input!#REF!)</f>
        <v>#NAME?</v>
      </c>
      <c r="G32" s="2" t="e">
        <f>VLOOKUP(_Input!#REF!,_MasterData!$S$2:$T$3,2,FALSE)</f>
        <v>#REF!</v>
      </c>
      <c r="H32" s="2" t="e">
        <f t="shared" si="1"/>
        <v>#REF!</v>
      </c>
      <c r="I32" s="2" t="e">
        <f>UserPassword!#REF!</f>
        <v>#REF!</v>
      </c>
      <c r="J32" s="3" t="s">
        <v>108</v>
      </c>
      <c r="K32" s="3" t="s">
        <v>108</v>
      </c>
      <c r="L32" s="3" t="s">
        <v>106</v>
      </c>
      <c r="M32" s="3" t="s">
        <v>106</v>
      </c>
      <c r="N32" s="3" t="e">
        <f>_Input!#REF!</f>
        <v>#REF!</v>
      </c>
      <c r="O32" s="3" t="e">
        <f>_Input!#REF!</f>
        <v>#REF!</v>
      </c>
      <c r="P32" s="3" t="s">
        <v>171</v>
      </c>
      <c r="Q32" s="3" t="s">
        <v>100</v>
      </c>
      <c r="R32" s="3" t="e">
        <f t="shared" si="2"/>
        <v>#REF!</v>
      </c>
    </row>
    <row r="33" spans="1:18" x14ac:dyDescent="0.25">
      <c r="A33" s="3" t="e">
        <f t="shared" si="0"/>
        <v>#REF!</v>
      </c>
      <c r="B33" s="3" t="e">
        <f>Person!#REF!</f>
        <v>#REF!</v>
      </c>
      <c r="C33" s="3" t="e">
        <f>VLOOKUP(_Input!#REF!,_MasterData!$Y$2:$Z$15,2,FALSE)</f>
        <v>#REF!</v>
      </c>
      <c r="D33" s="2" t="e">
        <f>VLOOKUP(_Input!#REF!,_MasterData!$W$2:$X$7,2,FALSE)</f>
        <v>#REF!</v>
      </c>
      <c r="E33" s="3" t="e">
        <f>VLOOKUP(_Input!#REF!,_MasterData!$U$2:$V$14,2,FALSE)</f>
        <v>#REF!</v>
      </c>
      <c r="F33" s="3" t="e">
        <f ca="1">_xlfn.CONCAT("&amp;ai;",_Input!#REF!)</f>
        <v>#NAME?</v>
      </c>
      <c r="G33" s="2" t="e">
        <f>VLOOKUP(_Input!#REF!,_MasterData!$S$2:$T$3,2,FALSE)</f>
        <v>#REF!</v>
      </c>
      <c r="H33" s="2" t="e">
        <f t="shared" si="1"/>
        <v>#REF!</v>
      </c>
      <c r="I33" s="2" t="e">
        <f>UserPassword!#REF!</f>
        <v>#REF!</v>
      </c>
      <c r="J33" s="3" t="s">
        <v>108</v>
      </c>
      <c r="K33" s="3" t="s">
        <v>108</v>
      </c>
      <c r="L33" s="3" t="s">
        <v>106</v>
      </c>
      <c r="M33" s="3" t="s">
        <v>106</v>
      </c>
      <c r="N33" s="3" t="e">
        <f>_Input!#REF!</f>
        <v>#REF!</v>
      </c>
      <c r="O33" s="3" t="e">
        <f>_Input!#REF!</f>
        <v>#REF!</v>
      </c>
      <c r="P33" s="3" t="s">
        <v>171</v>
      </c>
      <c r="Q33" s="3" t="s">
        <v>100</v>
      </c>
      <c r="R33" s="3" t="e">
        <f t="shared" si="2"/>
        <v>#REF!</v>
      </c>
    </row>
    <row r="34" spans="1:18" x14ac:dyDescent="0.25">
      <c r="A34" s="3" t="e">
        <f t="shared" si="0"/>
        <v>#REF!</v>
      </c>
      <c r="B34" s="3" t="e">
        <f>Person!#REF!</f>
        <v>#REF!</v>
      </c>
      <c r="C34" s="3" t="e">
        <f>VLOOKUP(_Input!#REF!,_MasterData!$Y$2:$Z$15,2,FALSE)</f>
        <v>#REF!</v>
      </c>
      <c r="D34" s="2" t="e">
        <f>VLOOKUP(_Input!#REF!,_MasterData!$W$2:$X$7,2,FALSE)</f>
        <v>#REF!</v>
      </c>
      <c r="E34" s="3" t="e">
        <f>VLOOKUP(_Input!#REF!,_MasterData!$U$2:$V$14,2,FALSE)</f>
        <v>#REF!</v>
      </c>
      <c r="F34" s="3" t="e">
        <f ca="1">_xlfn.CONCAT("&amp;ai;",_Input!#REF!)</f>
        <v>#NAME?</v>
      </c>
      <c r="G34" s="2" t="e">
        <f>VLOOKUP(_Input!#REF!,_MasterData!$S$2:$T$3,2,FALSE)</f>
        <v>#REF!</v>
      </c>
      <c r="H34" s="2" t="e">
        <f t="shared" si="1"/>
        <v>#REF!</v>
      </c>
      <c r="I34" s="2" t="e">
        <f>UserPassword!#REF!</f>
        <v>#REF!</v>
      </c>
      <c r="J34" s="3" t="s">
        <v>108</v>
      </c>
      <c r="K34" s="3" t="s">
        <v>108</v>
      </c>
      <c r="L34" s="3" t="s">
        <v>106</v>
      </c>
      <c r="M34" s="3" t="s">
        <v>106</v>
      </c>
      <c r="N34" s="3" t="e">
        <f>_Input!#REF!</f>
        <v>#REF!</v>
      </c>
      <c r="O34" s="3" t="e">
        <f>_Input!#REF!</f>
        <v>#REF!</v>
      </c>
      <c r="P34" s="3" t="s">
        <v>171</v>
      </c>
      <c r="Q34" s="3" t="s">
        <v>100</v>
      </c>
      <c r="R34" s="3" t="e">
        <f t="shared" si="2"/>
        <v>#REF!</v>
      </c>
    </row>
    <row r="35" spans="1:18" x14ac:dyDescent="0.25">
      <c r="A35" s="3" t="e">
        <f t="shared" si="0"/>
        <v>#REF!</v>
      </c>
      <c r="B35" s="3" t="e">
        <f>Person!#REF!</f>
        <v>#REF!</v>
      </c>
      <c r="C35" s="3" t="e">
        <f>VLOOKUP(_Input!#REF!,_MasterData!$Y$2:$Z$15,2,FALSE)</f>
        <v>#REF!</v>
      </c>
      <c r="D35" s="2" t="e">
        <f>VLOOKUP(_Input!#REF!,_MasterData!$W$2:$X$7,2,FALSE)</f>
        <v>#REF!</v>
      </c>
      <c r="E35" s="3" t="e">
        <f>VLOOKUP(_Input!#REF!,_MasterData!$U$2:$V$14,2,FALSE)</f>
        <v>#REF!</v>
      </c>
      <c r="F35" s="3" t="e">
        <f ca="1">_xlfn.CONCAT("&amp;ai;",_Input!#REF!)</f>
        <v>#NAME?</v>
      </c>
      <c r="G35" s="2" t="e">
        <f>VLOOKUP(_Input!#REF!,_MasterData!$S$2:$T$3,2,FALSE)</f>
        <v>#REF!</v>
      </c>
      <c r="H35" s="2" t="e">
        <f t="shared" si="1"/>
        <v>#REF!</v>
      </c>
      <c r="I35" s="2" t="e">
        <f>UserPassword!#REF!</f>
        <v>#REF!</v>
      </c>
      <c r="J35" s="3" t="s">
        <v>108</v>
      </c>
      <c r="K35" s="3" t="s">
        <v>108</v>
      </c>
      <c r="L35" s="3" t="s">
        <v>106</v>
      </c>
      <c r="M35" s="3" t="s">
        <v>106</v>
      </c>
      <c r="N35" s="3" t="e">
        <f>_Input!#REF!</f>
        <v>#REF!</v>
      </c>
      <c r="O35" s="3" t="e">
        <f>_Input!#REF!</f>
        <v>#REF!</v>
      </c>
      <c r="P35" s="3" t="s">
        <v>171</v>
      </c>
      <c r="Q35" s="3" t="s">
        <v>100</v>
      </c>
      <c r="R35" s="3" t="e">
        <f t="shared" si="2"/>
        <v>#REF!</v>
      </c>
    </row>
    <row r="36" spans="1:18" x14ac:dyDescent="0.25">
      <c r="A36" s="3" t="e">
        <f t="shared" si="0"/>
        <v>#REF!</v>
      </c>
      <c r="B36" s="3" t="e">
        <f>Person!#REF!</f>
        <v>#REF!</v>
      </c>
      <c r="C36" s="3" t="e">
        <f>VLOOKUP(_Input!#REF!,_MasterData!$Y$2:$Z$15,2,FALSE)</f>
        <v>#REF!</v>
      </c>
      <c r="D36" s="2" t="e">
        <f>VLOOKUP(_Input!#REF!,_MasterData!$W$2:$X$7,2,FALSE)</f>
        <v>#REF!</v>
      </c>
      <c r="E36" s="3" t="e">
        <f>VLOOKUP(_Input!#REF!,_MasterData!$U$2:$V$14,2,FALSE)</f>
        <v>#REF!</v>
      </c>
      <c r="F36" s="3" t="e">
        <f ca="1">_xlfn.CONCAT("&amp;ai;",_Input!#REF!)</f>
        <v>#NAME?</v>
      </c>
      <c r="G36" s="2" t="e">
        <f>VLOOKUP(_Input!#REF!,_MasterData!$S$2:$T$3,2,FALSE)</f>
        <v>#REF!</v>
      </c>
      <c r="H36" s="2" t="e">
        <f t="shared" si="1"/>
        <v>#REF!</v>
      </c>
      <c r="I36" s="2" t="e">
        <f>UserPassword!#REF!</f>
        <v>#REF!</v>
      </c>
      <c r="J36" s="3" t="s">
        <v>108</v>
      </c>
      <c r="K36" s="3" t="s">
        <v>108</v>
      </c>
      <c r="L36" s="3" t="s">
        <v>106</v>
      </c>
      <c r="M36" s="3" t="s">
        <v>106</v>
      </c>
      <c r="N36" s="3" t="e">
        <f>_Input!#REF!</f>
        <v>#REF!</v>
      </c>
      <c r="O36" s="3" t="e">
        <f>_Input!#REF!</f>
        <v>#REF!</v>
      </c>
      <c r="P36" s="3" t="s">
        <v>171</v>
      </c>
      <c r="Q36" s="3" t="s">
        <v>100</v>
      </c>
      <c r="R36" s="3" t="e">
        <f t="shared" si="2"/>
        <v>#REF!</v>
      </c>
    </row>
    <row r="37" spans="1:18" x14ac:dyDescent="0.25">
      <c r="A37" s="3" t="e">
        <f t="shared" si="0"/>
        <v>#REF!</v>
      </c>
      <c r="B37" s="3" t="e">
        <f>Person!#REF!</f>
        <v>#REF!</v>
      </c>
      <c r="C37" s="3" t="e">
        <f>VLOOKUP(_Input!#REF!,_MasterData!$Y$2:$Z$15,2,FALSE)</f>
        <v>#REF!</v>
      </c>
      <c r="D37" s="2" t="e">
        <f>VLOOKUP(_Input!#REF!,_MasterData!$W$2:$X$7,2,FALSE)</f>
        <v>#REF!</v>
      </c>
      <c r="E37" s="3" t="e">
        <f>VLOOKUP(_Input!#REF!,_MasterData!$U$2:$V$14,2,FALSE)</f>
        <v>#REF!</v>
      </c>
      <c r="F37" s="3" t="e">
        <f ca="1">_xlfn.CONCAT("&amp;ai;",_Input!#REF!)</f>
        <v>#NAME?</v>
      </c>
      <c r="G37" s="2" t="e">
        <f>VLOOKUP(_Input!#REF!,_MasterData!$S$2:$T$3,2,FALSE)</f>
        <v>#REF!</v>
      </c>
      <c r="H37" s="2" t="e">
        <f t="shared" si="1"/>
        <v>#REF!</v>
      </c>
      <c r="I37" s="2" t="e">
        <f>UserPassword!#REF!</f>
        <v>#REF!</v>
      </c>
      <c r="J37" s="3" t="s">
        <v>108</v>
      </c>
      <c r="K37" s="3" t="s">
        <v>108</v>
      </c>
      <c r="L37" s="3" t="s">
        <v>106</v>
      </c>
      <c r="M37" s="3" t="s">
        <v>106</v>
      </c>
      <c r="N37" s="3" t="e">
        <f>_Input!#REF!</f>
        <v>#REF!</v>
      </c>
      <c r="O37" s="3" t="e">
        <f>_Input!#REF!</f>
        <v>#REF!</v>
      </c>
      <c r="P37" s="3" t="s">
        <v>171</v>
      </c>
      <c r="Q37" s="3" t="s">
        <v>100</v>
      </c>
      <c r="R37" s="3" t="e">
        <f t="shared" si="2"/>
        <v>#REF!</v>
      </c>
    </row>
    <row r="38" spans="1:18" x14ac:dyDescent="0.25">
      <c r="A38" s="3" t="e">
        <f t="shared" si="0"/>
        <v>#REF!</v>
      </c>
      <c r="B38" s="3" t="e">
        <f>Person!#REF!</f>
        <v>#REF!</v>
      </c>
      <c r="C38" s="3" t="e">
        <f>VLOOKUP(_Input!#REF!,_MasterData!$Y$2:$Z$15,2,FALSE)</f>
        <v>#REF!</v>
      </c>
      <c r="D38" s="2" t="e">
        <f>VLOOKUP(_Input!#REF!,_MasterData!$W$2:$X$7,2,FALSE)</f>
        <v>#REF!</v>
      </c>
      <c r="E38" s="3" t="e">
        <f>VLOOKUP(_Input!#REF!,_MasterData!$U$2:$V$14,2,FALSE)</f>
        <v>#REF!</v>
      </c>
      <c r="F38" s="3" t="e">
        <f ca="1">_xlfn.CONCAT("&amp;ai;",_Input!#REF!)</f>
        <v>#NAME?</v>
      </c>
      <c r="G38" s="2" t="e">
        <f>VLOOKUP(_Input!#REF!,_MasterData!$S$2:$T$3,2,FALSE)</f>
        <v>#REF!</v>
      </c>
      <c r="H38" s="2" t="e">
        <f t="shared" si="1"/>
        <v>#REF!</v>
      </c>
      <c r="I38" s="2" t="e">
        <f>UserPassword!#REF!</f>
        <v>#REF!</v>
      </c>
      <c r="J38" s="3" t="s">
        <v>108</v>
      </c>
      <c r="K38" s="3" t="s">
        <v>108</v>
      </c>
      <c r="L38" s="3" t="s">
        <v>106</v>
      </c>
      <c r="M38" s="3" t="s">
        <v>106</v>
      </c>
      <c r="N38" s="3" t="e">
        <f>_Input!#REF!</f>
        <v>#REF!</v>
      </c>
      <c r="O38" s="3" t="e">
        <f>_Input!#REF!</f>
        <v>#REF!</v>
      </c>
      <c r="P38" s="3" t="s">
        <v>171</v>
      </c>
      <c r="Q38" s="3" t="s">
        <v>100</v>
      </c>
      <c r="R38" s="3" t="e">
        <f t="shared" si="2"/>
        <v>#REF!</v>
      </c>
    </row>
    <row r="39" spans="1:18" x14ac:dyDescent="0.25">
      <c r="A39" s="3" t="e">
        <f t="shared" si="0"/>
        <v>#REF!</v>
      </c>
      <c r="B39" s="3" t="e">
        <f>Person!#REF!</f>
        <v>#REF!</v>
      </c>
      <c r="C39" s="3" t="e">
        <f>VLOOKUP(_Input!#REF!,_MasterData!$Y$2:$Z$15,2,FALSE)</f>
        <v>#REF!</v>
      </c>
      <c r="D39" s="2" t="e">
        <f>VLOOKUP(_Input!#REF!,_MasterData!$W$2:$X$7,2,FALSE)</f>
        <v>#REF!</v>
      </c>
      <c r="E39" s="3" t="e">
        <f>VLOOKUP(_Input!#REF!,_MasterData!$U$2:$V$14,2,FALSE)</f>
        <v>#REF!</v>
      </c>
      <c r="F39" s="3" t="e">
        <f ca="1">_xlfn.CONCAT("&amp;ai;",_Input!#REF!)</f>
        <v>#NAME?</v>
      </c>
      <c r="G39" s="2" t="e">
        <f>VLOOKUP(_Input!#REF!,_MasterData!$S$2:$T$3,2,FALSE)</f>
        <v>#REF!</v>
      </c>
      <c r="H39" s="2" t="e">
        <f t="shared" si="1"/>
        <v>#REF!</v>
      </c>
      <c r="I39" s="2" t="e">
        <f>UserPassword!#REF!</f>
        <v>#REF!</v>
      </c>
      <c r="J39" s="3" t="s">
        <v>108</v>
      </c>
      <c r="K39" s="3" t="s">
        <v>108</v>
      </c>
      <c r="L39" s="3" t="s">
        <v>106</v>
      </c>
      <c r="M39" s="3" t="s">
        <v>106</v>
      </c>
      <c r="N39" s="3" t="e">
        <f>_Input!#REF!</f>
        <v>#REF!</v>
      </c>
      <c r="O39" s="3" t="e">
        <f>_Input!#REF!</f>
        <v>#REF!</v>
      </c>
      <c r="P39" s="3" t="s">
        <v>171</v>
      </c>
      <c r="Q39" s="3" t="s">
        <v>100</v>
      </c>
      <c r="R39" s="3" t="e">
        <f t="shared" si="2"/>
        <v>#REF!</v>
      </c>
    </row>
    <row r="40" spans="1:18" x14ac:dyDescent="0.25">
      <c r="A40" s="3" t="e">
        <f t="shared" si="0"/>
        <v>#REF!</v>
      </c>
      <c r="B40" s="3" t="e">
        <f>Person!#REF!</f>
        <v>#REF!</v>
      </c>
      <c r="C40" s="3" t="e">
        <f>VLOOKUP(_Input!#REF!,_MasterData!$Y$2:$Z$15,2,FALSE)</f>
        <v>#REF!</v>
      </c>
      <c r="D40" s="2" t="e">
        <f>VLOOKUP(_Input!#REF!,_MasterData!$W$2:$X$7,2,FALSE)</f>
        <v>#REF!</v>
      </c>
      <c r="E40" s="3" t="e">
        <f>VLOOKUP(_Input!#REF!,_MasterData!$U$2:$V$14,2,FALSE)</f>
        <v>#REF!</v>
      </c>
      <c r="F40" s="3" t="e">
        <f ca="1">_xlfn.CONCAT("&amp;ai;",_Input!#REF!)</f>
        <v>#NAME?</v>
      </c>
      <c r="G40" s="2" t="e">
        <f>VLOOKUP(_Input!#REF!,_MasterData!$S$2:$T$3,2,FALSE)</f>
        <v>#REF!</v>
      </c>
      <c r="H40" s="2" t="e">
        <f t="shared" si="1"/>
        <v>#REF!</v>
      </c>
      <c r="I40" s="2" t="e">
        <f>UserPassword!#REF!</f>
        <v>#REF!</v>
      </c>
      <c r="J40" s="3" t="s">
        <v>108</v>
      </c>
      <c r="K40" s="3" t="s">
        <v>108</v>
      </c>
      <c r="L40" s="3" t="s">
        <v>106</v>
      </c>
      <c r="M40" s="3" t="s">
        <v>106</v>
      </c>
      <c r="N40" s="3" t="e">
        <f>_Input!#REF!</f>
        <v>#REF!</v>
      </c>
      <c r="O40" s="3" t="e">
        <f>_Input!#REF!</f>
        <v>#REF!</v>
      </c>
      <c r="P40" s="3" t="s">
        <v>171</v>
      </c>
      <c r="Q40" s="3" t="s">
        <v>100</v>
      </c>
      <c r="R40" s="3" t="e">
        <f t="shared" si="2"/>
        <v>#REF!</v>
      </c>
    </row>
    <row r="41" spans="1:18" x14ac:dyDescent="0.25">
      <c r="A41" s="3" t="e">
        <f t="shared" si="0"/>
        <v>#REF!</v>
      </c>
      <c r="B41" s="3" t="e">
        <f>Person!#REF!</f>
        <v>#REF!</v>
      </c>
      <c r="C41" s="3" t="e">
        <f>VLOOKUP(_Input!#REF!,_MasterData!$Y$2:$Z$15,2,FALSE)</f>
        <v>#REF!</v>
      </c>
      <c r="D41" s="2" t="e">
        <f>VLOOKUP(_Input!#REF!,_MasterData!$W$2:$X$7,2,FALSE)</f>
        <v>#REF!</v>
      </c>
      <c r="E41" s="3" t="e">
        <f>VLOOKUP(_Input!#REF!,_MasterData!$U$2:$V$14,2,FALSE)</f>
        <v>#REF!</v>
      </c>
      <c r="F41" s="3" t="e">
        <f ca="1">_xlfn.CONCAT("&amp;ai;",_Input!#REF!)</f>
        <v>#NAME?</v>
      </c>
      <c r="G41" s="2" t="e">
        <f>VLOOKUP(_Input!#REF!,_MasterData!$S$2:$T$3,2,FALSE)</f>
        <v>#REF!</v>
      </c>
      <c r="H41" s="2" t="e">
        <f t="shared" si="1"/>
        <v>#REF!</v>
      </c>
      <c r="I41" s="2" t="e">
        <f>UserPassword!#REF!</f>
        <v>#REF!</v>
      </c>
      <c r="J41" s="3" t="s">
        <v>108</v>
      </c>
      <c r="K41" s="3" t="s">
        <v>108</v>
      </c>
      <c r="L41" s="3" t="s">
        <v>106</v>
      </c>
      <c r="M41" s="3" t="s">
        <v>106</v>
      </c>
      <c r="N41" s="3" t="e">
        <f>_Input!#REF!</f>
        <v>#REF!</v>
      </c>
      <c r="O41" s="3" t="e">
        <f>_Input!#REF!</f>
        <v>#REF!</v>
      </c>
      <c r="P41" s="3" t="s">
        <v>171</v>
      </c>
      <c r="Q41" s="3" t="s">
        <v>100</v>
      </c>
      <c r="R41" s="3" t="e">
        <f t="shared" si="2"/>
        <v>#REF!</v>
      </c>
    </row>
    <row r="42" spans="1:18" x14ac:dyDescent="0.25">
      <c r="A42" s="3" t="e">
        <f t="shared" si="0"/>
        <v>#REF!</v>
      </c>
      <c r="B42" s="3" t="e">
        <f>Person!#REF!</f>
        <v>#REF!</v>
      </c>
      <c r="C42" s="3" t="e">
        <f>VLOOKUP(_Input!#REF!,_MasterData!$Y$2:$Z$15,2,FALSE)</f>
        <v>#REF!</v>
      </c>
      <c r="D42" s="2" t="e">
        <f>VLOOKUP(_Input!#REF!,_MasterData!$W$2:$X$7,2,FALSE)</f>
        <v>#REF!</v>
      </c>
      <c r="E42" s="3" t="e">
        <f>VLOOKUP(_Input!#REF!,_MasterData!$U$2:$V$14,2,FALSE)</f>
        <v>#REF!</v>
      </c>
      <c r="F42" s="3" t="e">
        <f ca="1">_xlfn.CONCAT("&amp;ai;",_Input!#REF!)</f>
        <v>#NAME?</v>
      </c>
      <c r="G42" s="2" t="e">
        <f>VLOOKUP(_Input!#REF!,_MasterData!$S$2:$T$3,2,FALSE)</f>
        <v>#REF!</v>
      </c>
      <c r="H42" s="2" t="e">
        <f t="shared" si="1"/>
        <v>#REF!</v>
      </c>
      <c r="I42" s="2" t="e">
        <f>UserPassword!#REF!</f>
        <v>#REF!</v>
      </c>
      <c r="J42" s="3" t="s">
        <v>108</v>
      </c>
      <c r="K42" s="3" t="s">
        <v>108</v>
      </c>
      <c r="L42" s="3" t="s">
        <v>106</v>
      </c>
      <c r="M42" s="3" t="s">
        <v>106</v>
      </c>
      <c r="N42" s="3" t="e">
        <f>_Input!#REF!</f>
        <v>#REF!</v>
      </c>
      <c r="O42" s="3" t="e">
        <f>_Input!#REF!</f>
        <v>#REF!</v>
      </c>
      <c r="P42" s="3" t="s">
        <v>171</v>
      </c>
      <c r="Q42" s="3" t="s">
        <v>100</v>
      </c>
      <c r="R42" s="3" t="e">
        <f t="shared" si="2"/>
        <v>#REF!</v>
      </c>
    </row>
    <row r="43" spans="1:18" x14ac:dyDescent="0.25">
      <c r="A43" s="3" t="e">
        <f t="shared" si="0"/>
        <v>#REF!</v>
      </c>
      <c r="B43" s="3" t="e">
        <f>Person!#REF!</f>
        <v>#REF!</v>
      </c>
      <c r="C43" s="3" t="e">
        <f>VLOOKUP(_Input!#REF!,_MasterData!$Y$2:$Z$15,2,FALSE)</f>
        <v>#REF!</v>
      </c>
      <c r="D43" s="2" t="e">
        <f>VLOOKUP(_Input!#REF!,_MasterData!$W$2:$X$7,2,FALSE)</f>
        <v>#REF!</v>
      </c>
      <c r="E43" s="3" t="e">
        <f>VLOOKUP(_Input!#REF!,_MasterData!$U$2:$V$14,2,FALSE)</f>
        <v>#REF!</v>
      </c>
      <c r="F43" s="3" t="e">
        <f ca="1">_xlfn.CONCAT("&amp;ai;",_Input!#REF!)</f>
        <v>#NAME?</v>
      </c>
      <c r="G43" s="2" t="e">
        <f>VLOOKUP(_Input!#REF!,_MasterData!$S$2:$T$3,2,FALSE)</f>
        <v>#REF!</v>
      </c>
      <c r="H43" s="2" t="e">
        <f t="shared" si="1"/>
        <v>#REF!</v>
      </c>
      <c r="I43" s="2" t="e">
        <f>UserPassword!#REF!</f>
        <v>#REF!</v>
      </c>
      <c r="J43" s="3" t="s">
        <v>108</v>
      </c>
      <c r="K43" s="3" t="s">
        <v>108</v>
      </c>
      <c r="L43" s="3" t="s">
        <v>106</v>
      </c>
      <c r="M43" s="3" t="s">
        <v>106</v>
      </c>
      <c r="N43" s="3" t="e">
        <f>_Input!#REF!</f>
        <v>#REF!</v>
      </c>
      <c r="O43" s="3" t="e">
        <f>_Input!#REF!</f>
        <v>#REF!</v>
      </c>
      <c r="P43" s="3" t="s">
        <v>171</v>
      </c>
      <c r="Q43" s="3" t="s">
        <v>100</v>
      </c>
      <c r="R43" s="3" t="e">
        <f t="shared" si="2"/>
        <v>#REF!</v>
      </c>
    </row>
    <row r="44" spans="1:18" x14ac:dyDescent="0.25">
      <c r="A44" s="3" t="e">
        <f t="shared" si="0"/>
        <v>#REF!</v>
      </c>
      <c r="B44" s="3" t="e">
        <f>Person!#REF!</f>
        <v>#REF!</v>
      </c>
      <c r="C44" s="3" t="e">
        <f>VLOOKUP(_Input!#REF!,_MasterData!$Y$2:$Z$15,2,FALSE)</f>
        <v>#REF!</v>
      </c>
      <c r="D44" s="2" t="e">
        <f>VLOOKUP(_Input!#REF!,_MasterData!$W$2:$X$7,2,FALSE)</f>
        <v>#REF!</v>
      </c>
      <c r="E44" s="3" t="e">
        <f>VLOOKUP(_Input!#REF!,_MasterData!$U$2:$V$14,2,FALSE)</f>
        <v>#REF!</v>
      </c>
      <c r="F44" s="3" t="e">
        <f ca="1">_xlfn.CONCAT("&amp;ai;",_Input!#REF!)</f>
        <v>#NAME?</v>
      </c>
      <c r="G44" s="2" t="e">
        <f>VLOOKUP(_Input!#REF!,_MasterData!$S$2:$T$3,2,FALSE)</f>
        <v>#REF!</v>
      </c>
      <c r="H44" s="2" t="e">
        <f t="shared" si="1"/>
        <v>#REF!</v>
      </c>
      <c r="I44" s="2" t="e">
        <f>UserPassword!#REF!</f>
        <v>#REF!</v>
      </c>
      <c r="J44" s="3" t="s">
        <v>108</v>
      </c>
      <c r="K44" s="3" t="s">
        <v>108</v>
      </c>
      <c r="L44" s="3" t="s">
        <v>106</v>
      </c>
      <c r="M44" s="3" t="s">
        <v>106</v>
      </c>
      <c r="N44" s="3" t="e">
        <f>_Input!#REF!</f>
        <v>#REF!</v>
      </c>
      <c r="O44" s="3" t="e">
        <f>_Input!#REF!</f>
        <v>#REF!</v>
      </c>
      <c r="P44" s="3" t="s">
        <v>171</v>
      </c>
      <c r="Q44" s="3" t="s">
        <v>100</v>
      </c>
      <c r="R44" s="3" t="e">
        <f t="shared" si="2"/>
        <v>#REF!</v>
      </c>
    </row>
    <row r="45" spans="1:18" x14ac:dyDescent="0.25">
      <c r="A45" s="3" t="e">
        <f t="shared" si="0"/>
        <v>#REF!</v>
      </c>
      <c r="B45" s="3" t="e">
        <f>Person!#REF!</f>
        <v>#REF!</v>
      </c>
      <c r="C45" s="3" t="e">
        <f>VLOOKUP(_Input!#REF!,_MasterData!$Y$2:$Z$15,2,FALSE)</f>
        <v>#REF!</v>
      </c>
      <c r="D45" s="2" t="e">
        <f>VLOOKUP(_Input!#REF!,_MasterData!$W$2:$X$7,2,FALSE)</f>
        <v>#REF!</v>
      </c>
      <c r="E45" s="3" t="e">
        <f>VLOOKUP(_Input!#REF!,_MasterData!$U$2:$V$14,2,FALSE)</f>
        <v>#REF!</v>
      </c>
      <c r="F45" s="3" t="e">
        <f ca="1">_xlfn.CONCAT("&amp;ai;",_Input!#REF!)</f>
        <v>#NAME?</v>
      </c>
      <c r="G45" s="2" t="e">
        <f>VLOOKUP(_Input!#REF!,_MasterData!$S$2:$T$3,2,FALSE)</f>
        <v>#REF!</v>
      </c>
      <c r="H45" s="2" t="e">
        <f t="shared" si="1"/>
        <v>#REF!</v>
      </c>
      <c r="I45" s="2" t="e">
        <f>UserPassword!#REF!</f>
        <v>#REF!</v>
      </c>
      <c r="J45" s="3" t="s">
        <v>108</v>
      </c>
      <c r="K45" s="3" t="s">
        <v>108</v>
      </c>
      <c r="L45" s="3" t="s">
        <v>106</v>
      </c>
      <c r="M45" s="3" t="s">
        <v>106</v>
      </c>
      <c r="N45" s="3" t="e">
        <f>_Input!#REF!</f>
        <v>#REF!</v>
      </c>
      <c r="O45" s="3" t="e">
        <f>_Input!#REF!</f>
        <v>#REF!</v>
      </c>
      <c r="P45" s="3" t="s">
        <v>171</v>
      </c>
      <c r="Q45" s="3" t="s">
        <v>100</v>
      </c>
      <c r="R45" s="3" t="e">
        <f t="shared" si="2"/>
        <v>#REF!</v>
      </c>
    </row>
    <row r="46" spans="1:18" x14ac:dyDescent="0.25">
      <c r="A46" s="3" t="e">
        <f t="shared" si="0"/>
        <v>#REF!</v>
      </c>
      <c r="B46" s="3" t="e">
        <f>Person!#REF!</f>
        <v>#REF!</v>
      </c>
      <c r="C46" s="3" t="e">
        <f>VLOOKUP(_Input!#REF!,_MasterData!$Y$2:$Z$15,2,FALSE)</f>
        <v>#REF!</v>
      </c>
      <c r="D46" s="2" t="e">
        <f>VLOOKUP(_Input!#REF!,_MasterData!$W$2:$X$7,2,FALSE)</f>
        <v>#REF!</v>
      </c>
      <c r="E46" s="3" t="e">
        <f>VLOOKUP(_Input!#REF!,_MasterData!$U$2:$V$14,2,FALSE)</f>
        <v>#REF!</v>
      </c>
      <c r="F46" s="3" t="e">
        <f ca="1">_xlfn.CONCAT("&amp;ai;",_Input!#REF!)</f>
        <v>#NAME?</v>
      </c>
      <c r="G46" s="2" t="e">
        <f>VLOOKUP(_Input!#REF!,_MasterData!$S$2:$T$3,2,FALSE)</f>
        <v>#REF!</v>
      </c>
      <c r="H46" s="2" t="e">
        <f t="shared" si="1"/>
        <v>#REF!</v>
      </c>
      <c r="I46" s="2" t="e">
        <f>UserPassword!#REF!</f>
        <v>#REF!</v>
      </c>
      <c r="J46" s="3" t="s">
        <v>108</v>
      </c>
      <c r="K46" s="3" t="s">
        <v>108</v>
      </c>
      <c r="L46" s="3" t="s">
        <v>106</v>
      </c>
      <c r="M46" s="3" t="s">
        <v>106</v>
      </c>
      <c r="N46" s="3" t="e">
        <f>_Input!#REF!</f>
        <v>#REF!</v>
      </c>
      <c r="O46" s="3" t="e">
        <f>_Input!#REF!</f>
        <v>#REF!</v>
      </c>
      <c r="P46" s="3" t="s">
        <v>171</v>
      </c>
      <c r="Q46" s="3" t="s">
        <v>100</v>
      </c>
      <c r="R46" s="3" t="e">
        <f t="shared" si="2"/>
        <v>#REF!</v>
      </c>
    </row>
    <row r="47" spans="1:18" x14ac:dyDescent="0.25">
      <c r="A47" s="3" t="e">
        <f t="shared" si="0"/>
        <v>#REF!</v>
      </c>
      <c r="B47" s="3" t="e">
        <f>Person!#REF!</f>
        <v>#REF!</v>
      </c>
      <c r="C47" s="3" t="e">
        <f>VLOOKUP(_Input!#REF!,_MasterData!$Y$2:$Z$15,2,FALSE)</f>
        <v>#REF!</v>
      </c>
      <c r="D47" s="2" t="e">
        <f>VLOOKUP(_Input!#REF!,_MasterData!$W$2:$X$7,2,FALSE)</f>
        <v>#REF!</v>
      </c>
      <c r="E47" s="3" t="e">
        <f>VLOOKUP(_Input!#REF!,_MasterData!$U$2:$V$14,2,FALSE)</f>
        <v>#REF!</v>
      </c>
      <c r="F47" s="3" t="e">
        <f ca="1">_xlfn.CONCAT("&amp;ai;",_Input!#REF!)</f>
        <v>#NAME?</v>
      </c>
      <c r="G47" s="2" t="e">
        <f>VLOOKUP(_Input!#REF!,_MasterData!$S$2:$T$3,2,FALSE)</f>
        <v>#REF!</v>
      </c>
      <c r="H47" s="2" t="e">
        <f t="shared" si="1"/>
        <v>#REF!</v>
      </c>
      <c r="I47" s="2" t="e">
        <f>UserPassword!#REF!</f>
        <v>#REF!</v>
      </c>
      <c r="J47" s="3" t="s">
        <v>108</v>
      </c>
      <c r="K47" s="3" t="s">
        <v>108</v>
      </c>
      <c r="L47" s="3" t="s">
        <v>106</v>
      </c>
      <c r="M47" s="3" t="s">
        <v>106</v>
      </c>
      <c r="N47" s="3" t="e">
        <f>_Input!#REF!</f>
        <v>#REF!</v>
      </c>
      <c r="O47" s="3" t="e">
        <f>_Input!#REF!</f>
        <v>#REF!</v>
      </c>
      <c r="P47" s="3" t="s">
        <v>171</v>
      </c>
      <c r="Q47" s="3" t="s">
        <v>100</v>
      </c>
      <c r="R47" s="3" t="e">
        <f t="shared" si="2"/>
        <v>#REF!</v>
      </c>
    </row>
    <row r="48" spans="1:18" x14ac:dyDescent="0.25">
      <c r="A48" s="3" t="e">
        <f t="shared" si="0"/>
        <v>#REF!</v>
      </c>
      <c r="B48" s="3" t="e">
        <f>Person!#REF!</f>
        <v>#REF!</v>
      </c>
      <c r="C48" s="3" t="e">
        <f>VLOOKUP(_Input!#REF!,_MasterData!$Y$2:$Z$15,2,FALSE)</f>
        <v>#REF!</v>
      </c>
      <c r="D48" s="2" t="e">
        <f>VLOOKUP(_Input!#REF!,_MasterData!$W$2:$X$7,2,FALSE)</f>
        <v>#REF!</v>
      </c>
      <c r="E48" s="3" t="e">
        <f>VLOOKUP(_Input!#REF!,_MasterData!$U$2:$V$14,2,FALSE)</f>
        <v>#REF!</v>
      </c>
      <c r="F48" s="3" t="e">
        <f ca="1">_xlfn.CONCAT("&amp;ai;",_Input!#REF!)</f>
        <v>#NAME?</v>
      </c>
      <c r="G48" s="2" t="e">
        <f>VLOOKUP(_Input!#REF!,_MasterData!$S$2:$T$3,2,FALSE)</f>
        <v>#REF!</v>
      </c>
      <c r="H48" s="2" t="e">
        <f t="shared" si="1"/>
        <v>#REF!</v>
      </c>
      <c r="I48" s="2" t="e">
        <f>UserPassword!#REF!</f>
        <v>#REF!</v>
      </c>
      <c r="J48" s="3" t="s">
        <v>108</v>
      </c>
      <c r="K48" s="3" t="s">
        <v>108</v>
      </c>
      <c r="L48" s="3" t="s">
        <v>106</v>
      </c>
      <c r="M48" s="3" t="s">
        <v>106</v>
      </c>
      <c r="N48" s="3" t="e">
        <f>_Input!#REF!</f>
        <v>#REF!</v>
      </c>
      <c r="O48" s="3" t="e">
        <f>_Input!#REF!</f>
        <v>#REF!</v>
      </c>
      <c r="P48" s="3" t="s">
        <v>171</v>
      </c>
      <c r="Q48" s="3" t="s">
        <v>100</v>
      </c>
      <c r="R48" s="3" t="e">
        <f t="shared" si="2"/>
        <v>#REF!</v>
      </c>
    </row>
    <row r="49" spans="1:18" x14ac:dyDescent="0.25">
      <c r="A49" s="3" t="e">
        <f t="shared" si="0"/>
        <v>#REF!</v>
      </c>
      <c r="B49" s="3" t="e">
        <f>Person!#REF!</f>
        <v>#REF!</v>
      </c>
      <c r="C49" s="3" t="e">
        <f>VLOOKUP(_Input!#REF!,_MasterData!$Y$2:$Z$15,2,FALSE)</f>
        <v>#REF!</v>
      </c>
      <c r="D49" s="2" t="e">
        <f>VLOOKUP(_Input!#REF!,_MasterData!$W$2:$X$7,2,FALSE)</f>
        <v>#REF!</v>
      </c>
      <c r="E49" s="3" t="e">
        <f>VLOOKUP(_Input!#REF!,_MasterData!$U$2:$V$14,2,FALSE)</f>
        <v>#REF!</v>
      </c>
      <c r="F49" s="3" t="e">
        <f ca="1">_xlfn.CONCAT("&amp;ai;",_Input!#REF!)</f>
        <v>#NAME?</v>
      </c>
      <c r="G49" s="2" t="e">
        <f>VLOOKUP(_Input!#REF!,_MasterData!$S$2:$T$3,2,FALSE)</f>
        <v>#REF!</v>
      </c>
      <c r="H49" s="2" t="e">
        <f t="shared" si="1"/>
        <v>#REF!</v>
      </c>
      <c r="I49" s="2" t="e">
        <f>UserPassword!#REF!</f>
        <v>#REF!</v>
      </c>
      <c r="J49" s="3" t="s">
        <v>108</v>
      </c>
      <c r="K49" s="3" t="s">
        <v>108</v>
      </c>
      <c r="L49" s="3" t="s">
        <v>106</v>
      </c>
      <c r="M49" s="3" t="s">
        <v>106</v>
      </c>
      <c r="N49" s="3" t="e">
        <f>_Input!#REF!</f>
        <v>#REF!</v>
      </c>
      <c r="O49" s="3" t="e">
        <f>_Input!#REF!</f>
        <v>#REF!</v>
      </c>
      <c r="P49" s="3" t="s">
        <v>171</v>
      </c>
      <c r="Q49" s="3" t="s">
        <v>100</v>
      </c>
      <c r="R49" s="3" t="e">
        <f t="shared" si="2"/>
        <v>#REF!</v>
      </c>
    </row>
    <row r="50" spans="1:18" x14ac:dyDescent="0.25">
      <c r="A50" s="3" t="e">
        <f t="shared" si="0"/>
        <v>#REF!</v>
      </c>
      <c r="B50" s="3" t="e">
        <f>Person!#REF!</f>
        <v>#REF!</v>
      </c>
      <c r="C50" s="3" t="e">
        <f>VLOOKUP(_Input!#REF!,_MasterData!$Y$2:$Z$15,2,FALSE)</f>
        <v>#REF!</v>
      </c>
      <c r="D50" s="2" t="e">
        <f>VLOOKUP(_Input!#REF!,_MasterData!$W$2:$X$7,2,FALSE)</f>
        <v>#REF!</v>
      </c>
      <c r="E50" s="3" t="e">
        <f>VLOOKUP(_Input!#REF!,_MasterData!$U$2:$V$14,2,FALSE)</f>
        <v>#REF!</v>
      </c>
      <c r="F50" s="3" t="e">
        <f ca="1">_xlfn.CONCAT("&amp;ai;",_Input!#REF!)</f>
        <v>#NAME?</v>
      </c>
      <c r="G50" s="2" t="e">
        <f>VLOOKUP(_Input!#REF!,_MasterData!$S$2:$T$3,2,FALSE)</f>
        <v>#REF!</v>
      </c>
      <c r="H50" s="2" t="e">
        <f t="shared" si="1"/>
        <v>#REF!</v>
      </c>
      <c r="I50" s="2" t="e">
        <f>UserPassword!#REF!</f>
        <v>#REF!</v>
      </c>
      <c r="J50" s="3" t="s">
        <v>108</v>
      </c>
      <c r="K50" s="3" t="s">
        <v>108</v>
      </c>
      <c r="L50" s="3" t="s">
        <v>106</v>
      </c>
      <c r="M50" s="3" t="s">
        <v>106</v>
      </c>
      <c r="N50" s="3" t="e">
        <f>_Input!#REF!</f>
        <v>#REF!</v>
      </c>
      <c r="O50" s="3" t="e">
        <f>_Input!#REF!</f>
        <v>#REF!</v>
      </c>
      <c r="P50" s="3" t="s">
        <v>171</v>
      </c>
      <c r="Q50" s="3" t="s">
        <v>100</v>
      </c>
      <c r="R50" s="3" t="e">
        <f t="shared" si="2"/>
        <v>#REF!</v>
      </c>
    </row>
    <row r="51" spans="1:18" x14ac:dyDescent="0.25">
      <c r="A51" s="3" t="e">
        <f t="shared" si="0"/>
        <v>#REF!</v>
      </c>
      <c r="B51" s="3" t="e">
        <f>Person!#REF!</f>
        <v>#REF!</v>
      </c>
      <c r="C51" s="3" t="e">
        <f>VLOOKUP(_Input!#REF!,_MasterData!$Y$2:$Z$15,2,FALSE)</f>
        <v>#REF!</v>
      </c>
      <c r="D51" s="2" t="e">
        <f>VLOOKUP(_Input!#REF!,_MasterData!$W$2:$X$7,2,FALSE)</f>
        <v>#REF!</v>
      </c>
      <c r="E51" s="3" t="e">
        <f>VLOOKUP(_Input!#REF!,_MasterData!$U$2:$V$14,2,FALSE)</f>
        <v>#REF!</v>
      </c>
      <c r="F51" s="3" t="e">
        <f ca="1">_xlfn.CONCAT("&amp;ai;",_Input!#REF!)</f>
        <v>#NAME?</v>
      </c>
      <c r="G51" s="2" t="e">
        <f>VLOOKUP(_Input!#REF!,_MasterData!$S$2:$T$3,2,FALSE)</f>
        <v>#REF!</v>
      </c>
      <c r="H51" s="2" t="e">
        <f t="shared" si="1"/>
        <v>#REF!</v>
      </c>
      <c r="I51" s="2" t="e">
        <f>UserPassword!#REF!</f>
        <v>#REF!</v>
      </c>
      <c r="J51" s="3" t="s">
        <v>108</v>
      </c>
      <c r="K51" s="3" t="s">
        <v>108</v>
      </c>
      <c r="L51" s="3" t="s">
        <v>106</v>
      </c>
      <c r="M51" s="3" t="s">
        <v>106</v>
      </c>
      <c r="N51" s="3" t="e">
        <f>_Input!#REF!</f>
        <v>#REF!</v>
      </c>
      <c r="O51" s="3" t="e">
        <f>_Input!#REF!</f>
        <v>#REF!</v>
      </c>
      <c r="P51" s="3" t="s">
        <v>171</v>
      </c>
      <c r="Q51" s="3" t="s">
        <v>100</v>
      </c>
      <c r="R51" s="3" t="e">
        <f t="shared" si="2"/>
        <v>#REF!</v>
      </c>
    </row>
    <row r="52" spans="1:18" x14ac:dyDescent="0.25">
      <c r="A52" s="3" t="e">
        <f t="shared" si="0"/>
        <v>#REF!</v>
      </c>
      <c r="B52" s="3" t="e">
        <f>Person!#REF!</f>
        <v>#REF!</v>
      </c>
      <c r="C52" s="3" t="e">
        <f>VLOOKUP(_Input!#REF!,_MasterData!$Y$2:$Z$15,2,FALSE)</f>
        <v>#REF!</v>
      </c>
      <c r="D52" s="2" t="e">
        <f>VLOOKUP(_Input!#REF!,_MasterData!$W$2:$X$7,2,FALSE)</f>
        <v>#REF!</v>
      </c>
      <c r="E52" s="3" t="e">
        <f>VLOOKUP(_Input!#REF!,_MasterData!$U$2:$V$14,2,FALSE)</f>
        <v>#REF!</v>
      </c>
      <c r="F52" s="3" t="e">
        <f ca="1">_xlfn.CONCAT("&amp;ai;",_Input!#REF!)</f>
        <v>#NAME?</v>
      </c>
      <c r="G52" s="2" t="e">
        <f>VLOOKUP(_Input!#REF!,_MasterData!$S$2:$T$3,2,FALSE)</f>
        <v>#REF!</v>
      </c>
      <c r="H52" s="2" t="e">
        <f t="shared" si="1"/>
        <v>#REF!</v>
      </c>
      <c r="I52" s="2" t="e">
        <f>UserPassword!#REF!</f>
        <v>#REF!</v>
      </c>
      <c r="J52" s="3" t="s">
        <v>108</v>
      </c>
      <c r="K52" s="3" t="s">
        <v>108</v>
      </c>
      <c r="L52" s="3" t="s">
        <v>106</v>
      </c>
      <c r="M52" s="3" t="s">
        <v>106</v>
      </c>
      <c r="N52" s="3" t="e">
        <f>_Input!#REF!</f>
        <v>#REF!</v>
      </c>
      <c r="O52" s="3" t="e">
        <f>_Input!#REF!</f>
        <v>#REF!</v>
      </c>
      <c r="P52" s="3" t="s">
        <v>171</v>
      </c>
      <c r="Q52" s="3" t="s">
        <v>100</v>
      </c>
      <c r="R52" s="3" t="e">
        <f t="shared" si="2"/>
        <v>#REF!</v>
      </c>
    </row>
    <row r="53" spans="1:18" x14ac:dyDescent="0.25">
      <c r="A53" s="3" t="e">
        <f t="shared" si="0"/>
        <v>#REF!</v>
      </c>
      <c r="B53" s="3" t="e">
        <f>Person!#REF!</f>
        <v>#REF!</v>
      </c>
      <c r="C53" s="3" t="e">
        <f>VLOOKUP(_Input!#REF!,_MasterData!$Y$2:$Z$15,2,FALSE)</f>
        <v>#REF!</v>
      </c>
      <c r="D53" s="2" t="e">
        <f>VLOOKUP(_Input!#REF!,_MasterData!$W$2:$X$7,2,FALSE)</f>
        <v>#REF!</v>
      </c>
      <c r="E53" s="3" t="e">
        <f>VLOOKUP(_Input!#REF!,_MasterData!$U$2:$V$14,2,FALSE)</f>
        <v>#REF!</v>
      </c>
      <c r="F53" s="3" t="e">
        <f ca="1">_xlfn.CONCAT("&amp;ai;",_Input!#REF!)</f>
        <v>#NAME?</v>
      </c>
      <c r="G53" s="2" t="e">
        <f>VLOOKUP(_Input!#REF!,_MasterData!$S$2:$T$3,2,FALSE)</f>
        <v>#REF!</v>
      </c>
      <c r="H53" s="2" t="e">
        <f t="shared" si="1"/>
        <v>#REF!</v>
      </c>
      <c r="I53" s="2" t="e">
        <f>UserPassword!#REF!</f>
        <v>#REF!</v>
      </c>
      <c r="J53" s="3" t="s">
        <v>108</v>
      </c>
      <c r="K53" s="3" t="s">
        <v>108</v>
      </c>
      <c r="L53" s="3" t="s">
        <v>106</v>
      </c>
      <c r="M53" s="3" t="s">
        <v>106</v>
      </c>
      <c r="N53" s="3" t="e">
        <f>_Input!#REF!</f>
        <v>#REF!</v>
      </c>
      <c r="O53" s="3" t="e">
        <f>_Input!#REF!</f>
        <v>#REF!</v>
      </c>
      <c r="P53" s="3" t="s">
        <v>171</v>
      </c>
      <c r="Q53" s="3" t="s">
        <v>100</v>
      </c>
      <c r="R53" s="3" t="e">
        <f t="shared" si="2"/>
        <v>#REF!</v>
      </c>
    </row>
    <row r="54" spans="1:18" x14ac:dyDescent="0.25">
      <c r="A54" s="3" t="e">
        <f t="shared" si="0"/>
        <v>#REF!</v>
      </c>
      <c r="B54" s="3" t="e">
        <f>Person!#REF!</f>
        <v>#REF!</v>
      </c>
      <c r="C54" s="3" t="e">
        <f>VLOOKUP(_Input!#REF!,_MasterData!$Y$2:$Z$15,2,FALSE)</f>
        <v>#REF!</v>
      </c>
      <c r="D54" s="2" t="e">
        <f>VLOOKUP(_Input!#REF!,_MasterData!$W$2:$X$7,2,FALSE)</f>
        <v>#REF!</v>
      </c>
      <c r="E54" s="3" t="e">
        <f>VLOOKUP(_Input!#REF!,_MasterData!$U$2:$V$14,2,FALSE)</f>
        <v>#REF!</v>
      </c>
      <c r="F54" s="3" t="e">
        <f ca="1">_xlfn.CONCAT("&amp;ai;",_Input!#REF!)</f>
        <v>#NAME?</v>
      </c>
      <c r="G54" s="2" t="e">
        <f>VLOOKUP(_Input!#REF!,_MasterData!$S$2:$T$3,2,FALSE)</f>
        <v>#REF!</v>
      </c>
      <c r="H54" s="2" t="e">
        <f t="shared" si="1"/>
        <v>#REF!</v>
      </c>
      <c r="I54" s="2" t="e">
        <f>UserPassword!#REF!</f>
        <v>#REF!</v>
      </c>
      <c r="J54" s="3" t="s">
        <v>108</v>
      </c>
      <c r="K54" s="3" t="s">
        <v>108</v>
      </c>
      <c r="L54" s="3" t="s">
        <v>106</v>
      </c>
      <c r="M54" s="3" t="s">
        <v>106</v>
      </c>
      <c r="N54" s="3" t="e">
        <f>_Input!#REF!</f>
        <v>#REF!</v>
      </c>
      <c r="O54" s="3" t="e">
        <f>_Input!#REF!</f>
        <v>#REF!</v>
      </c>
      <c r="P54" s="3" t="s">
        <v>171</v>
      </c>
      <c r="Q54" s="3" t="s">
        <v>100</v>
      </c>
      <c r="R54" s="3" t="e">
        <f t="shared" si="2"/>
        <v>#REF!</v>
      </c>
    </row>
    <row r="55" spans="1:18" x14ac:dyDescent="0.25">
      <c r="A55" s="3" t="e">
        <f t="shared" si="0"/>
        <v>#REF!</v>
      </c>
      <c r="B55" s="3" t="e">
        <f>Person!#REF!</f>
        <v>#REF!</v>
      </c>
      <c r="C55" s="3" t="e">
        <f>VLOOKUP(_Input!#REF!,_MasterData!$Y$2:$Z$15,2,FALSE)</f>
        <v>#REF!</v>
      </c>
      <c r="D55" s="2" t="e">
        <f>VLOOKUP(_Input!#REF!,_MasterData!$W$2:$X$7,2,FALSE)</f>
        <v>#REF!</v>
      </c>
      <c r="E55" s="3" t="e">
        <f>VLOOKUP(_Input!#REF!,_MasterData!$U$2:$V$14,2,FALSE)</f>
        <v>#REF!</v>
      </c>
      <c r="F55" s="3" t="e">
        <f ca="1">_xlfn.CONCAT("&amp;ai;",_Input!#REF!)</f>
        <v>#NAME?</v>
      </c>
      <c r="G55" s="2" t="e">
        <f>VLOOKUP(_Input!#REF!,_MasterData!$S$2:$T$3,2,FALSE)</f>
        <v>#REF!</v>
      </c>
      <c r="H55" s="2" t="e">
        <f t="shared" si="1"/>
        <v>#REF!</v>
      </c>
      <c r="I55" s="2" t="e">
        <f>UserPassword!#REF!</f>
        <v>#REF!</v>
      </c>
      <c r="J55" s="3" t="s">
        <v>108</v>
      </c>
      <c r="K55" s="3" t="s">
        <v>108</v>
      </c>
      <c r="L55" s="3" t="s">
        <v>106</v>
      </c>
      <c r="M55" s="3" t="s">
        <v>106</v>
      </c>
      <c r="N55" s="3" t="e">
        <f>_Input!#REF!</f>
        <v>#REF!</v>
      </c>
      <c r="O55" s="3" t="e">
        <f>_Input!#REF!</f>
        <v>#REF!</v>
      </c>
      <c r="P55" s="3" t="s">
        <v>171</v>
      </c>
      <c r="Q55" s="3" t="s">
        <v>100</v>
      </c>
      <c r="R55" s="3" t="e">
        <f t="shared" si="2"/>
        <v>#REF!</v>
      </c>
    </row>
    <row r="56" spans="1:18" x14ac:dyDescent="0.25">
      <c r="A56" s="3" t="e">
        <f t="shared" si="0"/>
        <v>#REF!</v>
      </c>
      <c r="B56" s="3" t="e">
        <f>Person!#REF!</f>
        <v>#REF!</v>
      </c>
      <c r="C56" s="3" t="e">
        <f>VLOOKUP(_Input!#REF!,_MasterData!$Y$2:$Z$15,2,FALSE)</f>
        <v>#REF!</v>
      </c>
      <c r="D56" s="2" t="e">
        <f>VLOOKUP(_Input!#REF!,_MasterData!$W$2:$X$7,2,FALSE)</f>
        <v>#REF!</v>
      </c>
      <c r="E56" s="3" t="e">
        <f>VLOOKUP(_Input!#REF!,_MasterData!$U$2:$V$14,2,FALSE)</f>
        <v>#REF!</v>
      </c>
      <c r="F56" s="3" t="e">
        <f ca="1">_xlfn.CONCAT("&amp;ai;",_Input!#REF!)</f>
        <v>#NAME?</v>
      </c>
      <c r="G56" s="2" t="e">
        <f>VLOOKUP(_Input!#REF!,_MasterData!$S$2:$T$3,2,FALSE)</f>
        <v>#REF!</v>
      </c>
      <c r="H56" s="2" t="e">
        <f t="shared" si="1"/>
        <v>#REF!</v>
      </c>
      <c r="I56" s="2" t="e">
        <f>UserPassword!#REF!</f>
        <v>#REF!</v>
      </c>
      <c r="J56" s="3" t="s">
        <v>108</v>
      </c>
      <c r="K56" s="3" t="s">
        <v>108</v>
      </c>
      <c r="L56" s="3" t="s">
        <v>106</v>
      </c>
      <c r="M56" s="3" t="s">
        <v>106</v>
      </c>
      <c r="N56" s="3" t="e">
        <f>_Input!#REF!</f>
        <v>#REF!</v>
      </c>
      <c r="O56" s="3" t="e">
        <f>_Input!#REF!</f>
        <v>#REF!</v>
      </c>
      <c r="P56" s="3" t="s">
        <v>171</v>
      </c>
      <c r="Q56" s="3" t="s">
        <v>100</v>
      </c>
      <c r="R56" s="3" t="e">
        <f t="shared" si="2"/>
        <v>#REF!</v>
      </c>
    </row>
    <row r="57" spans="1:18" x14ac:dyDescent="0.25">
      <c r="A57" s="3" t="e">
        <f t="shared" si="0"/>
        <v>#REF!</v>
      </c>
      <c r="B57" s="3" t="e">
        <f>Person!#REF!</f>
        <v>#REF!</v>
      </c>
      <c r="C57" s="3" t="e">
        <f>VLOOKUP(_Input!#REF!,_MasterData!$Y$2:$Z$15,2,FALSE)</f>
        <v>#REF!</v>
      </c>
      <c r="D57" s="2" t="e">
        <f>VLOOKUP(_Input!#REF!,_MasterData!$W$2:$X$7,2,FALSE)</f>
        <v>#REF!</v>
      </c>
      <c r="E57" s="3" t="e">
        <f>VLOOKUP(_Input!#REF!,_MasterData!$U$2:$V$14,2,FALSE)</f>
        <v>#REF!</v>
      </c>
      <c r="F57" s="3" t="e">
        <f ca="1">_xlfn.CONCAT("&amp;ai;",_Input!#REF!)</f>
        <v>#NAME?</v>
      </c>
      <c r="G57" s="2" t="e">
        <f>VLOOKUP(_Input!#REF!,_MasterData!$S$2:$T$3,2,FALSE)</f>
        <v>#REF!</v>
      </c>
      <c r="H57" s="2" t="e">
        <f t="shared" si="1"/>
        <v>#REF!</v>
      </c>
      <c r="I57" s="2" t="e">
        <f>UserPassword!#REF!</f>
        <v>#REF!</v>
      </c>
      <c r="J57" s="3" t="s">
        <v>108</v>
      </c>
      <c r="K57" s="3" t="s">
        <v>108</v>
      </c>
      <c r="L57" s="3" t="s">
        <v>106</v>
      </c>
      <c r="M57" s="3" t="s">
        <v>106</v>
      </c>
      <c r="N57" s="3" t="e">
        <f>_Input!#REF!</f>
        <v>#REF!</v>
      </c>
      <c r="O57" s="3" t="e">
        <f>_Input!#REF!</f>
        <v>#REF!</v>
      </c>
      <c r="P57" s="3" t="s">
        <v>171</v>
      </c>
      <c r="Q57" s="3" t="s">
        <v>100</v>
      </c>
      <c r="R57" s="3" t="e">
        <f t="shared" si="2"/>
        <v>#REF!</v>
      </c>
    </row>
    <row r="58" spans="1:18" x14ac:dyDescent="0.25">
      <c r="A58" s="3" t="e">
        <f t="shared" si="0"/>
        <v>#REF!</v>
      </c>
      <c r="B58" s="3" t="e">
        <f>Person!#REF!</f>
        <v>#REF!</v>
      </c>
      <c r="C58" s="3" t="e">
        <f>VLOOKUP(_Input!#REF!,_MasterData!$Y$2:$Z$15,2,FALSE)</f>
        <v>#REF!</v>
      </c>
      <c r="D58" s="2" t="e">
        <f>VLOOKUP(_Input!#REF!,_MasterData!$W$2:$X$7,2,FALSE)</f>
        <v>#REF!</v>
      </c>
      <c r="E58" s="3" t="e">
        <f>VLOOKUP(_Input!#REF!,_MasterData!$U$2:$V$14,2,FALSE)</f>
        <v>#REF!</v>
      </c>
      <c r="F58" s="3" t="e">
        <f ca="1">_xlfn.CONCAT("&amp;ai;",_Input!#REF!)</f>
        <v>#NAME?</v>
      </c>
      <c r="G58" s="2" t="e">
        <f>VLOOKUP(_Input!#REF!,_MasterData!$S$2:$T$3,2,FALSE)</f>
        <v>#REF!</v>
      </c>
      <c r="H58" s="2" t="e">
        <f t="shared" si="1"/>
        <v>#REF!</v>
      </c>
      <c r="I58" s="2" t="e">
        <f>UserPassword!#REF!</f>
        <v>#REF!</v>
      </c>
      <c r="J58" s="3" t="s">
        <v>108</v>
      </c>
      <c r="K58" s="3" t="s">
        <v>108</v>
      </c>
      <c r="L58" s="3" t="s">
        <v>106</v>
      </c>
      <c r="M58" s="3" t="s">
        <v>106</v>
      </c>
      <c r="N58" s="3" t="e">
        <f>_Input!#REF!</f>
        <v>#REF!</v>
      </c>
      <c r="O58" s="3" t="e">
        <f>_Input!#REF!</f>
        <v>#REF!</v>
      </c>
      <c r="P58" s="3" t="s">
        <v>171</v>
      </c>
      <c r="Q58" s="3" t="s">
        <v>100</v>
      </c>
      <c r="R58" s="3" t="e">
        <f t="shared" si="2"/>
        <v>#REF!</v>
      </c>
    </row>
    <row r="59" spans="1:18" x14ac:dyDescent="0.25">
      <c r="A59" s="3" t="e">
        <f t="shared" si="0"/>
        <v>#REF!</v>
      </c>
      <c r="B59" s="3" t="e">
        <f>Person!#REF!</f>
        <v>#REF!</v>
      </c>
      <c r="C59" s="3" t="e">
        <f>VLOOKUP(_Input!#REF!,_MasterData!$Y$2:$Z$15,2,FALSE)</f>
        <v>#REF!</v>
      </c>
      <c r="D59" s="2" t="e">
        <f>VLOOKUP(_Input!#REF!,_MasterData!$W$2:$X$7,2,FALSE)</f>
        <v>#REF!</v>
      </c>
      <c r="E59" s="3" t="e">
        <f>VLOOKUP(_Input!#REF!,_MasterData!$U$2:$V$14,2,FALSE)</f>
        <v>#REF!</v>
      </c>
      <c r="F59" s="3" t="e">
        <f ca="1">_xlfn.CONCAT("&amp;ai;",_Input!#REF!)</f>
        <v>#NAME?</v>
      </c>
      <c r="G59" s="2" t="e">
        <f>VLOOKUP(_Input!#REF!,_MasterData!$S$2:$T$3,2,FALSE)</f>
        <v>#REF!</v>
      </c>
      <c r="H59" s="2" t="e">
        <f t="shared" si="1"/>
        <v>#REF!</v>
      </c>
      <c r="I59" s="2" t="e">
        <f>UserPassword!#REF!</f>
        <v>#REF!</v>
      </c>
      <c r="J59" s="3" t="s">
        <v>108</v>
      </c>
      <c r="K59" s="3" t="s">
        <v>108</v>
      </c>
      <c r="L59" s="3" t="s">
        <v>106</v>
      </c>
      <c r="M59" s="3" t="s">
        <v>106</v>
      </c>
      <c r="N59" s="3" t="e">
        <f>_Input!#REF!</f>
        <v>#REF!</v>
      </c>
      <c r="O59" s="3" t="e">
        <f>_Input!#REF!</f>
        <v>#REF!</v>
      </c>
      <c r="P59" s="3" t="s">
        <v>171</v>
      </c>
      <c r="Q59" s="3" t="s">
        <v>100</v>
      </c>
      <c r="R59" s="3" t="e">
        <f t="shared" si="2"/>
        <v>#REF!</v>
      </c>
    </row>
    <row r="60" spans="1:18" x14ac:dyDescent="0.25">
      <c r="A60" s="3" t="e">
        <f t="shared" si="0"/>
        <v>#REF!</v>
      </c>
      <c r="B60" s="3" t="e">
        <f>Person!#REF!</f>
        <v>#REF!</v>
      </c>
      <c r="C60" s="3" t="e">
        <f>VLOOKUP(_Input!#REF!,_MasterData!$Y$2:$Z$15,2,FALSE)</f>
        <v>#REF!</v>
      </c>
      <c r="D60" s="2" t="e">
        <f>VLOOKUP(_Input!#REF!,_MasterData!$W$2:$X$7,2,FALSE)</f>
        <v>#REF!</v>
      </c>
      <c r="E60" s="3" t="e">
        <f>VLOOKUP(_Input!#REF!,_MasterData!$U$2:$V$14,2,FALSE)</f>
        <v>#REF!</v>
      </c>
      <c r="F60" s="3" t="e">
        <f ca="1">_xlfn.CONCAT("&amp;ai;",_Input!#REF!)</f>
        <v>#NAME?</v>
      </c>
      <c r="G60" s="2" t="e">
        <f>VLOOKUP(_Input!#REF!,_MasterData!$S$2:$T$3,2,FALSE)</f>
        <v>#REF!</v>
      </c>
      <c r="H60" s="2" t="e">
        <f t="shared" si="1"/>
        <v>#REF!</v>
      </c>
      <c r="I60" s="2" t="e">
        <f>UserPassword!#REF!</f>
        <v>#REF!</v>
      </c>
      <c r="J60" s="3" t="s">
        <v>108</v>
      </c>
      <c r="K60" s="3" t="s">
        <v>108</v>
      </c>
      <c r="L60" s="3" t="s">
        <v>106</v>
      </c>
      <c r="M60" s="3" t="s">
        <v>106</v>
      </c>
      <c r="N60" s="3" t="e">
        <f>_Input!#REF!</f>
        <v>#REF!</v>
      </c>
      <c r="O60" s="3" t="e">
        <f>_Input!#REF!</f>
        <v>#REF!</v>
      </c>
      <c r="P60" s="3" t="s">
        <v>171</v>
      </c>
      <c r="Q60" s="3" t="s">
        <v>100</v>
      </c>
      <c r="R60" s="3" t="e">
        <f t="shared" si="2"/>
        <v>#REF!</v>
      </c>
    </row>
    <row r="61" spans="1:18" x14ac:dyDescent="0.25">
      <c r="A61" s="3" t="e">
        <f t="shared" si="0"/>
        <v>#REF!</v>
      </c>
      <c r="B61" s="3" t="e">
        <f>Person!#REF!</f>
        <v>#REF!</v>
      </c>
      <c r="C61" s="3" t="e">
        <f>VLOOKUP(_Input!#REF!,_MasterData!$Y$2:$Z$15,2,FALSE)</f>
        <v>#REF!</v>
      </c>
      <c r="D61" s="2" t="e">
        <f>VLOOKUP(_Input!#REF!,_MasterData!$W$2:$X$7,2,FALSE)</f>
        <v>#REF!</v>
      </c>
      <c r="E61" s="3" t="e">
        <f>VLOOKUP(_Input!#REF!,_MasterData!$U$2:$V$14,2,FALSE)</f>
        <v>#REF!</v>
      </c>
      <c r="F61" s="3" t="e">
        <f ca="1">_xlfn.CONCAT("&amp;ai;",_Input!#REF!)</f>
        <v>#NAME?</v>
      </c>
      <c r="G61" s="2" t="e">
        <f>VLOOKUP(_Input!#REF!,_MasterData!$S$2:$T$3,2,FALSE)</f>
        <v>#REF!</v>
      </c>
      <c r="H61" s="2" t="e">
        <f t="shared" si="1"/>
        <v>#REF!</v>
      </c>
      <c r="I61" s="2" t="e">
        <f>UserPassword!#REF!</f>
        <v>#REF!</v>
      </c>
      <c r="J61" s="3" t="s">
        <v>108</v>
      </c>
      <c r="K61" s="3" t="s">
        <v>108</v>
      </c>
      <c r="L61" s="3" t="s">
        <v>106</v>
      </c>
      <c r="M61" s="3" t="s">
        <v>106</v>
      </c>
      <c r="N61" s="3" t="e">
        <f>_Input!#REF!</f>
        <v>#REF!</v>
      </c>
      <c r="O61" s="3" t="e">
        <f>_Input!#REF!</f>
        <v>#REF!</v>
      </c>
      <c r="P61" s="3" t="s">
        <v>171</v>
      </c>
      <c r="Q61" s="3" t="s">
        <v>100</v>
      </c>
      <c r="R61" s="3" t="e">
        <f t="shared" si="2"/>
        <v>#REF!</v>
      </c>
    </row>
    <row r="62" spans="1:18" x14ac:dyDescent="0.25">
      <c r="A62" s="3" t="e">
        <f t="shared" si="0"/>
        <v>#REF!</v>
      </c>
      <c r="B62" s="3" t="e">
        <f>Person!#REF!</f>
        <v>#REF!</v>
      </c>
      <c r="C62" s="3" t="e">
        <f>VLOOKUP(_Input!#REF!,_MasterData!$Y$2:$Z$15,2,FALSE)</f>
        <v>#REF!</v>
      </c>
      <c r="D62" s="2" t="e">
        <f>VLOOKUP(_Input!#REF!,_MasterData!$W$2:$X$7,2,FALSE)</f>
        <v>#REF!</v>
      </c>
      <c r="E62" s="3" t="e">
        <f>VLOOKUP(_Input!#REF!,_MasterData!$U$2:$V$14,2,FALSE)</f>
        <v>#REF!</v>
      </c>
      <c r="F62" s="3" t="e">
        <f ca="1">_xlfn.CONCAT("&amp;ai;",_Input!#REF!)</f>
        <v>#NAME?</v>
      </c>
      <c r="G62" s="2" t="e">
        <f>VLOOKUP(_Input!#REF!,_MasterData!$S$2:$T$3,2,FALSE)</f>
        <v>#REF!</v>
      </c>
      <c r="H62" s="2" t="e">
        <f t="shared" si="1"/>
        <v>#REF!</v>
      </c>
      <c r="I62" s="2" t="e">
        <f>UserPassword!#REF!</f>
        <v>#REF!</v>
      </c>
      <c r="J62" s="3" t="s">
        <v>108</v>
      </c>
      <c r="K62" s="3" t="s">
        <v>108</v>
      </c>
      <c r="L62" s="3" t="s">
        <v>106</v>
      </c>
      <c r="M62" s="3" t="s">
        <v>106</v>
      </c>
      <c r="N62" s="3" t="e">
        <f>_Input!#REF!</f>
        <v>#REF!</v>
      </c>
      <c r="O62" s="3" t="e">
        <f>_Input!#REF!</f>
        <v>#REF!</v>
      </c>
      <c r="P62" s="3" t="s">
        <v>171</v>
      </c>
      <c r="Q62" s="3" t="s">
        <v>100</v>
      </c>
      <c r="R62" s="3" t="e">
        <f t="shared" si="2"/>
        <v>#REF!</v>
      </c>
    </row>
    <row r="63" spans="1:18" x14ac:dyDescent="0.25">
      <c r="A63" s="3" t="e">
        <f t="shared" si="0"/>
        <v>#REF!</v>
      </c>
      <c r="B63" s="3" t="e">
        <f>Person!#REF!</f>
        <v>#REF!</v>
      </c>
      <c r="C63" s="3" t="e">
        <f>VLOOKUP(_Input!#REF!,_MasterData!$Y$2:$Z$15,2,FALSE)</f>
        <v>#REF!</v>
      </c>
      <c r="D63" s="2" t="e">
        <f>VLOOKUP(_Input!#REF!,_MasterData!$W$2:$X$7,2,FALSE)</f>
        <v>#REF!</v>
      </c>
      <c r="E63" s="3" t="e">
        <f>VLOOKUP(_Input!#REF!,_MasterData!$U$2:$V$14,2,FALSE)</f>
        <v>#REF!</v>
      </c>
      <c r="F63" s="3" t="e">
        <f ca="1">_xlfn.CONCAT("&amp;ai;",_Input!#REF!)</f>
        <v>#NAME?</v>
      </c>
      <c r="G63" s="2" t="e">
        <f>VLOOKUP(_Input!#REF!,_MasterData!$S$2:$T$3,2,FALSE)</f>
        <v>#REF!</v>
      </c>
      <c r="H63" s="2" t="e">
        <f t="shared" si="1"/>
        <v>#REF!</v>
      </c>
      <c r="I63" s="2" t="e">
        <f>UserPassword!#REF!</f>
        <v>#REF!</v>
      </c>
      <c r="J63" s="3" t="s">
        <v>108</v>
      </c>
      <c r="K63" s="3" t="s">
        <v>108</v>
      </c>
      <c r="L63" s="3" t="s">
        <v>106</v>
      </c>
      <c r="M63" s="3" t="s">
        <v>106</v>
      </c>
      <c r="N63" s="3" t="e">
        <f>_Input!#REF!</f>
        <v>#REF!</v>
      </c>
      <c r="O63" s="3" t="e">
        <f>_Input!#REF!</f>
        <v>#REF!</v>
      </c>
      <c r="P63" s="3" t="s">
        <v>171</v>
      </c>
      <c r="Q63" s="3" t="s">
        <v>100</v>
      </c>
      <c r="R63" s="3" t="e">
        <f t="shared" si="2"/>
        <v>#REF!</v>
      </c>
    </row>
    <row r="64" spans="1:18" x14ac:dyDescent="0.25">
      <c r="A64" s="3" t="e">
        <f t="shared" si="0"/>
        <v>#REF!</v>
      </c>
      <c r="B64" s="3" t="e">
        <f>Person!#REF!</f>
        <v>#REF!</v>
      </c>
      <c r="C64" s="3" t="e">
        <f>VLOOKUP(_Input!#REF!,_MasterData!$Y$2:$Z$15,2,FALSE)</f>
        <v>#REF!</v>
      </c>
      <c r="D64" s="2" t="e">
        <f>VLOOKUP(_Input!#REF!,_MasterData!$W$2:$X$7,2,FALSE)</f>
        <v>#REF!</v>
      </c>
      <c r="E64" s="3" t="e">
        <f>VLOOKUP(_Input!#REF!,_MasterData!$U$2:$V$14,2,FALSE)</f>
        <v>#REF!</v>
      </c>
      <c r="F64" s="3" t="e">
        <f ca="1">_xlfn.CONCAT("&amp;ai;",_Input!#REF!)</f>
        <v>#NAME?</v>
      </c>
      <c r="G64" s="2" t="e">
        <f>VLOOKUP(_Input!#REF!,_MasterData!$S$2:$T$3,2,FALSE)</f>
        <v>#REF!</v>
      </c>
      <c r="H64" s="2" t="e">
        <f t="shared" si="1"/>
        <v>#REF!</v>
      </c>
      <c r="I64" s="2" t="e">
        <f>UserPassword!#REF!</f>
        <v>#REF!</v>
      </c>
      <c r="J64" s="3" t="s">
        <v>108</v>
      </c>
      <c r="K64" s="3" t="s">
        <v>108</v>
      </c>
      <c r="L64" s="3" t="s">
        <v>106</v>
      </c>
      <c r="M64" s="3" t="s">
        <v>106</v>
      </c>
      <c r="N64" s="3" t="e">
        <f>_Input!#REF!</f>
        <v>#REF!</v>
      </c>
      <c r="O64" s="3" t="e">
        <f>_Input!#REF!</f>
        <v>#REF!</v>
      </c>
      <c r="P64" s="3" t="s">
        <v>171</v>
      </c>
      <c r="Q64" s="3" t="s">
        <v>100</v>
      </c>
      <c r="R64" s="3" t="e">
        <f t="shared" si="2"/>
        <v>#REF!</v>
      </c>
    </row>
    <row r="65" spans="1:18" x14ac:dyDescent="0.25">
      <c r="A65" s="3" t="e">
        <f t="shared" si="0"/>
        <v>#REF!</v>
      </c>
      <c r="B65" s="3" t="e">
        <f>Person!#REF!</f>
        <v>#REF!</v>
      </c>
      <c r="C65" s="3" t="e">
        <f>VLOOKUP(_Input!#REF!,_MasterData!$Y$2:$Z$15,2,FALSE)</f>
        <v>#REF!</v>
      </c>
      <c r="D65" s="2" t="e">
        <f>VLOOKUP(_Input!#REF!,_MasterData!$W$2:$X$7,2,FALSE)</f>
        <v>#REF!</v>
      </c>
      <c r="E65" s="3" t="e">
        <f>VLOOKUP(_Input!#REF!,_MasterData!$U$2:$V$14,2,FALSE)</f>
        <v>#REF!</v>
      </c>
      <c r="F65" s="3" t="e">
        <f ca="1">_xlfn.CONCAT("&amp;ai;",_Input!#REF!)</f>
        <v>#NAME?</v>
      </c>
      <c r="G65" s="2" t="e">
        <f>VLOOKUP(_Input!#REF!,_MasterData!$S$2:$T$3,2,FALSE)</f>
        <v>#REF!</v>
      </c>
      <c r="H65" s="2" t="e">
        <f t="shared" si="1"/>
        <v>#REF!</v>
      </c>
      <c r="I65" s="2" t="e">
        <f>UserPassword!#REF!</f>
        <v>#REF!</v>
      </c>
      <c r="J65" s="3" t="s">
        <v>108</v>
      </c>
      <c r="K65" s="3" t="s">
        <v>108</v>
      </c>
      <c r="L65" s="3" t="s">
        <v>106</v>
      </c>
      <c r="M65" s="3" t="s">
        <v>106</v>
      </c>
      <c r="N65" s="3" t="e">
        <f>_Input!#REF!</f>
        <v>#REF!</v>
      </c>
      <c r="O65" s="3" t="e">
        <f>_Input!#REF!</f>
        <v>#REF!</v>
      </c>
      <c r="P65" s="3" t="s">
        <v>171</v>
      </c>
      <c r="Q65" s="3" t="s">
        <v>100</v>
      </c>
      <c r="R65" s="3" t="e">
        <f t="shared" si="2"/>
        <v>#REF!</v>
      </c>
    </row>
    <row r="66" spans="1:18" x14ac:dyDescent="0.25">
      <c r="A66" s="3" t="e">
        <f t="shared" si="0"/>
        <v>#REF!</v>
      </c>
      <c r="B66" s="3" t="e">
        <f>Person!#REF!</f>
        <v>#REF!</v>
      </c>
      <c r="C66" s="3" t="e">
        <f>VLOOKUP(_Input!#REF!,_MasterData!$Y$2:$Z$15,2,FALSE)</f>
        <v>#REF!</v>
      </c>
      <c r="D66" s="2" t="e">
        <f>VLOOKUP(_Input!#REF!,_MasterData!$W$2:$X$7,2,FALSE)</f>
        <v>#REF!</v>
      </c>
      <c r="E66" s="3" t="e">
        <f>VLOOKUP(_Input!#REF!,_MasterData!$U$2:$V$14,2,FALSE)</f>
        <v>#REF!</v>
      </c>
      <c r="F66" s="3" t="e">
        <f ca="1">_xlfn.CONCAT("&amp;ai;",_Input!#REF!)</f>
        <v>#NAME?</v>
      </c>
      <c r="G66" s="2" t="e">
        <f>VLOOKUP(_Input!#REF!,_MasterData!$S$2:$T$3,2,FALSE)</f>
        <v>#REF!</v>
      </c>
      <c r="H66" s="2" t="e">
        <f t="shared" si="1"/>
        <v>#REF!</v>
      </c>
      <c r="I66" s="2" t="e">
        <f>UserPassword!#REF!</f>
        <v>#REF!</v>
      </c>
      <c r="J66" s="3" t="s">
        <v>108</v>
      </c>
      <c r="K66" s="3" t="s">
        <v>108</v>
      </c>
      <c r="L66" s="3" t="s">
        <v>106</v>
      </c>
      <c r="M66" s="3" t="s">
        <v>106</v>
      </c>
      <c r="N66" s="3" t="e">
        <f>_Input!#REF!</f>
        <v>#REF!</v>
      </c>
      <c r="O66" s="3" t="e">
        <f>_Input!#REF!</f>
        <v>#REF!</v>
      </c>
      <c r="P66" s="3" t="s">
        <v>171</v>
      </c>
      <c r="Q66" s="3" t="s">
        <v>100</v>
      </c>
      <c r="R66" s="3" t="e">
        <f t="shared" si="2"/>
        <v>#REF!</v>
      </c>
    </row>
    <row r="67" spans="1:18" x14ac:dyDescent="0.25">
      <c r="A67" s="3" t="e">
        <f t="shared" ref="A67:A118" si="3">CONCATENATE("&amp;ai;User_",B67)</f>
        <v>#REF!</v>
      </c>
      <c r="B67" s="3" t="e">
        <f>Person!#REF!</f>
        <v>#REF!</v>
      </c>
      <c r="C67" s="3" t="e">
        <f>VLOOKUP(_Input!#REF!,_MasterData!$Y$2:$Z$15,2,FALSE)</f>
        <v>#REF!</v>
      </c>
      <c r="D67" s="2" t="e">
        <f>VLOOKUP(_Input!#REF!,_MasterData!$W$2:$X$7,2,FALSE)</f>
        <v>#REF!</v>
      </c>
      <c r="E67" s="3" t="e">
        <f>VLOOKUP(_Input!#REF!,_MasterData!$U$2:$V$14,2,FALSE)</f>
        <v>#REF!</v>
      </c>
      <c r="F67" s="3" t="e">
        <f ca="1">_xlfn.CONCAT("&amp;ai;",_Input!#REF!)</f>
        <v>#NAME?</v>
      </c>
      <c r="G67" s="2" t="e">
        <f>VLOOKUP(_Input!#REF!,_MasterData!$S$2:$T$3,2,FALSE)</f>
        <v>#REF!</v>
      </c>
      <c r="H67" s="2" t="e">
        <f t="shared" ref="H67:H119" si="4">CONCATENATE(A67,"-Person")</f>
        <v>#REF!</v>
      </c>
      <c r="I67" s="2" t="e">
        <f>UserPassword!#REF!</f>
        <v>#REF!</v>
      </c>
      <c r="J67" s="3" t="s">
        <v>108</v>
      </c>
      <c r="K67" s="3" t="s">
        <v>108</v>
      </c>
      <c r="L67" s="3" t="s">
        <v>106</v>
      </c>
      <c r="M67" s="3" t="s">
        <v>106</v>
      </c>
      <c r="N67" s="3" t="e">
        <f>_Input!#REF!</f>
        <v>#REF!</v>
      </c>
      <c r="O67" s="3" t="e">
        <f>_Input!#REF!</f>
        <v>#REF!</v>
      </c>
      <c r="P67" s="3" t="s">
        <v>171</v>
      </c>
      <c r="Q67" s="3" t="s">
        <v>100</v>
      </c>
      <c r="R67" s="3" t="e">
        <f t="shared" ref="R67:R119" si="5">CONCATENATE(B67,"@en")</f>
        <v>#REF!</v>
      </c>
    </row>
    <row r="68" spans="1:18" x14ac:dyDescent="0.25">
      <c r="A68" s="3" t="e">
        <f t="shared" si="3"/>
        <v>#REF!</v>
      </c>
      <c r="B68" s="3" t="e">
        <f>Person!#REF!</f>
        <v>#REF!</v>
      </c>
      <c r="C68" s="3" t="e">
        <f>VLOOKUP(_Input!#REF!,_MasterData!$Y$2:$Z$15,2,FALSE)</f>
        <v>#REF!</v>
      </c>
      <c r="D68" s="2" t="e">
        <f>VLOOKUP(_Input!#REF!,_MasterData!$W$2:$X$7,2,FALSE)</f>
        <v>#REF!</v>
      </c>
      <c r="E68" s="3" t="e">
        <f>VLOOKUP(_Input!#REF!,_MasterData!$U$2:$V$14,2,FALSE)</f>
        <v>#REF!</v>
      </c>
      <c r="F68" s="3" t="e">
        <f ca="1">_xlfn.CONCAT("&amp;ai;",_Input!#REF!)</f>
        <v>#NAME?</v>
      </c>
      <c r="G68" s="2" t="e">
        <f>VLOOKUP(_Input!#REF!,_MasterData!$S$2:$T$3,2,FALSE)</f>
        <v>#REF!</v>
      </c>
      <c r="H68" s="2" t="e">
        <f t="shared" si="4"/>
        <v>#REF!</v>
      </c>
      <c r="I68" s="2" t="e">
        <f>UserPassword!#REF!</f>
        <v>#REF!</v>
      </c>
      <c r="J68" s="3" t="s">
        <v>108</v>
      </c>
      <c r="K68" s="3" t="s">
        <v>108</v>
      </c>
      <c r="L68" s="3" t="s">
        <v>106</v>
      </c>
      <c r="M68" s="3" t="s">
        <v>106</v>
      </c>
      <c r="N68" s="3" t="e">
        <f>_Input!#REF!</f>
        <v>#REF!</v>
      </c>
      <c r="O68" s="3" t="e">
        <f>_Input!#REF!</f>
        <v>#REF!</v>
      </c>
      <c r="P68" s="3" t="s">
        <v>171</v>
      </c>
      <c r="Q68" s="3" t="s">
        <v>100</v>
      </c>
      <c r="R68" s="3" t="e">
        <f t="shared" si="5"/>
        <v>#REF!</v>
      </c>
    </row>
    <row r="69" spans="1:18" x14ac:dyDescent="0.25">
      <c r="A69" s="3" t="e">
        <f t="shared" si="3"/>
        <v>#REF!</v>
      </c>
      <c r="B69" s="3" t="e">
        <f>Person!#REF!</f>
        <v>#REF!</v>
      </c>
      <c r="C69" s="3" t="e">
        <f>VLOOKUP(_Input!#REF!,_MasterData!$Y$2:$Z$15,2,FALSE)</f>
        <v>#REF!</v>
      </c>
      <c r="D69" s="2" t="e">
        <f>VLOOKUP(_Input!#REF!,_MasterData!$W$2:$X$7,2,FALSE)</f>
        <v>#REF!</v>
      </c>
      <c r="E69" s="3" t="e">
        <f>VLOOKUP(_Input!#REF!,_MasterData!$U$2:$V$14,2,FALSE)</f>
        <v>#REF!</v>
      </c>
      <c r="F69" s="3" t="e">
        <f ca="1">_xlfn.CONCAT("&amp;ai;",_Input!#REF!)</f>
        <v>#NAME?</v>
      </c>
      <c r="G69" s="2" t="e">
        <f>VLOOKUP(_Input!#REF!,_MasterData!$S$2:$T$3,2,FALSE)</f>
        <v>#REF!</v>
      </c>
      <c r="H69" s="2" t="e">
        <f t="shared" si="4"/>
        <v>#REF!</v>
      </c>
      <c r="I69" s="2" t="e">
        <f>UserPassword!#REF!</f>
        <v>#REF!</v>
      </c>
      <c r="J69" s="3" t="s">
        <v>108</v>
      </c>
      <c r="K69" s="3" t="s">
        <v>108</v>
      </c>
      <c r="L69" s="3" t="s">
        <v>106</v>
      </c>
      <c r="M69" s="3" t="s">
        <v>106</v>
      </c>
      <c r="N69" s="3" t="e">
        <f>_Input!#REF!</f>
        <v>#REF!</v>
      </c>
      <c r="O69" s="3" t="e">
        <f>_Input!#REF!</f>
        <v>#REF!</v>
      </c>
      <c r="P69" s="3" t="s">
        <v>171</v>
      </c>
      <c r="Q69" s="3" t="s">
        <v>100</v>
      </c>
      <c r="R69" s="3" t="e">
        <f t="shared" si="5"/>
        <v>#REF!</v>
      </c>
    </row>
    <row r="70" spans="1:18" x14ac:dyDescent="0.25">
      <c r="A70" s="3" t="e">
        <f t="shared" si="3"/>
        <v>#REF!</v>
      </c>
      <c r="B70" s="3" t="e">
        <f>Person!#REF!</f>
        <v>#REF!</v>
      </c>
      <c r="C70" s="3" t="e">
        <f>VLOOKUP(_Input!#REF!,_MasterData!$Y$2:$Z$15,2,FALSE)</f>
        <v>#REF!</v>
      </c>
      <c r="D70" s="2" t="e">
        <f>VLOOKUP(_Input!#REF!,_MasterData!$W$2:$X$7,2,FALSE)</f>
        <v>#REF!</v>
      </c>
      <c r="E70" s="3" t="e">
        <f>VLOOKUP(_Input!#REF!,_MasterData!$U$2:$V$14,2,FALSE)</f>
        <v>#REF!</v>
      </c>
      <c r="F70" s="3" t="e">
        <f ca="1">_xlfn.CONCAT("&amp;ai;",_Input!#REF!)</f>
        <v>#NAME?</v>
      </c>
      <c r="G70" s="2" t="e">
        <f>VLOOKUP(_Input!#REF!,_MasterData!$S$2:$T$3,2,FALSE)</f>
        <v>#REF!</v>
      </c>
      <c r="H70" s="2" t="e">
        <f t="shared" si="4"/>
        <v>#REF!</v>
      </c>
      <c r="I70" s="2" t="e">
        <f>UserPassword!#REF!</f>
        <v>#REF!</v>
      </c>
      <c r="J70" s="3" t="s">
        <v>108</v>
      </c>
      <c r="K70" s="3" t="s">
        <v>108</v>
      </c>
      <c r="L70" s="3" t="s">
        <v>106</v>
      </c>
      <c r="M70" s="3" t="s">
        <v>106</v>
      </c>
      <c r="N70" s="3" t="e">
        <f>_Input!#REF!</f>
        <v>#REF!</v>
      </c>
      <c r="O70" s="3" t="e">
        <f>_Input!#REF!</f>
        <v>#REF!</v>
      </c>
      <c r="P70" s="3" t="s">
        <v>171</v>
      </c>
      <c r="Q70" s="3" t="s">
        <v>100</v>
      </c>
      <c r="R70" s="3" t="e">
        <f t="shared" si="5"/>
        <v>#REF!</v>
      </c>
    </row>
    <row r="71" spans="1:18" x14ac:dyDescent="0.25">
      <c r="A71" s="3" t="e">
        <f t="shared" si="3"/>
        <v>#REF!</v>
      </c>
      <c r="B71" s="3" t="e">
        <f>Person!#REF!</f>
        <v>#REF!</v>
      </c>
      <c r="C71" s="3" t="e">
        <f>VLOOKUP(_Input!#REF!,_MasterData!$Y$2:$Z$15,2,FALSE)</f>
        <v>#REF!</v>
      </c>
      <c r="D71" s="2" t="e">
        <f>VLOOKUP(_Input!#REF!,_MasterData!$W$2:$X$7,2,FALSE)</f>
        <v>#REF!</v>
      </c>
      <c r="E71" s="3" t="e">
        <f>VLOOKUP(_Input!#REF!,_MasterData!$U$2:$V$14,2,FALSE)</f>
        <v>#REF!</v>
      </c>
      <c r="F71" s="3" t="e">
        <f ca="1">_xlfn.CONCAT("&amp;ai;",_Input!#REF!)</f>
        <v>#NAME?</v>
      </c>
      <c r="G71" s="2" t="e">
        <f>VLOOKUP(_Input!#REF!,_MasterData!$S$2:$T$3,2,FALSE)</f>
        <v>#REF!</v>
      </c>
      <c r="H71" s="2" t="e">
        <f t="shared" si="4"/>
        <v>#REF!</v>
      </c>
      <c r="I71" s="2" t="e">
        <f>UserPassword!#REF!</f>
        <v>#REF!</v>
      </c>
      <c r="J71" s="3" t="s">
        <v>108</v>
      </c>
      <c r="K71" s="3" t="s">
        <v>108</v>
      </c>
      <c r="L71" s="3" t="s">
        <v>106</v>
      </c>
      <c r="M71" s="3" t="s">
        <v>106</v>
      </c>
      <c r="N71" s="3" t="e">
        <f>_Input!#REF!</f>
        <v>#REF!</v>
      </c>
      <c r="O71" s="3" t="e">
        <f>_Input!#REF!</f>
        <v>#REF!</v>
      </c>
      <c r="P71" s="3" t="s">
        <v>171</v>
      </c>
      <c r="Q71" s="3" t="s">
        <v>100</v>
      </c>
      <c r="R71" s="3" t="e">
        <f t="shared" si="5"/>
        <v>#REF!</v>
      </c>
    </row>
    <row r="72" spans="1:18" x14ac:dyDescent="0.25">
      <c r="A72" s="3" t="e">
        <f t="shared" si="3"/>
        <v>#REF!</v>
      </c>
      <c r="B72" s="3" t="e">
        <f>Person!#REF!</f>
        <v>#REF!</v>
      </c>
      <c r="C72" s="3" t="e">
        <f>VLOOKUP(_Input!#REF!,_MasterData!$Y$2:$Z$15,2,FALSE)</f>
        <v>#REF!</v>
      </c>
      <c r="D72" s="2" t="e">
        <f>VLOOKUP(_Input!#REF!,_MasterData!$W$2:$X$7,2,FALSE)</f>
        <v>#REF!</v>
      </c>
      <c r="E72" s="3" t="e">
        <f>VLOOKUP(_Input!#REF!,_MasterData!$U$2:$V$14,2,FALSE)</f>
        <v>#REF!</v>
      </c>
      <c r="F72" s="3" t="e">
        <f ca="1">_xlfn.CONCAT("&amp;ai;",_Input!#REF!)</f>
        <v>#NAME?</v>
      </c>
      <c r="G72" s="2" t="e">
        <f>VLOOKUP(_Input!#REF!,_MasterData!$S$2:$T$3,2,FALSE)</f>
        <v>#REF!</v>
      </c>
      <c r="H72" s="2" t="e">
        <f t="shared" si="4"/>
        <v>#REF!</v>
      </c>
      <c r="I72" s="2" t="e">
        <f>UserPassword!#REF!</f>
        <v>#REF!</v>
      </c>
      <c r="J72" s="3" t="s">
        <v>108</v>
      </c>
      <c r="K72" s="3" t="s">
        <v>108</v>
      </c>
      <c r="L72" s="3" t="s">
        <v>106</v>
      </c>
      <c r="M72" s="3" t="s">
        <v>106</v>
      </c>
      <c r="N72" s="3" t="e">
        <f>_Input!#REF!</f>
        <v>#REF!</v>
      </c>
      <c r="O72" s="3" t="e">
        <f>_Input!#REF!</f>
        <v>#REF!</v>
      </c>
      <c r="P72" s="3" t="s">
        <v>171</v>
      </c>
      <c r="Q72" s="3" t="s">
        <v>100</v>
      </c>
      <c r="R72" s="3" t="e">
        <f t="shared" si="5"/>
        <v>#REF!</v>
      </c>
    </row>
    <row r="73" spans="1:18" x14ac:dyDescent="0.25">
      <c r="A73" s="3" t="e">
        <f t="shared" si="3"/>
        <v>#REF!</v>
      </c>
      <c r="B73" s="3" t="e">
        <f>Person!#REF!</f>
        <v>#REF!</v>
      </c>
      <c r="C73" s="3" t="e">
        <f>VLOOKUP(_Input!#REF!,_MasterData!$Y$2:$Z$15,2,FALSE)</f>
        <v>#REF!</v>
      </c>
      <c r="D73" s="2" t="e">
        <f>VLOOKUP(_Input!#REF!,_MasterData!$W$2:$X$7,2,FALSE)</f>
        <v>#REF!</v>
      </c>
      <c r="E73" s="3" t="e">
        <f>VLOOKUP(_Input!#REF!,_MasterData!$U$2:$V$14,2,FALSE)</f>
        <v>#REF!</v>
      </c>
      <c r="F73" s="3" t="e">
        <f ca="1">_xlfn.CONCAT("&amp;ai;",_Input!#REF!)</f>
        <v>#NAME?</v>
      </c>
      <c r="G73" s="2" t="e">
        <f>VLOOKUP(_Input!#REF!,_MasterData!$S$2:$T$3,2,FALSE)</f>
        <v>#REF!</v>
      </c>
      <c r="H73" s="2" t="e">
        <f t="shared" si="4"/>
        <v>#REF!</v>
      </c>
      <c r="I73" s="2" t="e">
        <f>UserPassword!#REF!</f>
        <v>#REF!</v>
      </c>
      <c r="J73" s="3" t="s">
        <v>108</v>
      </c>
      <c r="K73" s="3" t="s">
        <v>108</v>
      </c>
      <c r="L73" s="3" t="s">
        <v>106</v>
      </c>
      <c r="M73" s="3" t="s">
        <v>106</v>
      </c>
      <c r="N73" s="3" t="e">
        <f>_Input!#REF!</f>
        <v>#REF!</v>
      </c>
      <c r="O73" s="3" t="e">
        <f>_Input!#REF!</f>
        <v>#REF!</v>
      </c>
      <c r="P73" s="3" t="s">
        <v>171</v>
      </c>
      <c r="Q73" s="3" t="s">
        <v>100</v>
      </c>
      <c r="R73" s="3" t="e">
        <f t="shared" si="5"/>
        <v>#REF!</v>
      </c>
    </row>
    <row r="74" spans="1:18" x14ac:dyDescent="0.25">
      <c r="A74" s="3" t="e">
        <f t="shared" si="3"/>
        <v>#REF!</v>
      </c>
      <c r="B74" s="3" t="e">
        <f>Person!#REF!</f>
        <v>#REF!</v>
      </c>
      <c r="C74" s="3" t="e">
        <f>VLOOKUP(_Input!#REF!,_MasterData!$Y$2:$Z$15,2,FALSE)</f>
        <v>#REF!</v>
      </c>
      <c r="D74" s="2" t="e">
        <f>VLOOKUP(_Input!#REF!,_MasterData!$W$2:$X$7,2,FALSE)</f>
        <v>#REF!</v>
      </c>
      <c r="E74" s="3" t="e">
        <f>VLOOKUP(_Input!#REF!,_MasterData!$U$2:$V$14,2,FALSE)</f>
        <v>#REF!</v>
      </c>
      <c r="F74" s="3" t="e">
        <f ca="1">_xlfn.CONCAT("&amp;ai;",_Input!#REF!)</f>
        <v>#NAME?</v>
      </c>
      <c r="G74" s="2" t="e">
        <f>VLOOKUP(_Input!#REF!,_MasterData!$S$2:$T$3,2,FALSE)</f>
        <v>#REF!</v>
      </c>
      <c r="H74" s="2" t="e">
        <f t="shared" si="4"/>
        <v>#REF!</v>
      </c>
      <c r="I74" s="2" t="e">
        <f>UserPassword!#REF!</f>
        <v>#REF!</v>
      </c>
      <c r="J74" s="3" t="s">
        <v>108</v>
      </c>
      <c r="K74" s="3" t="s">
        <v>108</v>
      </c>
      <c r="L74" s="3" t="s">
        <v>106</v>
      </c>
      <c r="M74" s="3" t="s">
        <v>106</v>
      </c>
      <c r="N74" s="3" t="e">
        <f>_Input!#REF!</f>
        <v>#REF!</v>
      </c>
      <c r="O74" s="3" t="e">
        <f>_Input!#REF!</f>
        <v>#REF!</v>
      </c>
      <c r="P74" s="3" t="s">
        <v>171</v>
      </c>
      <c r="Q74" s="3" t="s">
        <v>100</v>
      </c>
      <c r="R74" s="3" t="e">
        <f t="shared" si="5"/>
        <v>#REF!</v>
      </c>
    </row>
    <row r="75" spans="1:18" x14ac:dyDescent="0.25">
      <c r="A75" s="3" t="e">
        <f t="shared" si="3"/>
        <v>#REF!</v>
      </c>
      <c r="B75" s="3" t="e">
        <f>Person!#REF!</f>
        <v>#REF!</v>
      </c>
      <c r="C75" s="3" t="e">
        <f>VLOOKUP(_Input!#REF!,_MasterData!$Y$2:$Z$15,2,FALSE)</f>
        <v>#REF!</v>
      </c>
      <c r="D75" s="2" t="e">
        <f>VLOOKUP(_Input!#REF!,_MasterData!$W$2:$X$7,2,FALSE)</f>
        <v>#REF!</v>
      </c>
      <c r="E75" s="3" t="e">
        <f>VLOOKUP(_Input!#REF!,_MasterData!$U$2:$V$14,2,FALSE)</f>
        <v>#REF!</v>
      </c>
      <c r="F75" s="3" t="e">
        <f ca="1">_xlfn.CONCAT("&amp;ai;",_Input!#REF!)</f>
        <v>#NAME?</v>
      </c>
      <c r="G75" s="2" t="e">
        <f>VLOOKUP(_Input!#REF!,_MasterData!$S$2:$T$3,2,FALSE)</f>
        <v>#REF!</v>
      </c>
      <c r="H75" s="2" t="e">
        <f t="shared" si="4"/>
        <v>#REF!</v>
      </c>
      <c r="I75" s="2" t="e">
        <f>UserPassword!#REF!</f>
        <v>#REF!</v>
      </c>
      <c r="J75" s="3" t="s">
        <v>108</v>
      </c>
      <c r="K75" s="3" t="s">
        <v>108</v>
      </c>
      <c r="L75" s="3" t="s">
        <v>106</v>
      </c>
      <c r="M75" s="3" t="s">
        <v>106</v>
      </c>
      <c r="N75" s="3" t="e">
        <f>_Input!#REF!</f>
        <v>#REF!</v>
      </c>
      <c r="O75" s="3" t="e">
        <f>_Input!#REF!</f>
        <v>#REF!</v>
      </c>
      <c r="P75" s="3" t="s">
        <v>171</v>
      </c>
      <c r="Q75" s="3" t="s">
        <v>100</v>
      </c>
      <c r="R75" s="3" t="e">
        <f t="shared" si="5"/>
        <v>#REF!</v>
      </c>
    </row>
    <row r="76" spans="1:18" x14ac:dyDescent="0.25">
      <c r="A76" s="3" t="e">
        <f t="shared" si="3"/>
        <v>#REF!</v>
      </c>
      <c r="B76" s="3" t="e">
        <f>Person!#REF!</f>
        <v>#REF!</v>
      </c>
      <c r="C76" s="3" t="e">
        <f>VLOOKUP(_Input!#REF!,_MasterData!$Y$2:$Z$15,2,FALSE)</f>
        <v>#REF!</v>
      </c>
      <c r="D76" s="2" t="e">
        <f>VLOOKUP(_Input!#REF!,_MasterData!$W$2:$X$7,2,FALSE)</f>
        <v>#REF!</v>
      </c>
      <c r="E76" s="3" t="e">
        <f>VLOOKUP(_Input!#REF!,_MasterData!$U$2:$V$14,2,FALSE)</f>
        <v>#REF!</v>
      </c>
      <c r="F76" s="3" t="e">
        <f ca="1">_xlfn.CONCAT("&amp;ai;",_Input!#REF!)</f>
        <v>#NAME?</v>
      </c>
      <c r="G76" s="2" t="e">
        <f>VLOOKUP(_Input!#REF!,_MasterData!$S$2:$T$3,2,FALSE)</f>
        <v>#REF!</v>
      </c>
      <c r="H76" s="2" t="e">
        <f t="shared" si="4"/>
        <v>#REF!</v>
      </c>
      <c r="I76" s="2" t="e">
        <f>UserPassword!#REF!</f>
        <v>#REF!</v>
      </c>
      <c r="J76" s="3" t="s">
        <v>108</v>
      </c>
      <c r="K76" s="3" t="s">
        <v>108</v>
      </c>
      <c r="L76" s="3" t="s">
        <v>106</v>
      </c>
      <c r="M76" s="3" t="s">
        <v>106</v>
      </c>
      <c r="N76" s="3" t="e">
        <f>_Input!#REF!</f>
        <v>#REF!</v>
      </c>
      <c r="O76" s="3" t="e">
        <f>_Input!#REF!</f>
        <v>#REF!</v>
      </c>
      <c r="P76" s="3" t="s">
        <v>171</v>
      </c>
      <c r="Q76" s="3" t="s">
        <v>100</v>
      </c>
      <c r="R76" s="3" t="e">
        <f t="shared" si="5"/>
        <v>#REF!</v>
      </c>
    </row>
    <row r="77" spans="1:18" x14ac:dyDescent="0.25">
      <c r="A77" s="3" t="e">
        <f t="shared" si="3"/>
        <v>#REF!</v>
      </c>
      <c r="B77" s="3" t="e">
        <f>Person!#REF!</f>
        <v>#REF!</v>
      </c>
      <c r="C77" s="3" t="e">
        <f>VLOOKUP(_Input!#REF!,_MasterData!$Y$2:$Z$15,2,FALSE)</f>
        <v>#REF!</v>
      </c>
      <c r="D77" s="2" t="e">
        <f>VLOOKUP(_Input!#REF!,_MasterData!$W$2:$X$7,2,FALSE)</f>
        <v>#REF!</v>
      </c>
      <c r="E77" s="3" t="e">
        <f>VLOOKUP(_Input!#REF!,_MasterData!$U$2:$V$14,2,FALSE)</f>
        <v>#REF!</v>
      </c>
      <c r="F77" s="3" t="e">
        <f ca="1">_xlfn.CONCAT("&amp;ai;",_Input!#REF!)</f>
        <v>#NAME?</v>
      </c>
      <c r="G77" s="2" t="e">
        <f>VLOOKUP(_Input!#REF!,_MasterData!$S$2:$T$3,2,FALSE)</f>
        <v>#REF!</v>
      </c>
      <c r="H77" s="2" t="e">
        <f t="shared" si="4"/>
        <v>#REF!</v>
      </c>
      <c r="I77" s="2" t="e">
        <f>UserPassword!#REF!</f>
        <v>#REF!</v>
      </c>
      <c r="J77" s="3" t="s">
        <v>108</v>
      </c>
      <c r="K77" s="3" t="s">
        <v>108</v>
      </c>
      <c r="L77" s="3" t="s">
        <v>106</v>
      </c>
      <c r="M77" s="3" t="s">
        <v>106</v>
      </c>
      <c r="N77" s="3" t="e">
        <f>_Input!#REF!</f>
        <v>#REF!</v>
      </c>
      <c r="O77" s="3" t="e">
        <f>_Input!#REF!</f>
        <v>#REF!</v>
      </c>
      <c r="P77" s="3" t="s">
        <v>171</v>
      </c>
      <c r="Q77" s="3" t="s">
        <v>100</v>
      </c>
      <c r="R77" s="3" t="e">
        <f t="shared" si="5"/>
        <v>#REF!</v>
      </c>
    </row>
    <row r="78" spans="1:18" x14ac:dyDescent="0.25">
      <c r="A78" s="3" t="e">
        <f t="shared" si="3"/>
        <v>#REF!</v>
      </c>
      <c r="B78" s="3" t="e">
        <f>Person!#REF!</f>
        <v>#REF!</v>
      </c>
      <c r="C78" s="3" t="e">
        <f>VLOOKUP(_Input!#REF!,_MasterData!$Y$2:$Z$15,2,FALSE)</f>
        <v>#REF!</v>
      </c>
      <c r="D78" s="2" t="e">
        <f>VLOOKUP(_Input!#REF!,_MasterData!$W$2:$X$7,2,FALSE)</f>
        <v>#REF!</v>
      </c>
      <c r="E78" s="3" t="e">
        <f>VLOOKUP(_Input!#REF!,_MasterData!$U$2:$V$14,2,FALSE)</f>
        <v>#REF!</v>
      </c>
      <c r="F78" s="3" t="e">
        <f ca="1">_xlfn.CONCAT("&amp;ai;",_Input!#REF!)</f>
        <v>#NAME?</v>
      </c>
      <c r="G78" s="2" t="e">
        <f>VLOOKUP(_Input!#REF!,_MasterData!$S$2:$T$3,2,FALSE)</f>
        <v>#REF!</v>
      </c>
      <c r="H78" s="2" t="e">
        <f t="shared" si="4"/>
        <v>#REF!</v>
      </c>
      <c r="I78" s="2" t="e">
        <f>UserPassword!#REF!</f>
        <v>#REF!</v>
      </c>
      <c r="J78" s="3" t="s">
        <v>108</v>
      </c>
      <c r="K78" s="3" t="s">
        <v>108</v>
      </c>
      <c r="L78" s="3" t="s">
        <v>106</v>
      </c>
      <c r="M78" s="3" t="s">
        <v>106</v>
      </c>
      <c r="N78" s="3" t="e">
        <f>_Input!#REF!</f>
        <v>#REF!</v>
      </c>
      <c r="O78" s="3" t="e">
        <f>_Input!#REF!</f>
        <v>#REF!</v>
      </c>
      <c r="P78" s="3" t="s">
        <v>171</v>
      </c>
      <c r="Q78" s="3" t="s">
        <v>100</v>
      </c>
      <c r="R78" s="3" t="e">
        <f t="shared" si="5"/>
        <v>#REF!</v>
      </c>
    </row>
    <row r="79" spans="1:18" x14ac:dyDescent="0.25">
      <c r="A79" s="3" t="e">
        <f t="shared" si="3"/>
        <v>#REF!</v>
      </c>
      <c r="B79" s="3" t="e">
        <f>Person!#REF!</f>
        <v>#REF!</v>
      </c>
      <c r="C79" s="3" t="e">
        <f>VLOOKUP(_Input!#REF!,_MasterData!$Y$2:$Z$15,2,FALSE)</f>
        <v>#REF!</v>
      </c>
      <c r="D79" s="2" t="e">
        <f>VLOOKUP(_Input!#REF!,_MasterData!$W$2:$X$7,2,FALSE)</f>
        <v>#REF!</v>
      </c>
      <c r="E79" s="3" t="e">
        <f>VLOOKUP(_Input!#REF!,_MasterData!$U$2:$V$14,2,FALSE)</f>
        <v>#REF!</v>
      </c>
      <c r="F79" s="3" t="e">
        <f ca="1">_xlfn.CONCAT("&amp;ai;",_Input!#REF!)</f>
        <v>#NAME?</v>
      </c>
      <c r="G79" s="2" t="e">
        <f>VLOOKUP(_Input!#REF!,_MasterData!$S$2:$T$3,2,FALSE)</f>
        <v>#REF!</v>
      </c>
      <c r="H79" s="2" t="e">
        <f t="shared" si="4"/>
        <v>#REF!</v>
      </c>
      <c r="I79" s="2" t="e">
        <f>UserPassword!#REF!</f>
        <v>#REF!</v>
      </c>
      <c r="J79" s="3" t="s">
        <v>108</v>
      </c>
      <c r="K79" s="3" t="s">
        <v>108</v>
      </c>
      <c r="L79" s="3" t="s">
        <v>106</v>
      </c>
      <c r="M79" s="3" t="s">
        <v>106</v>
      </c>
      <c r="N79" s="3" t="e">
        <f>_Input!#REF!</f>
        <v>#REF!</v>
      </c>
      <c r="O79" s="3" t="e">
        <f>_Input!#REF!</f>
        <v>#REF!</v>
      </c>
      <c r="P79" s="3" t="s">
        <v>171</v>
      </c>
      <c r="Q79" s="3" t="s">
        <v>100</v>
      </c>
      <c r="R79" s="3" t="e">
        <f t="shared" si="5"/>
        <v>#REF!</v>
      </c>
    </row>
    <row r="80" spans="1:18" x14ac:dyDescent="0.25">
      <c r="A80" s="3" t="e">
        <f t="shared" si="3"/>
        <v>#REF!</v>
      </c>
      <c r="B80" s="3" t="e">
        <f>Person!#REF!</f>
        <v>#REF!</v>
      </c>
      <c r="C80" s="3" t="e">
        <f>VLOOKUP(_Input!#REF!,_MasterData!$Y$2:$Z$15,2,FALSE)</f>
        <v>#REF!</v>
      </c>
      <c r="D80" s="2" t="e">
        <f>VLOOKUP(_Input!#REF!,_MasterData!$W$2:$X$7,2,FALSE)</f>
        <v>#REF!</v>
      </c>
      <c r="E80" s="3" t="e">
        <f>VLOOKUP(_Input!#REF!,_MasterData!$U$2:$V$14,2,FALSE)</f>
        <v>#REF!</v>
      </c>
      <c r="F80" s="3" t="e">
        <f ca="1">_xlfn.CONCAT("&amp;ai;",_Input!#REF!)</f>
        <v>#NAME?</v>
      </c>
      <c r="G80" s="2" t="e">
        <f>VLOOKUP(_Input!#REF!,_MasterData!$S$2:$T$3,2,FALSE)</f>
        <v>#REF!</v>
      </c>
      <c r="H80" s="2" t="e">
        <f t="shared" si="4"/>
        <v>#REF!</v>
      </c>
      <c r="I80" s="2" t="e">
        <f>UserPassword!#REF!</f>
        <v>#REF!</v>
      </c>
      <c r="J80" s="3" t="s">
        <v>108</v>
      </c>
      <c r="K80" s="3" t="s">
        <v>108</v>
      </c>
      <c r="L80" s="3" t="s">
        <v>106</v>
      </c>
      <c r="M80" s="3" t="s">
        <v>106</v>
      </c>
      <c r="N80" s="3" t="e">
        <f>_Input!#REF!</f>
        <v>#REF!</v>
      </c>
      <c r="O80" s="3" t="e">
        <f>_Input!#REF!</f>
        <v>#REF!</v>
      </c>
      <c r="P80" s="3" t="s">
        <v>171</v>
      </c>
      <c r="Q80" s="3" t="s">
        <v>100</v>
      </c>
      <c r="R80" s="3" t="e">
        <f t="shared" si="5"/>
        <v>#REF!</v>
      </c>
    </row>
    <row r="81" spans="1:18" x14ac:dyDescent="0.25">
      <c r="A81" s="3" t="e">
        <f t="shared" si="3"/>
        <v>#REF!</v>
      </c>
      <c r="B81" s="3" t="e">
        <f>Person!#REF!</f>
        <v>#REF!</v>
      </c>
      <c r="C81" s="3" t="e">
        <f>VLOOKUP(_Input!#REF!,_MasterData!$Y$2:$Z$15,2,FALSE)</f>
        <v>#REF!</v>
      </c>
      <c r="D81" s="2" t="e">
        <f>VLOOKUP(_Input!#REF!,_MasterData!$W$2:$X$7,2,FALSE)</f>
        <v>#REF!</v>
      </c>
      <c r="E81" s="3" t="e">
        <f>VLOOKUP(_Input!#REF!,_MasterData!$U$2:$V$14,2,FALSE)</f>
        <v>#REF!</v>
      </c>
      <c r="F81" s="3" t="e">
        <f ca="1">_xlfn.CONCAT("&amp;ai;",_Input!#REF!)</f>
        <v>#NAME?</v>
      </c>
      <c r="G81" s="2" t="e">
        <f>VLOOKUP(_Input!#REF!,_MasterData!$S$2:$T$3,2,FALSE)</f>
        <v>#REF!</v>
      </c>
      <c r="H81" s="2" t="e">
        <f t="shared" si="4"/>
        <v>#REF!</v>
      </c>
      <c r="I81" s="2" t="e">
        <f>UserPassword!#REF!</f>
        <v>#REF!</v>
      </c>
      <c r="J81" s="3" t="s">
        <v>108</v>
      </c>
      <c r="K81" s="3" t="s">
        <v>108</v>
      </c>
      <c r="L81" s="3" t="s">
        <v>106</v>
      </c>
      <c r="M81" s="3" t="s">
        <v>106</v>
      </c>
      <c r="N81" s="3" t="e">
        <f>_Input!#REF!</f>
        <v>#REF!</v>
      </c>
      <c r="O81" s="3" t="e">
        <f>_Input!#REF!</f>
        <v>#REF!</v>
      </c>
      <c r="P81" s="3" t="s">
        <v>171</v>
      </c>
      <c r="Q81" s="3" t="s">
        <v>100</v>
      </c>
      <c r="R81" s="3" t="e">
        <f t="shared" si="5"/>
        <v>#REF!</v>
      </c>
    </row>
    <row r="82" spans="1:18" x14ac:dyDescent="0.25">
      <c r="A82" s="3" t="e">
        <f t="shared" si="3"/>
        <v>#REF!</v>
      </c>
      <c r="B82" s="3" t="e">
        <f>Person!#REF!</f>
        <v>#REF!</v>
      </c>
      <c r="C82" s="3" t="e">
        <f>VLOOKUP(_Input!#REF!,_MasterData!$Y$2:$Z$15,2,FALSE)</f>
        <v>#REF!</v>
      </c>
      <c r="D82" s="2" t="e">
        <f>VLOOKUP(_Input!#REF!,_MasterData!$W$2:$X$7,2,FALSE)</f>
        <v>#REF!</v>
      </c>
      <c r="E82" s="3" t="e">
        <f>VLOOKUP(_Input!#REF!,_MasterData!$U$2:$V$14,2,FALSE)</f>
        <v>#REF!</v>
      </c>
      <c r="F82" s="3" t="e">
        <f ca="1">_xlfn.CONCAT("&amp;ai;",_Input!#REF!)</f>
        <v>#NAME?</v>
      </c>
      <c r="G82" s="2" t="e">
        <f>VLOOKUP(_Input!#REF!,_MasterData!$S$2:$T$3,2,FALSE)</f>
        <v>#REF!</v>
      </c>
      <c r="H82" s="2" t="e">
        <f t="shared" si="4"/>
        <v>#REF!</v>
      </c>
      <c r="I82" s="2" t="e">
        <f>UserPassword!#REF!</f>
        <v>#REF!</v>
      </c>
      <c r="J82" s="3" t="s">
        <v>108</v>
      </c>
      <c r="K82" s="3" t="s">
        <v>108</v>
      </c>
      <c r="L82" s="3" t="s">
        <v>106</v>
      </c>
      <c r="M82" s="3" t="s">
        <v>106</v>
      </c>
      <c r="N82" s="3" t="e">
        <f>_Input!#REF!</f>
        <v>#REF!</v>
      </c>
      <c r="O82" s="3" t="e">
        <f>_Input!#REF!</f>
        <v>#REF!</v>
      </c>
      <c r="P82" s="3" t="s">
        <v>171</v>
      </c>
      <c r="Q82" s="3" t="s">
        <v>100</v>
      </c>
      <c r="R82" s="3" t="e">
        <f t="shared" si="5"/>
        <v>#REF!</v>
      </c>
    </row>
    <row r="83" spans="1:18" x14ac:dyDescent="0.25">
      <c r="A83" s="3" t="e">
        <f t="shared" si="3"/>
        <v>#REF!</v>
      </c>
      <c r="B83" s="3" t="e">
        <f>Person!#REF!</f>
        <v>#REF!</v>
      </c>
      <c r="C83" s="3" t="e">
        <f>VLOOKUP(_Input!#REF!,_MasterData!$Y$2:$Z$15,2,FALSE)</f>
        <v>#REF!</v>
      </c>
      <c r="D83" s="2" t="e">
        <f>VLOOKUP(_Input!#REF!,_MasterData!$W$2:$X$7,2,FALSE)</f>
        <v>#REF!</v>
      </c>
      <c r="E83" s="3" t="e">
        <f>VLOOKUP(_Input!#REF!,_MasterData!$U$2:$V$14,2,FALSE)</f>
        <v>#REF!</v>
      </c>
      <c r="F83" s="3" t="e">
        <f ca="1">_xlfn.CONCAT("&amp;ai;",_Input!#REF!)</f>
        <v>#NAME?</v>
      </c>
      <c r="G83" s="2" t="e">
        <f>VLOOKUP(_Input!#REF!,_MasterData!$S$2:$T$3,2,FALSE)</f>
        <v>#REF!</v>
      </c>
      <c r="H83" s="2" t="e">
        <f t="shared" si="4"/>
        <v>#REF!</v>
      </c>
      <c r="I83" s="2" t="e">
        <f>UserPassword!#REF!</f>
        <v>#REF!</v>
      </c>
      <c r="J83" s="3" t="s">
        <v>108</v>
      </c>
      <c r="K83" s="3" t="s">
        <v>108</v>
      </c>
      <c r="L83" s="3" t="s">
        <v>106</v>
      </c>
      <c r="M83" s="3" t="s">
        <v>106</v>
      </c>
      <c r="N83" s="3" t="e">
        <f>_Input!#REF!</f>
        <v>#REF!</v>
      </c>
      <c r="O83" s="3" t="e">
        <f>_Input!#REF!</f>
        <v>#REF!</v>
      </c>
      <c r="P83" s="3" t="s">
        <v>171</v>
      </c>
      <c r="Q83" s="3" t="s">
        <v>100</v>
      </c>
      <c r="R83" s="3" t="e">
        <f t="shared" si="5"/>
        <v>#REF!</v>
      </c>
    </row>
    <row r="84" spans="1:18" x14ac:dyDescent="0.25">
      <c r="A84" s="3" t="e">
        <f t="shared" si="3"/>
        <v>#REF!</v>
      </c>
      <c r="B84" s="3" t="e">
        <f>Person!#REF!</f>
        <v>#REF!</v>
      </c>
      <c r="C84" s="3" t="e">
        <f>VLOOKUP(_Input!#REF!,_MasterData!$Y$2:$Z$15,2,FALSE)</f>
        <v>#REF!</v>
      </c>
      <c r="D84" s="2" t="e">
        <f>VLOOKUP(_Input!#REF!,_MasterData!$W$2:$X$7,2,FALSE)</f>
        <v>#REF!</v>
      </c>
      <c r="E84" s="3" t="e">
        <f>VLOOKUP(_Input!#REF!,_MasterData!$U$2:$V$14,2,FALSE)</f>
        <v>#REF!</v>
      </c>
      <c r="F84" s="3" t="e">
        <f ca="1">_xlfn.CONCAT("&amp;ai;",_Input!#REF!)</f>
        <v>#NAME?</v>
      </c>
      <c r="G84" s="2" t="e">
        <f>VLOOKUP(_Input!#REF!,_MasterData!$S$2:$T$3,2,FALSE)</f>
        <v>#REF!</v>
      </c>
      <c r="H84" s="2" t="e">
        <f t="shared" si="4"/>
        <v>#REF!</v>
      </c>
      <c r="I84" s="2" t="e">
        <f>UserPassword!#REF!</f>
        <v>#REF!</v>
      </c>
      <c r="J84" s="3" t="s">
        <v>108</v>
      </c>
      <c r="K84" s="3" t="s">
        <v>108</v>
      </c>
      <c r="L84" s="3" t="s">
        <v>106</v>
      </c>
      <c r="M84" s="3" t="s">
        <v>106</v>
      </c>
      <c r="N84" s="3" t="e">
        <f>_Input!#REF!</f>
        <v>#REF!</v>
      </c>
      <c r="O84" s="3" t="e">
        <f>_Input!#REF!</f>
        <v>#REF!</v>
      </c>
      <c r="P84" s="3" t="s">
        <v>171</v>
      </c>
      <c r="Q84" s="3" t="s">
        <v>100</v>
      </c>
      <c r="R84" s="3" t="e">
        <f t="shared" si="5"/>
        <v>#REF!</v>
      </c>
    </row>
    <row r="85" spans="1:18" x14ac:dyDescent="0.25">
      <c r="A85" s="3" t="e">
        <f t="shared" si="3"/>
        <v>#REF!</v>
      </c>
      <c r="B85" s="3" t="e">
        <f>Person!#REF!</f>
        <v>#REF!</v>
      </c>
      <c r="C85" s="3" t="e">
        <f>VLOOKUP(_Input!#REF!,_MasterData!$Y$2:$Z$15,2,FALSE)</f>
        <v>#REF!</v>
      </c>
      <c r="D85" s="2" t="e">
        <f>VLOOKUP(_Input!#REF!,_MasterData!$W$2:$X$7,2,FALSE)</f>
        <v>#REF!</v>
      </c>
      <c r="E85" s="3" t="e">
        <f>VLOOKUP(_Input!#REF!,_MasterData!$U$2:$V$14,2,FALSE)</f>
        <v>#REF!</v>
      </c>
      <c r="F85" s="3" t="e">
        <f ca="1">_xlfn.CONCAT("&amp;ai;",_Input!#REF!)</f>
        <v>#NAME?</v>
      </c>
      <c r="G85" s="2" t="e">
        <f>VLOOKUP(_Input!#REF!,_MasterData!$S$2:$T$3,2,FALSE)</f>
        <v>#REF!</v>
      </c>
      <c r="H85" s="2" t="e">
        <f t="shared" si="4"/>
        <v>#REF!</v>
      </c>
      <c r="I85" s="2" t="e">
        <f>UserPassword!#REF!</f>
        <v>#REF!</v>
      </c>
      <c r="J85" s="3" t="s">
        <v>108</v>
      </c>
      <c r="K85" s="3" t="s">
        <v>108</v>
      </c>
      <c r="L85" s="3" t="s">
        <v>106</v>
      </c>
      <c r="M85" s="3" t="s">
        <v>106</v>
      </c>
      <c r="N85" s="3" t="e">
        <f>_Input!#REF!</f>
        <v>#REF!</v>
      </c>
      <c r="O85" s="3" t="e">
        <f>_Input!#REF!</f>
        <v>#REF!</v>
      </c>
      <c r="P85" s="3" t="s">
        <v>171</v>
      </c>
      <c r="Q85" s="3" t="s">
        <v>100</v>
      </c>
      <c r="R85" s="3" t="e">
        <f t="shared" si="5"/>
        <v>#REF!</v>
      </c>
    </row>
    <row r="86" spans="1:18" x14ac:dyDescent="0.25">
      <c r="A86" s="3" t="e">
        <f t="shared" si="3"/>
        <v>#REF!</v>
      </c>
      <c r="B86" s="3" t="e">
        <f>Person!#REF!</f>
        <v>#REF!</v>
      </c>
      <c r="C86" s="3" t="e">
        <f>VLOOKUP(_Input!#REF!,_MasterData!$Y$2:$Z$15,2,FALSE)</f>
        <v>#REF!</v>
      </c>
      <c r="D86" s="2" t="e">
        <f>VLOOKUP(_Input!#REF!,_MasterData!$W$2:$X$7,2,FALSE)</f>
        <v>#REF!</v>
      </c>
      <c r="E86" s="3" t="e">
        <f>VLOOKUP(_Input!#REF!,_MasterData!$U$2:$V$14,2,FALSE)</f>
        <v>#REF!</v>
      </c>
      <c r="F86" s="3" t="e">
        <f ca="1">_xlfn.CONCAT("&amp;ai;",_Input!#REF!)</f>
        <v>#NAME?</v>
      </c>
      <c r="G86" s="2" t="e">
        <f>VLOOKUP(_Input!#REF!,_MasterData!$S$2:$T$3,2,FALSE)</f>
        <v>#REF!</v>
      </c>
      <c r="H86" s="2" t="e">
        <f t="shared" si="4"/>
        <v>#REF!</v>
      </c>
      <c r="I86" s="2" t="e">
        <f>UserPassword!#REF!</f>
        <v>#REF!</v>
      </c>
      <c r="J86" s="3" t="s">
        <v>108</v>
      </c>
      <c r="K86" s="3" t="s">
        <v>108</v>
      </c>
      <c r="L86" s="3" t="s">
        <v>106</v>
      </c>
      <c r="M86" s="3" t="s">
        <v>106</v>
      </c>
      <c r="N86" s="3" t="e">
        <f>_Input!#REF!</f>
        <v>#REF!</v>
      </c>
      <c r="O86" s="3" t="e">
        <f>_Input!#REF!</f>
        <v>#REF!</v>
      </c>
      <c r="P86" s="3" t="s">
        <v>171</v>
      </c>
      <c r="Q86" s="3" t="s">
        <v>100</v>
      </c>
      <c r="R86" s="3" t="e">
        <f t="shared" si="5"/>
        <v>#REF!</v>
      </c>
    </row>
    <row r="87" spans="1:18" x14ac:dyDescent="0.25">
      <c r="A87" s="3" t="e">
        <f t="shared" si="3"/>
        <v>#REF!</v>
      </c>
      <c r="B87" s="3" t="e">
        <f>Person!#REF!</f>
        <v>#REF!</v>
      </c>
      <c r="C87" s="3" t="e">
        <f>VLOOKUP(_Input!#REF!,_MasterData!$Y$2:$Z$15,2,FALSE)</f>
        <v>#REF!</v>
      </c>
      <c r="D87" s="2" t="e">
        <f>VLOOKUP(_Input!#REF!,_MasterData!$W$2:$X$7,2,FALSE)</f>
        <v>#REF!</v>
      </c>
      <c r="E87" s="3" t="e">
        <f>VLOOKUP(_Input!#REF!,_MasterData!$U$2:$V$14,2,FALSE)</f>
        <v>#REF!</v>
      </c>
      <c r="F87" s="3" t="e">
        <f ca="1">_xlfn.CONCAT("&amp;ai;",_Input!#REF!)</f>
        <v>#NAME?</v>
      </c>
      <c r="G87" s="2" t="e">
        <f>VLOOKUP(_Input!#REF!,_MasterData!$S$2:$T$3,2,FALSE)</f>
        <v>#REF!</v>
      </c>
      <c r="H87" s="2" t="e">
        <f t="shared" si="4"/>
        <v>#REF!</v>
      </c>
      <c r="I87" s="2" t="e">
        <f>UserPassword!#REF!</f>
        <v>#REF!</v>
      </c>
      <c r="J87" s="3" t="s">
        <v>108</v>
      </c>
      <c r="K87" s="3" t="s">
        <v>108</v>
      </c>
      <c r="L87" s="3" t="s">
        <v>106</v>
      </c>
      <c r="M87" s="3" t="s">
        <v>106</v>
      </c>
      <c r="N87" s="3" t="e">
        <f>_Input!#REF!</f>
        <v>#REF!</v>
      </c>
      <c r="O87" s="3" t="e">
        <f>_Input!#REF!</f>
        <v>#REF!</v>
      </c>
      <c r="P87" s="3" t="s">
        <v>171</v>
      </c>
      <c r="Q87" s="3" t="s">
        <v>100</v>
      </c>
      <c r="R87" s="3" t="e">
        <f t="shared" si="5"/>
        <v>#REF!</v>
      </c>
    </row>
    <row r="88" spans="1:18" x14ac:dyDescent="0.25">
      <c r="A88" s="3" t="e">
        <f t="shared" si="3"/>
        <v>#REF!</v>
      </c>
      <c r="B88" s="3" t="e">
        <f>Person!#REF!</f>
        <v>#REF!</v>
      </c>
      <c r="C88" s="3" t="e">
        <f>VLOOKUP(_Input!#REF!,_MasterData!$Y$2:$Z$15,2,FALSE)</f>
        <v>#REF!</v>
      </c>
      <c r="D88" s="2" t="e">
        <f>VLOOKUP(_Input!#REF!,_MasterData!$W$2:$X$7,2,FALSE)</f>
        <v>#REF!</v>
      </c>
      <c r="E88" s="3" t="e">
        <f>VLOOKUP(_Input!#REF!,_MasterData!$U$2:$V$14,2,FALSE)</f>
        <v>#REF!</v>
      </c>
      <c r="F88" s="3" t="e">
        <f ca="1">_xlfn.CONCAT("&amp;ai;",_Input!#REF!)</f>
        <v>#NAME?</v>
      </c>
      <c r="G88" s="2" t="e">
        <f>VLOOKUP(_Input!#REF!,_MasterData!$S$2:$T$3,2,FALSE)</f>
        <v>#REF!</v>
      </c>
      <c r="H88" s="2" t="e">
        <f t="shared" si="4"/>
        <v>#REF!</v>
      </c>
      <c r="I88" s="2" t="e">
        <f>UserPassword!#REF!</f>
        <v>#REF!</v>
      </c>
      <c r="J88" s="3" t="s">
        <v>108</v>
      </c>
      <c r="K88" s="3" t="s">
        <v>108</v>
      </c>
      <c r="L88" s="3" t="s">
        <v>106</v>
      </c>
      <c r="M88" s="3" t="s">
        <v>106</v>
      </c>
      <c r="N88" s="3" t="e">
        <f>_Input!#REF!</f>
        <v>#REF!</v>
      </c>
      <c r="O88" s="3" t="e">
        <f>_Input!#REF!</f>
        <v>#REF!</v>
      </c>
      <c r="P88" s="3" t="s">
        <v>171</v>
      </c>
      <c r="Q88" s="3" t="s">
        <v>100</v>
      </c>
      <c r="R88" s="3" t="e">
        <f t="shared" si="5"/>
        <v>#REF!</v>
      </c>
    </row>
    <row r="89" spans="1:18" x14ac:dyDescent="0.25">
      <c r="A89" s="3" t="e">
        <f t="shared" si="3"/>
        <v>#REF!</v>
      </c>
      <c r="B89" s="3" t="e">
        <f>Person!#REF!</f>
        <v>#REF!</v>
      </c>
      <c r="C89" s="3" t="e">
        <f>VLOOKUP(_Input!#REF!,_MasterData!$Y$2:$Z$15,2,FALSE)</f>
        <v>#REF!</v>
      </c>
      <c r="D89" s="2" t="e">
        <f>VLOOKUP(_Input!#REF!,_MasterData!$W$2:$X$7,2,FALSE)</f>
        <v>#REF!</v>
      </c>
      <c r="E89" s="3" t="e">
        <f>VLOOKUP(_Input!#REF!,_MasterData!$U$2:$V$14,2,FALSE)</f>
        <v>#REF!</v>
      </c>
      <c r="F89" s="3" t="e">
        <f ca="1">_xlfn.CONCAT("&amp;ai;",_Input!#REF!)</f>
        <v>#NAME?</v>
      </c>
      <c r="G89" s="2" t="e">
        <f>VLOOKUP(_Input!#REF!,_MasterData!$S$2:$T$3,2,FALSE)</f>
        <v>#REF!</v>
      </c>
      <c r="H89" s="2" t="e">
        <f t="shared" si="4"/>
        <v>#REF!</v>
      </c>
      <c r="I89" s="2" t="e">
        <f>UserPassword!#REF!</f>
        <v>#REF!</v>
      </c>
      <c r="J89" s="3" t="s">
        <v>108</v>
      </c>
      <c r="K89" s="3" t="s">
        <v>108</v>
      </c>
      <c r="L89" s="3" t="s">
        <v>106</v>
      </c>
      <c r="M89" s="3" t="s">
        <v>106</v>
      </c>
      <c r="N89" s="3" t="e">
        <f>_Input!#REF!</f>
        <v>#REF!</v>
      </c>
      <c r="O89" s="3" t="e">
        <f>_Input!#REF!</f>
        <v>#REF!</v>
      </c>
      <c r="P89" s="3" t="s">
        <v>171</v>
      </c>
      <c r="Q89" s="3" t="s">
        <v>100</v>
      </c>
      <c r="R89" s="3" t="e">
        <f t="shared" si="5"/>
        <v>#REF!</v>
      </c>
    </row>
    <row r="90" spans="1:18" x14ac:dyDescent="0.25">
      <c r="A90" s="3" t="e">
        <f t="shared" si="3"/>
        <v>#REF!</v>
      </c>
      <c r="B90" s="3" t="e">
        <f>Person!#REF!</f>
        <v>#REF!</v>
      </c>
      <c r="C90" s="3" t="e">
        <f>VLOOKUP(_Input!#REF!,_MasterData!$Y$2:$Z$15,2,FALSE)</f>
        <v>#REF!</v>
      </c>
      <c r="D90" s="2" t="e">
        <f>VLOOKUP(_Input!#REF!,_MasterData!$W$2:$X$7,2,FALSE)</f>
        <v>#REF!</v>
      </c>
      <c r="E90" s="3" t="e">
        <f>VLOOKUP(_Input!#REF!,_MasterData!$U$2:$V$14,2,FALSE)</f>
        <v>#REF!</v>
      </c>
      <c r="F90" s="3" t="e">
        <f ca="1">_xlfn.CONCAT("&amp;ai;",_Input!#REF!)</f>
        <v>#NAME?</v>
      </c>
      <c r="G90" s="2" t="e">
        <f>VLOOKUP(_Input!#REF!,_MasterData!$S$2:$T$3,2,FALSE)</f>
        <v>#REF!</v>
      </c>
      <c r="H90" s="2" t="e">
        <f t="shared" si="4"/>
        <v>#REF!</v>
      </c>
      <c r="I90" s="2" t="e">
        <f>UserPassword!#REF!</f>
        <v>#REF!</v>
      </c>
      <c r="J90" s="3" t="s">
        <v>108</v>
      </c>
      <c r="K90" s="3" t="s">
        <v>108</v>
      </c>
      <c r="L90" s="3" t="s">
        <v>106</v>
      </c>
      <c r="M90" s="3" t="s">
        <v>106</v>
      </c>
      <c r="N90" s="3" t="e">
        <f>_Input!#REF!</f>
        <v>#REF!</v>
      </c>
      <c r="O90" s="3" t="e">
        <f>_Input!#REF!</f>
        <v>#REF!</v>
      </c>
      <c r="P90" s="3" t="s">
        <v>171</v>
      </c>
      <c r="Q90" s="3" t="s">
        <v>100</v>
      </c>
      <c r="R90" s="3" t="e">
        <f t="shared" si="5"/>
        <v>#REF!</v>
      </c>
    </row>
    <row r="91" spans="1:18" x14ac:dyDescent="0.25">
      <c r="A91" s="3" t="e">
        <f t="shared" si="3"/>
        <v>#REF!</v>
      </c>
      <c r="B91" s="3" t="e">
        <f>Person!#REF!</f>
        <v>#REF!</v>
      </c>
      <c r="C91" s="3" t="e">
        <f>VLOOKUP(_Input!#REF!,_MasterData!$Y$2:$Z$15,2,FALSE)</f>
        <v>#REF!</v>
      </c>
      <c r="D91" s="2" t="e">
        <f>VLOOKUP(_Input!#REF!,_MasterData!$W$2:$X$7,2,FALSE)</f>
        <v>#REF!</v>
      </c>
      <c r="E91" s="3" t="e">
        <f>VLOOKUP(_Input!#REF!,_MasterData!$U$2:$V$14,2,FALSE)</f>
        <v>#REF!</v>
      </c>
      <c r="F91" s="3" t="e">
        <f ca="1">_xlfn.CONCAT("&amp;ai;",_Input!#REF!)</f>
        <v>#NAME?</v>
      </c>
      <c r="G91" s="2" t="e">
        <f>VLOOKUP(_Input!#REF!,_MasterData!$S$2:$T$3,2,FALSE)</f>
        <v>#REF!</v>
      </c>
      <c r="H91" s="2" t="e">
        <f t="shared" si="4"/>
        <v>#REF!</v>
      </c>
      <c r="I91" s="2" t="e">
        <f>UserPassword!#REF!</f>
        <v>#REF!</v>
      </c>
      <c r="J91" s="3" t="s">
        <v>108</v>
      </c>
      <c r="K91" s="3" t="s">
        <v>108</v>
      </c>
      <c r="L91" s="3" t="s">
        <v>106</v>
      </c>
      <c r="M91" s="3" t="s">
        <v>106</v>
      </c>
      <c r="N91" s="3" t="e">
        <f>_Input!#REF!</f>
        <v>#REF!</v>
      </c>
      <c r="O91" s="3" t="e">
        <f>_Input!#REF!</f>
        <v>#REF!</v>
      </c>
      <c r="P91" s="3" t="s">
        <v>171</v>
      </c>
      <c r="Q91" s="3" t="s">
        <v>100</v>
      </c>
      <c r="R91" s="3" t="e">
        <f t="shared" si="5"/>
        <v>#REF!</v>
      </c>
    </row>
    <row r="92" spans="1:18" x14ac:dyDescent="0.25">
      <c r="A92" s="3" t="e">
        <f t="shared" si="3"/>
        <v>#REF!</v>
      </c>
      <c r="B92" s="3" t="e">
        <f>Person!#REF!</f>
        <v>#REF!</v>
      </c>
      <c r="C92" s="3" t="e">
        <f>VLOOKUP(_Input!#REF!,_MasterData!$Y$2:$Z$15,2,FALSE)</f>
        <v>#REF!</v>
      </c>
      <c r="D92" s="2" t="e">
        <f>VLOOKUP(_Input!#REF!,_MasterData!$W$2:$X$7,2,FALSE)</f>
        <v>#REF!</v>
      </c>
      <c r="E92" s="3" t="e">
        <f>VLOOKUP(_Input!#REF!,_MasterData!$U$2:$V$14,2,FALSE)</f>
        <v>#REF!</v>
      </c>
      <c r="F92" s="3" t="e">
        <f ca="1">_xlfn.CONCAT("&amp;ai;",_Input!#REF!)</f>
        <v>#NAME?</v>
      </c>
      <c r="G92" s="2" t="e">
        <f>VLOOKUP(_Input!#REF!,_MasterData!$S$2:$T$3,2,FALSE)</f>
        <v>#REF!</v>
      </c>
      <c r="H92" s="2" t="e">
        <f t="shared" si="4"/>
        <v>#REF!</v>
      </c>
      <c r="I92" s="2" t="e">
        <f>UserPassword!#REF!</f>
        <v>#REF!</v>
      </c>
      <c r="J92" s="3" t="s">
        <v>108</v>
      </c>
      <c r="K92" s="3" t="s">
        <v>108</v>
      </c>
      <c r="L92" s="3" t="s">
        <v>106</v>
      </c>
      <c r="M92" s="3" t="s">
        <v>106</v>
      </c>
      <c r="N92" s="3" t="e">
        <f>_Input!#REF!</f>
        <v>#REF!</v>
      </c>
      <c r="O92" s="3" t="e">
        <f>_Input!#REF!</f>
        <v>#REF!</v>
      </c>
      <c r="P92" s="3" t="s">
        <v>171</v>
      </c>
      <c r="Q92" s="3" t="s">
        <v>100</v>
      </c>
      <c r="R92" s="3" t="e">
        <f t="shared" si="5"/>
        <v>#REF!</v>
      </c>
    </row>
    <row r="93" spans="1:18" x14ac:dyDescent="0.25">
      <c r="A93" s="3" t="e">
        <f t="shared" si="3"/>
        <v>#REF!</v>
      </c>
      <c r="B93" s="3" t="e">
        <f>Person!#REF!</f>
        <v>#REF!</v>
      </c>
      <c r="C93" s="3" t="e">
        <f>VLOOKUP(_Input!#REF!,_MasterData!$Y$2:$Z$15,2,FALSE)</f>
        <v>#REF!</v>
      </c>
      <c r="D93" s="2" t="e">
        <f>VLOOKUP(_Input!#REF!,_MasterData!$W$2:$X$7,2,FALSE)</f>
        <v>#REF!</v>
      </c>
      <c r="E93" s="3" t="e">
        <f>VLOOKUP(_Input!#REF!,_MasterData!$U$2:$V$14,2,FALSE)</f>
        <v>#REF!</v>
      </c>
      <c r="F93" s="3" t="e">
        <f ca="1">_xlfn.CONCAT("&amp;ai;",_Input!#REF!)</f>
        <v>#NAME?</v>
      </c>
      <c r="G93" s="2" t="e">
        <f>VLOOKUP(_Input!#REF!,_MasterData!$S$2:$T$3,2,FALSE)</f>
        <v>#REF!</v>
      </c>
      <c r="H93" s="2" t="e">
        <f t="shared" si="4"/>
        <v>#REF!</v>
      </c>
      <c r="I93" s="2" t="e">
        <f>UserPassword!#REF!</f>
        <v>#REF!</v>
      </c>
      <c r="J93" s="3" t="s">
        <v>108</v>
      </c>
      <c r="K93" s="3" t="s">
        <v>108</v>
      </c>
      <c r="L93" s="3" t="s">
        <v>106</v>
      </c>
      <c r="M93" s="3" t="s">
        <v>106</v>
      </c>
      <c r="N93" s="3" t="e">
        <f>_Input!#REF!</f>
        <v>#REF!</v>
      </c>
      <c r="O93" s="3" t="e">
        <f>_Input!#REF!</f>
        <v>#REF!</v>
      </c>
      <c r="P93" s="3" t="s">
        <v>171</v>
      </c>
      <c r="Q93" s="3" t="s">
        <v>100</v>
      </c>
      <c r="R93" s="3" t="e">
        <f t="shared" si="5"/>
        <v>#REF!</v>
      </c>
    </row>
    <row r="94" spans="1:18" x14ac:dyDescent="0.25">
      <c r="A94" s="3" t="e">
        <f t="shared" si="3"/>
        <v>#REF!</v>
      </c>
      <c r="B94" s="3" t="e">
        <f>Person!#REF!</f>
        <v>#REF!</v>
      </c>
      <c r="C94" s="3" t="e">
        <f>VLOOKUP(_Input!#REF!,_MasterData!$Y$2:$Z$15,2,FALSE)</f>
        <v>#REF!</v>
      </c>
      <c r="D94" s="2" t="e">
        <f>VLOOKUP(_Input!#REF!,_MasterData!$W$2:$X$7,2,FALSE)</f>
        <v>#REF!</v>
      </c>
      <c r="E94" s="3" t="e">
        <f>VLOOKUP(_Input!#REF!,_MasterData!$U$2:$V$14,2,FALSE)</f>
        <v>#REF!</v>
      </c>
      <c r="F94" s="3" t="e">
        <f ca="1">_xlfn.CONCAT("&amp;ai;",_Input!#REF!)</f>
        <v>#NAME?</v>
      </c>
      <c r="G94" s="2" t="e">
        <f>VLOOKUP(_Input!#REF!,_MasterData!$S$2:$T$3,2,FALSE)</f>
        <v>#REF!</v>
      </c>
      <c r="H94" s="2" t="e">
        <f t="shared" si="4"/>
        <v>#REF!</v>
      </c>
      <c r="I94" s="2" t="e">
        <f>UserPassword!#REF!</f>
        <v>#REF!</v>
      </c>
      <c r="J94" s="3" t="s">
        <v>108</v>
      </c>
      <c r="K94" s="3" t="s">
        <v>108</v>
      </c>
      <c r="L94" s="3" t="s">
        <v>106</v>
      </c>
      <c r="M94" s="3" t="s">
        <v>106</v>
      </c>
      <c r="N94" s="3" t="e">
        <f>_Input!#REF!</f>
        <v>#REF!</v>
      </c>
      <c r="O94" s="3" t="e">
        <f>_Input!#REF!</f>
        <v>#REF!</v>
      </c>
      <c r="P94" s="3" t="s">
        <v>171</v>
      </c>
      <c r="Q94" s="3" t="s">
        <v>100</v>
      </c>
      <c r="R94" s="3" t="e">
        <f t="shared" si="5"/>
        <v>#REF!</v>
      </c>
    </row>
    <row r="95" spans="1:18" x14ac:dyDescent="0.25">
      <c r="A95" s="3" t="e">
        <f t="shared" si="3"/>
        <v>#REF!</v>
      </c>
      <c r="B95" s="3" t="e">
        <f>Person!#REF!</f>
        <v>#REF!</v>
      </c>
      <c r="C95" s="3" t="e">
        <f>VLOOKUP(_Input!#REF!,_MasterData!$Y$2:$Z$15,2,FALSE)</f>
        <v>#REF!</v>
      </c>
      <c r="D95" s="2" t="e">
        <f>VLOOKUP(_Input!#REF!,_MasterData!$W$2:$X$7,2,FALSE)</f>
        <v>#REF!</v>
      </c>
      <c r="E95" s="3" t="e">
        <f>VLOOKUP(_Input!#REF!,_MasterData!$U$2:$V$14,2,FALSE)</f>
        <v>#REF!</v>
      </c>
      <c r="F95" s="3" t="e">
        <f ca="1">_xlfn.CONCAT("&amp;ai;",_Input!#REF!)</f>
        <v>#NAME?</v>
      </c>
      <c r="G95" s="2" t="e">
        <f>VLOOKUP(_Input!#REF!,_MasterData!$S$2:$T$3,2,FALSE)</f>
        <v>#REF!</v>
      </c>
      <c r="H95" s="2" t="e">
        <f t="shared" si="4"/>
        <v>#REF!</v>
      </c>
      <c r="I95" s="2" t="e">
        <f>UserPassword!#REF!</f>
        <v>#REF!</v>
      </c>
      <c r="J95" s="3" t="s">
        <v>108</v>
      </c>
      <c r="K95" s="3" t="s">
        <v>108</v>
      </c>
      <c r="L95" s="3" t="s">
        <v>106</v>
      </c>
      <c r="M95" s="3" t="s">
        <v>106</v>
      </c>
      <c r="N95" s="3" t="e">
        <f>_Input!#REF!</f>
        <v>#REF!</v>
      </c>
      <c r="O95" s="3" t="e">
        <f>_Input!#REF!</f>
        <v>#REF!</v>
      </c>
      <c r="P95" s="3" t="s">
        <v>171</v>
      </c>
      <c r="Q95" s="3" t="s">
        <v>100</v>
      </c>
      <c r="R95" s="3" t="e">
        <f t="shared" si="5"/>
        <v>#REF!</v>
      </c>
    </row>
    <row r="96" spans="1:18" x14ac:dyDescent="0.25">
      <c r="A96" s="3" t="e">
        <f t="shared" si="3"/>
        <v>#REF!</v>
      </c>
      <c r="B96" s="3" t="e">
        <f>Person!#REF!</f>
        <v>#REF!</v>
      </c>
      <c r="C96" s="3" t="e">
        <f>VLOOKUP(_Input!#REF!,_MasterData!$Y$2:$Z$15,2,FALSE)</f>
        <v>#REF!</v>
      </c>
      <c r="D96" s="2" t="e">
        <f>VLOOKUP(_Input!#REF!,_MasterData!$W$2:$X$7,2,FALSE)</f>
        <v>#REF!</v>
      </c>
      <c r="E96" s="3" t="e">
        <f>VLOOKUP(_Input!#REF!,_MasterData!$U$2:$V$14,2,FALSE)</f>
        <v>#REF!</v>
      </c>
      <c r="F96" s="3" t="e">
        <f ca="1">_xlfn.CONCAT("&amp;ai;",_Input!#REF!)</f>
        <v>#NAME?</v>
      </c>
      <c r="G96" s="2" t="e">
        <f>VLOOKUP(_Input!#REF!,_MasterData!$S$2:$T$3,2,FALSE)</f>
        <v>#REF!</v>
      </c>
      <c r="H96" s="2" t="e">
        <f t="shared" si="4"/>
        <v>#REF!</v>
      </c>
      <c r="I96" s="2" t="e">
        <f>UserPassword!#REF!</f>
        <v>#REF!</v>
      </c>
      <c r="J96" s="3" t="s">
        <v>108</v>
      </c>
      <c r="K96" s="3" t="s">
        <v>108</v>
      </c>
      <c r="L96" s="3" t="s">
        <v>106</v>
      </c>
      <c r="M96" s="3" t="s">
        <v>106</v>
      </c>
      <c r="N96" s="3" t="e">
        <f>_Input!#REF!</f>
        <v>#REF!</v>
      </c>
      <c r="O96" s="3" t="e">
        <f>_Input!#REF!</f>
        <v>#REF!</v>
      </c>
      <c r="P96" s="3" t="s">
        <v>171</v>
      </c>
      <c r="Q96" s="3" t="s">
        <v>100</v>
      </c>
      <c r="R96" s="3" t="e">
        <f t="shared" si="5"/>
        <v>#REF!</v>
      </c>
    </row>
    <row r="97" spans="1:18" x14ac:dyDescent="0.25">
      <c r="A97" s="3" t="e">
        <f t="shared" si="3"/>
        <v>#REF!</v>
      </c>
      <c r="B97" s="3" t="e">
        <f>Person!#REF!</f>
        <v>#REF!</v>
      </c>
      <c r="C97" s="3" t="e">
        <f>VLOOKUP(_Input!#REF!,_MasterData!$Y$2:$Z$15,2,FALSE)</f>
        <v>#REF!</v>
      </c>
      <c r="D97" s="2" t="e">
        <f>VLOOKUP(_Input!#REF!,_MasterData!$W$2:$X$7,2,FALSE)</f>
        <v>#REF!</v>
      </c>
      <c r="E97" s="3" t="e">
        <f>VLOOKUP(_Input!#REF!,_MasterData!$U$2:$V$14,2,FALSE)</f>
        <v>#REF!</v>
      </c>
      <c r="F97" s="3" t="e">
        <f ca="1">_xlfn.CONCAT("&amp;ai;",_Input!#REF!)</f>
        <v>#NAME?</v>
      </c>
      <c r="G97" s="2" t="e">
        <f>VLOOKUP(_Input!#REF!,_MasterData!$S$2:$T$3,2,FALSE)</f>
        <v>#REF!</v>
      </c>
      <c r="H97" s="2" t="e">
        <f t="shared" si="4"/>
        <v>#REF!</v>
      </c>
      <c r="I97" s="2" t="e">
        <f>UserPassword!#REF!</f>
        <v>#REF!</v>
      </c>
      <c r="J97" s="3" t="s">
        <v>108</v>
      </c>
      <c r="K97" s="3" t="s">
        <v>108</v>
      </c>
      <c r="L97" s="3" t="s">
        <v>106</v>
      </c>
      <c r="M97" s="3" t="s">
        <v>106</v>
      </c>
      <c r="N97" s="3" t="e">
        <f>_Input!#REF!</f>
        <v>#REF!</v>
      </c>
      <c r="O97" s="3" t="e">
        <f>_Input!#REF!</f>
        <v>#REF!</v>
      </c>
      <c r="P97" s="3" t="s">
        <v>171</v>
      </c>
      <c r="Q97" s="3" t="s">
        <v>100</v>
      </c>
      <c r="R97" s="3" t="e">
        <f t="shared" si="5"/>
        <v>#REF!</v>
      </c>
    </row>
    <row r="98" spans="1:18" x14ac:dyDescent="0.25">
      <c r="A98" s="3" t="e">
        <f t="shared" si="3"/>
        <v>#REF!</v>
      </c>
      <c r="B98" s="3" t="e">
        <f>Person!#REF!</f>
        <v>#REF!</v>
      </c>
      <c r="C98" s="3" t="e">
        <f>VLOOKUP(_Input!#REF!,_MasterData!$Y$2:$Z$15,2,FALSE)</f>
        <v>#REF!</v>
      </c>
      <c r="D98" s="2" t="e">
        <f>VLOOKUP(_Input!#REF!,_MasterData!$W$2:$X$7,2,FALSE)</f>
        <v>#REF!</v>
      </c>
      <c r="E98" s="3" t="e">
        <f>VLOOKUP(_Input!#REF!,_MasterData!$U$2:$V$14,2,FALSE)</f>
        <v>#REF!</v>
      </c>
      <c r="F98" s="3" t="e">
        <f ca="1">_xlfn.CONCAT("&amp;ai;",_Input!#REF!)</f>
        <v>#NAME?</v>
      </c>
      <c r="G98" s="2" t="e">
        <f>VLOOKUP(_Input!#REF!,_MasterData!$S$2:$T$3,2,FALSE)</f>
        <v>#REF!</v>
      </c>
      <c r="H98" s="2" t="e">
        <f t="shared" si="4"/>
        <v>#REF!</v>
      </c>
      <c r="I98" s="2" t="e">
        <f>UserPassword!#REF!</f>
        <v>#REF!</v>
      </c>
      <c r="J98" s="3" t="s">
        <v>108</v>
      </c>
      <c r="K98" s="3" t="s">
        <v>108</v>
      </c>
      <c r="L98" s="3" t="s">
        <v>106</v>
      </c>
      <c r="M98" s="3" t="s">
        <v>106</v>
      </c>
      <c r="N98" s="3" t="e">
        <f>_Input!#REF!</f>
        <v>#REF!</v>
      </c>
      <c r="O98" s="3" t="e">
        <f>_Input!#REF!</f>
        <v>#REF!</v>
      </c>
      <c r="P98" s="3" t="s">
        <v>171</v>
      </c>
      <c r="Q98" s="3" t="s">
        <v>100</v>
      </c>
      <c r="R98" s="3" t="e">
        <f t="shared" si="5"/>
        <v>#REF!</v>
      </c>
    </row>
    <row r="99" spans="1:18" x14ac:dyDescent="0.25">
      <c r="A99" s="3" t="e">
        <f t="shared" si="3"/>
        <v>#REF!</v>
      </c>
      <c r="B99" s="3" t="e">
        <f>Person!#REF!</f>
        <v>#REF!</v>
      </c>
      <c r="C99" s="3" t="e">
        <f>VLOOKUP(_Input!#REF!,_MasterData!$Y$2:$Z$15,2,FALSE)</f>
        <v>#REF!</v>
      </c>
      <c r="D99" s="2" t="e">
        <f>VLOOKUP(_Input!#REF!,_MasterData!$W$2:$X$7,2,FALSE)</f>
        <v>#REF!</v>
      </c>
      <c r="E99" s="3" t="e">
        <f>VLOOKUP(_Input!#REF!,_MasterData!$U$2:$V$14,2,FALSE)</f>
        <v>#REF!</v>
      </c>
      <c r="F99" s="3" t="e">
        <f ca="1">_xlfn.CONCAT("&amp;ai;",_Input!#REF!)</f>
        <v>#NAME?</v>
      </c>
      <c r="G99" s="2" t="e">
        <f>VLOOKUP(_Input!#REF!,_MasterData!$S$2:$T$3,2,FALSE)</f>
        <v>#REF!</v>
      </c>
      <c r="H99" s="2" t="e">
        <f t="shared" si="4"/>
        <v>#REF!</v>
      </c>
      <c r="I99" s="2" t="e">
        <f>UserPassword!#REF!</f>
        <v>#REF!</v>
      </c>
      <c r="J99" s="3" t="s">
        <v>108</v>
      </c>
      <c r="K99" s="3" t="s">
        <v>108</v>
      </c>
      <c r="L99" s="3" t="s">
        <v>106</v>
      </c>
      <c r="M99" s="3" t="s">
        <v>106</v>
      </c>
      <c r="N99" s="3" t="e">
        <f>_Input!#REF!</f>
        <v>#REF!</v>
      </c>
      <c r="O99" s="3" t="e">
        <f>_Input!#REF!</f>
        <v>#REF!</v>
      </c>
      <c r="P99" s="3" t="s">
        <v>171</v>
      </c>
      <c r="Q99" s="3" t="s">
        <v>100</v>
      </c>
      <c r="R99" s="3" t="e">
        <f t="shared" si="5"/>
        <v>#REF!</v>
      </c>
    </row>
    <row r="100" spans="1:18" x14ac:dyDescent="0.25">
      <c r="A100" s="3" t="e">
        <f t="shared" si="3"/>
        <v>#REF!</v>
      </c>
      <c r="B100" s="3" t="e">
        <f>Person!#REF!</f>
        <v>#REF!</v>
      </c>
      <c r="C100" s="3" t="e">
        <f>VLOOKUP(_Input!#REF!,_MasterData!$Y$2:$Z$15,2,FALSE)</f>
        <v>#REF!</v>
      </c>
      <c r="D100" s="2" t="e">
        <f>VLOOKUP(_Input!#REF!,_MasterData!$W$2:$X$7,2,FALSE)</f>
        <v>#REF!</v>
      </c>
      <c r="E100" s="3" t="e">
        <f>VLOOKUP(_Input!#REF!,_MasterData!$U$2:$V$14,2,FALSE)</f>
        <v>#REF!</v>
      </c>
      <c r="F100" s="3" t="e">
        <f ca="1">_xlfn.CONCAT("&amp;ai;",_Input!#REF!)</f>
        <v>#NAME?</v>
      </c>
      <c r="G100" s="2" t="e">
        <f>VLOOKUP(_Input!#REF!,_MasterData!$S$2:$T$3,2,FALSE)</f>
        <v>#REF!</v>
      </c>
      <c r="H100" s="2" t="e">
        <f t="shared" si="4"/>
        <v>#REF!</v>
      </c>
      <c r="I100" s="2" t="e">
        <f>UserPassword!#REF!</f>
        <v>#REF!</v>
      </c>
      <c r="J100" s="3" t="s">
        <v>108</v>
      </c>
      <c r="K100" s="3" t="s">
        <v>108</v>
      </c>
      <c r="L100" s="3" t="s">
        <v>106</v>
      </c>
      <c r="M100" s="3" t="s">
        <v>106</v>
      </c>
      <c r="N100" s="3" t="e">
        <f>_Input!#REF!</f>
        <v>#REF!</v>
      </c>
      <c r="O100" s="3" t="e">
        <f>_Input!#REF!</f>
        <v>#REF!</v>
      </c>
      <c r="P100" s="3" t="s">
        <v>171</v>
      </c>
      <c r="Q100" s="3" t="s">
        <v>100</v>
      </c>
      <c r="R100" s="3" t="e">
        <f t="shared" si="5"/>
        <v>#REF!</v>
      </c>
    </row>
    <row r="101" spans="1:18" x14ac:dyDescent="0.25">
      <c r="A101" s="3" t="e">
        <f t="shared" si="3"/>
        <v>#REF!</v>
      </c>
      <c r="B101" s="3" t="e">
        <f>Person!#REF!</f>
        <v>#REF!</v>
      </c>
      <c r="C101" s="3" t="e">
        <f>VLOOKUP(_Input!#REF!,_MasterData!$Y$2:$Z$15,2,FALSE)</f>
        <v>#REF!</v>
      </c>
      <c r="D101" s="2" t="e">
        <f>VLOOKUP(_Input!#REF!,_MasterData!$W$2:$X$7,2,FALSE)</f>
        <v>#REF!</v>
      </c>
      <c r="E101" s="3" t="e">
        <f>VLOOKUP(_Input!#REF!,_MasterData!$U$2:$V$14,2,FALSE)</f>
        <v>#REF!</v>
      </c>
      <c r="F101" s="3" t="e">
        <f ca="1">_xlfn.CONCAT("&amp;ai;",_Input!#REF!)</f>
        <v>#NAME?</v>
      </c>
      <c r="G101" s="2" t="e">
        <f>VLOOKUP(_Input!#REF!,_MasterData!$S$2:$T$3,2,FALSE)</f>
        <v>#REF!</v>
      </c>
      <c r="H101" s="2" t="e">
        <f t="shared" si="4"/>
        <v>#REF!</v>
      </c>
      <c r="I101" s="2" t="e">
        <f>UserPassword!#REF!</f>
        <v>#REF!</v>
      </c>
      <c r="J101" s="3" t="s">
        <v>108</v>
      </c>
      <c r="K101" s="3" t="s">
        <v>108</v>
      </c>
      <c r="L101" s="3" t="s">
        <v>106</v>
      </c>
      <c r="M101" s="3" t="s">
        <v>106</v>
      </c>
      <c r="N101" s="3" t="e">
        <f>_Input!#REF!</f>
        <v>#REF!</v>
      </c>
      <c r="O101" s="3" t="e">
        <f>_Input!#REF!</f>
        <v>#REF!</v>
      </c>
      <c r="P101" s="3" t="s">
        <v>171</v>
      </c>
      <c r="Q101" s="3" t="s">
        <v>100</v>
      </c>
      <c r="R101" s="3" t="e">
        <f t="shared" si="5"/>
        <v>#REF!</v>
      </c>
    </row>
    <row r="102" spans="1:18" x14ac:dyDescent="0.25">
      <c r="A102" s="3" t="e">
        <f t="shared" si="3"/>
        <v>#REF!</v>
      </c>
      <c r="B102" s="3" t="e">
        <f>Person!#REF!</f>
        <v>#REF!</v>
      </c>
      <c r="C102" s="3" t="e">
        <f>VLOOKUP(_Input!#REF!,_MasterData!$Y$2:$Z$15,2,FALSE)</f>
        <v>#REF!</v>
      </c>
      <c r="D102" s="2" t="e">
        <f>VLOOKUP(_Input!#REF!,_MasterData!$W$2:$X$7,2,FALSE)</f>
        <v>#REF!</v>
      </c>
      <c r="E102" s="3" t="e">
        <f>VLOOKUP(_Input!#REF!,_MasterData!$U$2:$V$14,2,FALSE)</f>
        <v>#REF!</v>
      </c>
      <c r="F102" s="3" t="e">
        <f ca="1">_xlfn.CONCAT("&amp;ai;",_Input!#REF!)</f>
        <v>#NAME?</v>
      </c>
      <c r="G102" s="2" t="e">
        <f>VLOOKUP(_Input!#REF!,_MasterData!$S$2:$T$3,2,FALSE)</f>
        <v>#REF!</v>
      </c>
      <c r="H102" s="2" t="e">
        <f t="shared" si="4"/>
        <v>#REF!</v>
      </c>
      <c r="I102" s="2" t="e">
        <f>UserPassword!#REF!</f>
        <v>#REF!</v>
      </c>
      <c r="J102" s="3" t="s">
        <v>108</v>
      </c>
      <c r="K102" s="3" t="s">
        <v>108</v>
      </c>
      <c r="L102" s="3" t="s">
        <v>106</v>
      </c>
      <c r="M102" s="3" t="s">
        <v>106</v>
      </c>
      <c r="N102" s="3" t="e">
        <f>_Input!#REF!</f>
        <v>#REF!</v>
      </c>
      <c r="O102" s="3" t="e">
        <f>_Input!#REF!</f>
        <v>#REF!</v>
      </c>
      <c r="P102" s="3" t="s">
        <v>171</v>
      </c>
      <c r="Q102" s="3" t="s">
        <v>100</v>
      </c>
      <c r="R102" s="3" t="e">
        <f t="shared" si="5"/>
        <v>#REF!</v>
      </c>
    </row>
    <row r="103" spans="1:18" x14ac:dyDescent="0.25">
      <c r="A103" s="3" t="e">
        <f t="shared" si="3"/>
        <v>#REF!</v>
      </c>
      <c r="B103" s="3" t="e">
        <f>Person!#REF!</f>
        <v>#REF!</v>
      </c>
      <c r="C103" s="3" t="e">
        <f>VLOOKUP(_Input!#REF!,_MasterData!$Y$2:$Z$15,2,FALSE)</f>
        <v>#REF!</v>
      </c>
      <c r="D103" s="2" t="e">
        <f>VLOOKUP(_Input!#REF!,_MasterData!$W$2:$X$7,2,FALSE)</f>
        <v>#REF!</v>
      </c>
      <c r="E103" s="3" t="e">
        <f>VLOOKUP(_Input!#REF!,_MasterData!$U$2:$V$14,2,FALSE)</f>
        <v>#REF!</v>
      </c>
      <c r="F103" s="3" t="e">
        <f ca="1">_xlfn.CONCAT("&amp;ai;",_Input!#REF!)</f>
        <v>#NAME?</v>
      </c>
      <c r="G103" s="2" t="e">
        <f>VLOOKUP(_Input!#REF!,_MasterData!$S$2:$T$3,2,FALSE)</f>
        <v>#REF!</v>
      </c>
      <c r="H103" s="2" t="e">
        <f t="shared" si="4"/>
        <v>#REF!</v>
      </c>
      <c r="I103" s="2" t="e">
        <f>UserPassword!#REF!</f>
        <v>#REF!</v>
      </c>
      <c r="J103" s="3" t="s">
        <v>108</v>
      </c>
      <c r="K103" s="3" t="s">
        <v>108</v>
      </c>
      <c r="L103" s="3" t="s">
        <v>106</v>
      </c>
      <c r="M103" s="3" t="s">
        <v>106</v>
      </c>
      <c r="N103" s="3" t="e">
        <f>_Input!#REF!</f>
        <v>#REF!</v>
      </c>
      <c r="O103" s="3" t="e">
        <f>_Input!#REF!</f>
        <v>#REF!</v>
      </c>
      <c r="P103" s="3" t="s">
        <v>171</v>
      </c>
      <c r="Q103" s="3" t="s">
        <v>100</v>
      </c>
      <c r="R103" s="3" t="e">
        <f t="shared" si="5"/>
        <v>#REF!</v>
      </c>
    </row>
    <row r="104" spans="1:18" x14ac:dyDescent="0.25">
      <c r="A104" s="3" t="e">
        <f t="shared" si="3"/>
        <v>#REF!</v>
      </c>
      <c r="B104" s="3" t="e">
        <f>Person!#REF!</f>
        <v>#REF!</v>
      </c>
      <c r="C104" s="3" t="e">
        <f>VLOOKUP(_Input!#REF!,_MasterData!$Y$2:$Z$15,2,FALSE)</f>
        <v>#REF!</v>
      </c>
      <c r="D104" s="2" t="e">
        <f>VLOOKUP(_Input!#REF!,_MasterData!$W$2:$X$7,2,FALSE)</f>
        <v>#REF!</v>
      </c>
      <c r="E104" s="3" t="e">
        <f>VLOOKUP(_Input!#REF!,_MasterData!$U$2:$V$14,2,FALSE)</f>
        <v>#REF!</v>
      </c>
      <c r="F104" s="3" t="e">
        <f ca="1">_xlfn.CONCAT("&amp;ai;",_Input!#REF!)</f>
        <v>#NAME?</v>
      </c>
      <c r="G104" s="2" t="e">
        <f>VLOOKUP(_Input!#REF!,_MasterData!$S$2:$T$3,2,FALSE)</f>
        <v>#REF!</v>
      </c>
      <c r="H104" s="2" t="e">
        <f t="shared" si="4"/>
        <v>#REF!</v>
      </c>
      <c r="I104" s="2" t="e">
        <f>UserPassword!#REF!</f>
        <v>#REF!</v>
      </c>
      <c r="J104" s="3" t="s">
        <v>108</v>
      </c>
      <c r="K104" s="3" t="s">
        <v>108</v>
      </c>
      <c r="L104" s="3" t="s">
        <v>106</v>
      </c>
      <c r="M104" s="3" t="s">
        <v>106</v>
      </c>
      <c r="N104" s="3" t="e">
        <f>_Input!#REF!</f>
        <v>#REF!</v>
      </c>
      <c r="O104" s="3" t="e">
        <f>_Input!#REF!</f>
        <v>#REF!</v>
      </c>
      <c r="P104" s="3" t="s">
        <v>171</v>
      </c>
      <c r="Q104" s="3" t="s">
        <v>100</v>
      </c>
      <c r="R104" s="3" t="e">
        <f t="shared" si="5"/>
        <v>#REF!</v>
      </c>
    </row>
    <row r="105" spans="1:18" x14ac:dyDescent="0.25">
      <c r="A105" s="3" t="e">
        <f t="shared" si="3"/>
        <v>#REF!</v>
      </c>
      <c r="B105" s="3" t="e">
        <f>Person!#REF!</f>
        <v>#REF!</v>
      </c>
      <c r="C105" s="3" t="e">
        <f>VLOOKUP(_Input!#REF!,_MasterData!$Y$2:$Z$15,2,FALSE)</f>
        <v>#REF!</v>
      </c>
      <c r="D105" s="2" t="e">
        <f>VLOOKUP(_Input!#REF!,_MasterData!$W$2:$X$7,2,FALSE)</f>
        <v>#REF!</v>
      </c>
      <c r="E105" s="3" t="e">
        <f>VLOOKUP(_Input!#REF!,_MasterData!$U$2:$V$14,2,FALSE)</f>
        <v>#REF!</v>
      </c>
      <c r="F105" s="3" t="e">
        <f ca="1">_xlfn.CONCAT("&amp;ai;",_Input!#REF!)</f>
        <v>#NAME?</v>
      </c>
      <c r="G105" s="2" t="e">
        <f>VLOOKUP(_Input!#REF!,_MasterData!$S$2:$T$3,2,FALSE)</f>
        <v>#REF!</v>
      </c>
      <c r="H105" s="2" t="e">
        <f t="shared" si="4"/>
        <v>#REF!</v>
      </c>
      <c r="I105" s="2" t="e">
        <f>UserPassword!#REF!</f>
        <v>#REF!</v>
      </c>
      <c r="J105" s="3" t="s">
        <v>108</v>
      </c>
      <c r="K105" s="3" t="s">
        <v>108</v>
      </c>
      <c r="L105" s="3" t="s">
        <v>106</v>
      </c>
      <c r="M105" s="3" t="s">
        <v>106</v>
      </c>
      <c r="N105" s="3" t="e">
        <f>_Input!#REF!</f>
        <v>#REF!</v>
      </c>
      <c r="O105" s="3" t="e">
        <f>_Input!#REF!</f>
        <v>#REF!</v>
      </c>
      <c r="P105" s="3" t="s">
        <v>171</v>
      </c>
      <c r="Q105" s="3" t="s">
        <v>100</v>
      </c>
      <c r="R105" s="3" t="e">
        <f t="shared" si="5"/>
        <v>#REF!</v>
      </c>
    </row>
    <row r="106" spans="1:18" x14ac:dyDescent="0.25">
      <c r="A106" s="3" t="e">
        <f t="shared" si="3"/>
        <v>#REF!</v>
      </c>
      <c r="B106" s="3" t="e">
        <f>Person!#REF!</f>
        <v>#REF!</v>
      </c>
      <c r="C106" s="3" t="e">
        <f>VLOOKUP(_Input!#REF!,_MasterData!$Y$2:$Z$15,2,FALSE)</f>
        <v>#REF!</v>
      </c>
      <c r="D106" s="2" t="e">
        <f>VLOOKUP(_Input!#REF!,_MasterData!$W$2:$X$7,2,FALSE)</f>
        <v>#REF!</v>
      </c>
      <c r="E106" s="3" t="e">
        <f>VLOOKUP(_Input!#REF!,_MasterData!$U$2:$V$14,2,FALSE)</f>
        <v>#REF!</v>
      </c>
      <c r="F106" s="3" t="e">
        <f ca="1">_xlfn.CONCAT("&amp;ai;",_Input!#REF!)</f>
        <v>#NAME?</v>
      </c>
      <c r="G106" s="2" t="e">
        <f>VLOOKUP(_Input!#REF!,_MasterData!$S$2:$T$3,2,FALSE)</f>
        <v>#REF!</v>
      </c>
      <c r="H106" s="2" t="e">
        <f t="shared" si="4"/>
        <v>#REF!</v>
      </c>
      <c r="I106" s="2" t="e">
        <f>UserPassword!#REF!</f>
        <v>#REF!</v>
      </c>
      <c r="J106" s="3" t="s">
        <v>108</v>
      </c>
      <c r="K106" s="3" t="s">
        <v>108</v>
      </c>
      <c r="L106" s="3" t="s">
        <v>106</v>
      </c>
      <c r="M106" s="3" t="s">
        <v>106</v>
      </c>
      <c r="N106" s="3" t="e">
        <f>_Input!#REF!</f>
        <v>#REF!</v>
      </c>
      <c r="O106" s="3" t="e">
        <f>_Input!#REF!</f>
        <v>#REF!</v>
      </c>
      <c r="P106" s="3" t="s">
        <v>171</v>
      </c>
      <c r="Q106" s="3" t="s">
        <v>100</v>
      </c>
      <c r="R106" s="3" t="e">
        <f t="shared" si="5"/>
        <v>#REF!</v>
      </c>
    </row>
    <row r="107" spans="1:18" x14ac:dyDescent="0.25">
      <c r="A107" s="3" t="e">
        <f t="shared" si="3"/>
        <v>#REF!</v>
      </c>
      <c r="B107" s="3" t="e">
        <f>Person!#REF!</f>
        <v>#REF!</v>
      </c>
      <c r="C107" s="3" t="e">
        <f>VLOOKUP(_Input!#REF!,_MasterData!$Y$2:$Z$15,2,FALSE)</f>
        <v>#REF!</v>
      </c>
      <c r="D107" s="2" t="e">
        <f>VLOOKUP(_Input!#REF!,_MasterData!$W$2:$X$7,2,FALSE)</f>
        <v>#REF!</v>
      </c>
      <c r="E107" s="3" t="e">
        <f>VLOOKUP(_Input!#REF!,_MasterData!$U$2:$V$14,2,FALSE)</f>
        <v>#REF!</v>
      </c>
      <c r="F107" s="3" t="e">
        <f ca="1">_xlfn.CONCAT("&amp;ai;",_Input!#REF!)</f>
        <v>#NAME?</v>
      </c>
      <c r="G107" s="2" t="e">
        <f>VLOOKUP(_Input!#REF!,_MasterData!$S$2:$T$3,2,FALSE)</f>
        <v>#REF!</v>
      </c>
      <c r="H107" s="2" t="e">
        <f t="shared" si="4"/>
        <v>#REF!</v>
      </c>
      <c r="I107" s="2" t="e">
        <f>UserPassword!#REF!</f>
        <v>#REF!</v>
      </c>
      <c r="J107" s="3" t="s">
        <v>108</v>
      </c>
      <c r="K107" s="3" t="s">
        <v>108</v>
      </c>
      <c r="L107" s="3" t="s">
        <v>106</v>
      </c>
      <c r="M107" s="3" t="s">
        <v>106</v>
      </c>
      <c r="N107" s="3" t="e">
        <f>_Input!#REF!</f>
        <v>#REF!</v>
      </c>
      <c r="O107" s="3" t="e">
        <f>_Input!#REF!</f>
        <v>#REF!</v>
      </c>
      <c r="P107" s="3" t="s">
        <v>171</v>
      </c>
      <c r="Q107" s="3" t="s">
        <v>100</v>
      </c>
      <c r="R107" s="3" t="e">
        <f t="shared" si="5"/>
        <v>#REF!</v>
      </c>
    </row>
    <row r="108" spans="1:18" x14ac:dyDescent="0.25">
      <c r="A108" s="3" t="e">
        <f t="shared" si="3"/>
        <v>#REF!</v>
      </c>
      <c r="B108" s="3" t="e">
        <f>Person!#REF!</f>
        <v>#REF!</v>
      </c>
      <c r="C108" s="3" t="e">
        <f>VLOOKUP(_Input!#REF!,_MasterData!$Y$2:$Z$15,2,FALSE)</f>
        <v>#REF!</v>
      </c>
      <c r="D108" s="2" t="e">
        <f>VLOOKUP(_Input!#REF!,_MasterData!$W$2:$X$7,2,FALSE)</f>
        <v>#REF!</v>
      </c>
      <c r="E108" s="3" t="e">
        <f>VLOOKUP(_Input!#REF!,_MasterData!$U$2:$V$14,2,FALSE)</f>
        <v>#REF!</v>
      </c>
      <c r="F108" s="3" t="e">
        <f ca="1">_xlfn.CONCAT("&amp;ai;",_Input!#REF!)</f>
        <v>#NAME?</v>
      </c>
      <c r="G108" s="2" t="e">
        <f>VLOOKUP(_Input!#REF!,_MasterData!$S$2:$T$3,2,FALSE)</f>
        <v>#REF!</v>
      </c>
      <c r="H108" s="2" t="e">
        <f t="shared" si="4"/>
        <v>#REF!</v>
      </c>
      <c r="I108" s="2" t="e">
        <f>UserPassword!#REF!</f>
        <v>#REF!</v>
      </c>
      <c r="J108" s="3" t="s">
        <v>108</v>
      </c>
      <c r="K108" s="3" t="s">
        <v>108</v>
      </c>
      <c r="L108" s="3" t="s">
        <v>106</v>
      </c>
      <c r="M108" s="3" t="s">
        <v>106</v>
      </c>
      <c r="N108" s="3" t="e">
        <f>_Input!#REF!</f>
        <v>#REF!</v>
      </c>
      <c r="O108" s="3" t="e">
        <f>_Input!#REF!</f>
        <v>#REF!</v>
      </c>
      <c r="P108" s="3" t="s">
        <v>171</v>
      </c>
      <c r="Q108" s="3" t="s">
        <v>100</v>
      </c>
      <c r="R108" s="3" t="e">
        <f t="shared" si="5"/>
        <v>#REF!</v>
      </c>
    </row>
    <row r="109" spans="1:18" x14ac:dyDescent="0.25">
      <c r="A109" s="3" t="e">
        <f t="shared" si="3"/>
        <v>#REF!</v>
      </c>
      <c r="B109" s="3" t="e">
        <f>Person!#REF!</f>
        <v>#REF!</v>
      </c>
      <c r="C109" s="3" t="e">
        <f>VLOOKUP(_Input!#REF!,_MasterData!$Y$2:$Z$15,2,FALSE)</f>
        <v>#REF!</v>
      </c>
      <c r="D109" s="2" t="e">
        <f>VLOOKUP(_Input!#REF!,_MasterData!$W$2:$X$7,2,FALSE)</f>
        <v>#REF!</v>
      </c>
      <c r="E109" s="3" t="e">
        <f>VLOOKUP(_Input!#REF!,_MasterData!$U$2:$V$14,2,FALSE)</f>
        <v>#REF!</v>
      </c>
      <c r="F109" s="3" t="e">
        <f ca="1">_xlfn.CONCAT("&amp;ai;",_Input!#REF!)</f>
        <v>#NAME?</v>
      </c>
      <c r="G109" s="2" t="e">
        <f>VLOOKUP(_Input!#REF!,_MasterData!$S$2:$T$3,2,FALSE)</f>
        <v>#REF!</v>
      </c>
      <c r="H109" s="2" t="e">
        <f t="shared" si="4"/>
        <v>#REF!</v>
      </c>
      <c r="I109" s="2" t="e">
        <f>UserPassword!#REF!</f>
        <v>#REF!</v>
      </c>
      <c r="J109" s="3" t="s">
        <v>108</v>
      </c>
      <c r="K109" s="3" t="s">
        <v>108</v>
      </c>
      <c r="L109" s="3" t="s">
        <v>106</v>
      </c>
      <c r="M109" s="3" t="s">
        <v>106</v>
      </c>
      <c r="N109" s="3" t="e">
        <f>_Input!#REF!</f>
        <v>#REF!</v>
      </c>
      <c r="O109" s="3" t="e">
        <f>_Input!#REF!</f>
        <v>#REF!</v>
      </c>
      <c r="P109" s="3" t="s">
        <v>171</v>
      </c>
      <c r="Q109" s="3" t="s">
        <v>100</v>
      </c>
      <c r="R109" s="3" t="e">
        <f t="shared" si="5"/>
        <v>#REF!</v>
      </c>
    </row>
    <row r="110" spans="1:18" x14ac:dyDescent="0.25">
      <c r="A110" s="3" t="e">
        <f t="shared" si="3"/>
        <v>#REF!</v>
      </c>
      <c r="B110" s="3" t="e">
        <f>Person!#REF!</f>
        <v>#REF!</v>
      </c>
      <c r="C110" s="3" t="e">
        <f>VLOOKUP(_Input!#REF!,_MasterData!$Y$2:$Z$15,2,FALSE)</f>
        <v>#REF!</v>
      </c>
      <c r="D110" s="2" t="e">
        <f>VLOOKUP(_Input!#REF!,_MasterData!$W$2:$X$7,2,FALSE)</f>
        <v>#REF!</v>
      </c>
      <c r="E110" s="3" t="e">
        <f>VLOOKUP(_Input!#REF!,_MasterData!$U$2:$V$14,2,FALSE)</f>
        <v>#REF!</v>
      </c>
      <c r="F110" s="3" t="e">
        <f ca="1">_xlfn.CONCAT("&amp;ai;",_Input!#REF!)</f>
        <v>#NAME?</v>
      </c>
      <c r="G110" s="2" t="e">
        <f>VLOOKUP(_Input!#REF!,_MasterData!$S$2:$T$3,2,FALSE)</f>
        <v>#REF!</v>
      </c>
      <c r="H110" s="2" t="e">
        <f t="shared" si="4"/>
        <v>#REF!</v>
      </c>
      <c r="I110" s="2" t="e">
        <f>UserPassword!#REF!</f>
        <v>#REF!</v>
      </c>
      <c r="J110" s="3" t="s">
        <v>108</v>
      </c>
      <c r="K110" s="3" t="s">
        <v>108</v>
      </c>
      <c r="L110" s="3" t="s">
        <v>106</v>
      </c>
      <c r="M110" s="3" t="s">
        <v>106</v>
      </c>
      <c r="N110" s="3" t="e">
        <f>_Input!#REF!</f>
        <v>#REF!</v>
      </c>
      <c r="O110" s="3" t="e">
        <f>_Input!#REF!</f>
        <v>#REF!</v>
      </c>
      <c r="P110" s="3" t="s">
        <v>171</v>
      </c>
      <c r="Q110" s="3" t="s">
        <v>100</v>
      </c>
      <c r="R110" s="3" t="e">
        <f t="shared" si="5"/>
        <v>#REF!</v>
      </c>
    </row>
    <row r="111" spans="1:18" x14ac:dyDescent="0.25">
      <c r="A111" s="3" t="e">
        <f t="shared" si="3"/>
        <v>#REF!</v>
      </c>
      <c r="B111" s="3" t="e">
        <f>Person!#REF!</f>
        <v>#REF!</v>
      </c>
      <c r="C111" s="3" t="e">
        <f>VLOOKUP(_Input!#REF!,_MasterData!$Y$2:$Z$15,2,FALSE)</f>
        <v>#REF!</v>
      </c>
      <c r="D111" s="2" t="e">
        <f>VLOOKUP(_Input!#REF!,_MasterData!$W$2:$X$7,2,FALSE)</f>
        <v>#REF!</v>
      </c>
      <c r="E111" s="3" t="e">
        <f>VLOOKUP(_Input!#REF!,_MasterData!$U$2:$V$14,2,FALSE)</f>
        <v>#REF!</v>
      </c>
      <c r="F111" s="3" t="e">
        <f ca="1">_xlfn.CONCAT("&amp;ai;",_Input!#REF!)</f>
        <v>#NAME?</v>
      </c>
      <c r="G111" s="2" t="e">
        <f>VLOOKUP(_Input!#REF!,_MasterData!$S$2:$T$3,2,FALSE)</f>
        <v>#REF!</v>
      </c>
      <c r="H111" s="2" t="e">
        <f t="shared" si="4"/>
        <v>#REF!</v>
      </c>
      <c r="I111" s="2" t="e">
        <f>UserPassword!#REF!</f>
        <v>#REF!</v>
      </c>
      <c r="J111" s="3" t="s">
        <v>108</v>
      </c>
      <c r="K111" s="3" t="s">
        <v>108</v>
      </c>
      <c r="L111" s="3" t="s">
        <v>106</v>
      </c>
      <c r="M111" s="3" t="s">
        <v>106</v>
      </c>
      <c r="N111" s="3" t="e">
        <f>_Input!#REF!</f>
        <v>#REF!</v>
      </c>
      <c r="O111" s="3" t="e">
        <f>_Input!#REF!</f>
        <v>#REF!</v>
      </c>
      <c r="P111" s="3" t="s">
        <v>171</v>
      </c>
      <c r="Q111" s="3" t="s">
        <v>100</v>
      </c>
      <c r="R111" s="3" t="e">
        <f t="shared" si="5"/>
        <v>#REF!</v>
      </c>
    </row>
    <row r="112" spans="1:18" x14ac:dyDescent="0.25">
      <c r="A112" s="3" t="e">
        <f t="shared" si="3"/>
        <v>#REF!</v>
      </c>
      <c r="B112" s="3" t="e">
        <f>Person!#REF!</f>
        <v>#REF!</v>
      </c>
      <c r="C112" s="3" t="e">
        <f>VLOOKUP(_Input!#REF!,_MasterData!$Y$2:$Z$15,2,FALSE)</f>
        <v>#REF!</v>
      </c>
      <c r="D112" s="2" t="e">
        <f>VLOOKUP(_Input!#REF!,_MasterData!$W$2:$X$7,2,FALSE)</f>
        <v>#REF!</v>
      </c>
      <c r="E112" s="3" t="e">
        <f>VLOOKUP(_Input!#REF!,_MasterData!$U$2:$V$14,2,FALSE)</f>
        <v>#REF!</v>
      </c>
      <c r="F112" s="3" t="e">
        <f ca="1">_xlfn.CONCAT("&amp;ai;",_Input!#REF!)</f>
        <v>#NAME?</v>
      </c>
      <c r="G112" s="2" t="e">
        <f>VLOOKUP(_Input!#REF!,_MasterData!$S$2:$T$3,2,FALSE)</f>
        <v>#REF!</v>
      </c>
      <c r="H112" s="2" t="e">
        <f t="shared" si="4"/>
        <v>#REF!</v>
      </c>
      <c r="I112" s="2" t="e">
        <f>UserPassword!#REF!</f>
        <v>#REF!</v>
      </c>
      <c r="J112" s="3" t="s">
        <v>108</v>
      </c>
      <c r="K112" s="3" t="s">
        <v>108</v>
      </c>
      <c r="L112" s="3" t="s">
        <v>106</v>
      </c>
      <c r="M112" s="3" t="s">
        <v>106</v>
      </c>
      <c r="N112" s="3" t="e">
        <f>_Input!#REF!</f>
        <v>#REF!</v>
      </c>
      <c r="O112" s="3" t="e">
        <f>_Input!#REF!</f>
        <v>#REF!</v>
      </c>
      <c r="P112" s="3" t="s">
        <v>171</v>
      </c>
      <c r="Q112" s="3" t="s">
        <v>100</v>
      </c>
      <c r="R112" s="3" t="e">
        <f t="shared" si="5"/>
        <v>#REF!</v>
      </c>
    </row>
    <row r="113" spans="1:18" x14ac:dyDescent="0.25">
      <c r="A113" s="3" t="e">
        <f t="shared" si="3"/>
        <v>#REF!</v>
      </c>
      <c r="B113" s="3" t="e">
        <f>Person!#REF!</f>
        <v>#REF!</v>
      </c>
      <c r="C113" s="3" t="e">
        <f>VLOOKUP(_Input!#REF!,_MasterData!$Y$2:$Z$15,2,FALSE)</f>
        <v>#REF!</v>
      </c>
      <c r="D113" s="2" t="e">
        <f>VLOOKUP(_Input!#REF!,_MasterData!$W$2:$X$7,2,FALSE)</f>
        <v>#REF!</v>
      </c>
      <c r="E113" s="3" t="e">
        <f>VLOOKUP(_Input!#REF!,_MasterData!$U$2:$V$14,2,FALSE)</f>
        <v>#REF!</v>
      </c>
      <c r="F113" s="3" t="e">
        <f ca="1">_xlfn.CONCAT("&amp;ai;",_Input!#REF!)</f>
        <v>#NAME?</v>
      </c>
      <c r="G113" s="2" t="e">
        <f>VLOOKUP(_Input!#REF!,_MasterData!$S$2:$T$3,2,FALSE)</f>
        <v>#REF!</v>
      </c>
      <c r="H113" s="2" t="e">
        <f t="shared" si="4"/>
        <v>#REF!</v>
      </c>
      <c r="I113" s="2" t="e">
        <f>UserPassword!#REF!</f>
        <v>#REF!</v>
      </c>
      <c r="J113" s="3" t="s">
        <v>108</v>
      </c>
      <c r="K113" s="3" t="s">
        <v>108</v>
      </c>
      <c r="L113" s="3" t="s">
        <v>106</v>
      </c>
      <c r="M113" s="3" t="s">
        <v>106</v>
      </c>
      <c r="N113" s="3" t="e">
        <f>_Input!#REF!</f>
        <v>#REF!</v>
      </c>
      <c r="O113" s="3" t="e">
        <f>_Input!#REF!</f>
        <v>#REF!</v>
      </c>
      <c r="P113" s="3" t="s">
        <v>171</v>
      </c>
      <c r="Q113" s="3" t="s">
        <v>100</v>
      </c>
      <c r="R113" s="3" t="e">
        <f t="shared" si="5"/>
        <v>#REF!</v>
      </c>
    </row>
    <row r="114" spans="1:18" x14ac:dyDescent="0.25">
      <c r="A114" s="3" t="e">
        <f t="shared" si="3"/>
        <v>#REF!</v>
      </c>
      <c r="B114" s="3" t="e">
        <f>Person!#REF!</f>
        <v>#REF!</v>
      </c>
      <c r="C114" s="3" t="e">
        <f>VLOOKUP(_Input!#REF!,_MasterData!$Y$2:$Z$15,2,FALSE)</f>
        <v>#REF!</v>
      </c>
      <c r="D114" s="2" t="e">
        <f>VLOOKUP(_Input!#REF!,_MasterData!$W$2:$X$7,2,FALSE)</f>
        <v>#REF!</v>
      </c>
      <c r="E114" s="3" t="e">
        <f>VLOOKUP(_Input!#REF!,_MasterData!$U$2:$V$14,2,FALSE)</f>
        <v>#REF!</v>
      </c>
      <c r="F114" s="3" t="e">
        <f ca="1">_xlfn.CONCAT("&amp;ai;",_Input!#REF!)</f>
        <v>#NAME?</v>
      </c>
      <c r="G114" s="2" t="e">
        <f>VLOOKUP(_Input!#REF!,_MasterData!$S$2:$T$3,2,FALSE)</f>
        <v>#REF!</v>
      </c>
      <c r="H114" s="2" t="e">
        <f t="shared" si="4"/>
        <v>#REF!</v>
      </c>
      <c r="I114" s="2" t="e">
        <f>UserPassword!#REF!</f>
        <v>#REF!</v>
      </c>
      <c r="J114" s="3" t="s">
        <v>108</v>
      </c>
      <c r="K114" s="3" t="s">
        <v>108</v>
      </c>
      <c r="L114" s="3" t="s">
        <v>106</v>
      </c>
      <c r="M114" s="3" t="s">
        <v>106</v>
      </c>
      <c r="N114" s="3" t="e">
        <f>_Input!#REF!</f>
        <v>#REF!</v>
      </c>
      <c r="O114" s="3" t="e">
        <f>_Input!#REF!</f>
        <v>#REF!</v>
      </c>
      <c r="P114" s="3" t="s">
        <v>171</v>
      </c>
      <c r="Q114" s="3" t="s">
        <v>100</v>
      </c>
      <c r="R114" s="3" t="e">
        <f t="shared" si="5"/>
        <v>#REF!</v>
      </c>
    </row>
    <row r="115" spans="1:18" x14ac:dyDescent="0.25">
      <c r="A115" s="3" t="e">
        <f t="shared" si="3"/>
        <v>#REF!</v>
      </c>
      <c r="B115" s="3" t="e">
        <f>Person!#REF!</f>
        <v>#REF!</v>
      </c>
      <c r="C115" s="3" t="e">
        <f>VLOOKUP(_Input!#REF!,_MasterData!$Y$2:$Z$15,2,FALSE)</f>
        <v>#REF!</v>
      </c>
      <c r="D115" s="2" t="e">
        <f>VLOOKUP(_Input!#REF!,_MasterData!$W$2:$X$7,2,FALSE)</f>
        <v>#REF!</v>
      </c>
      <c r="E115" s="3" t="e">
        <f>VLOOKUP(_Input!#REF!,_MasterData!$U$2:$V$14,2,FALSE)</f>
        <v>#REF!</v>
      </c>
      <c r="F115" s="3" t="e">
        <f ca="1">_xlfn.CONCAT("&amp;ai;",_Input!#REF!)</f>
        <v>#NAME?</v>
      </c>
      <c r="G115" s="2" t="e">
        <f>VLOOKUP(_Input!#REF!,_MasterData!$S$2:$T$3,2,FALSE)</f>
        <v>#REF!</v>
      </c>
      <c r="H115" s="2" t="e">
        <f t="shared" si="4"/>
        <v>#REF!</v>
      </c>
      <c r="I115" s="2" t="e">
        <f>UserPassword!#REF!</f>
        <v>#REF!</v>
      </c>
      <c r="J115" s="3" t="s">
        <v>108</v>
      </c>
      <c r="K115" s="3" t="s">
        <v>108</v>
      </c>
      <c r="L115" s="3" t="s">
        <v>106</v>
      </c>
      <c r="M115" s="3" t="s">
        <v>106</v>
      </c>
      <c r="N115" s="3" t="e">
        <f>_Input!#REF!</f>
        <v>#REF!</v>
      </c>
      <c r="O115" s="3" t="e">
        <f>_Input!#REF!</f>
        <v>#REF!</v>
      </c>
      <c r="P115" s="3" t="s">
        <v>171</v>
      </c>
      <c r="Q115" s="3" t="s">
        <v>100</v>
      </c>
      <c r="R115" s="3" t="e">
        <f t="shared" si="5"/>
        <v>#REF!</v>
      </c>
    </row>
    <row r="116" spans="1:18" x14ac:dyDescent="0.25">
      <c r="A116" s="3" t="e">
        <f t="shared" si="3"/>
        <v>#REF!</v>
      </c>
      <c r="B116" s="3" t="e">
        <f>Person!#REF!</f>
        <v>#REF!</v>
      </c>
      <c r="C116" s="3" t="e">
        <f>VLOOKUP(_Input!#REF!,_MasterData!$Y$2:$Z$15,2,FALSE)</f>
        <v>#REF!</v>
      </c>
      <c r="D116" s="2" t="e">
        <f>VLOOKUP(_Input!#REF!,_MasterData!$W$2:$X$7,2,FALSE)</f>
        <v>#REF!</v>
      </c>
      <c r="E116" s="3" t="e">
        <f>VLOOKUP(_Input!#REF!,_MasterData!$U$2:$V$14,2,FALSE)</f>
        <v>#REF!</v>
      </c>
      <c r="F116" s="3" t="e">
        <f ca="1">_xlfn.CONCAT("&amp;ai;",_Input!#REF!)</f>
        <v>#NAME?</v>
      </c>
      <c r="G116" s="2" t="e">
        <f>VLOOKUP(_Input!#REF!,_MasterData!$S$2:$T$3,2,FALSE)</f>
        <v>#REF!</v>
      </c>
      <c r="H116" s="2" t="e">
        <f t="shared" si="4"/>
        <v>#REF!</v>
      </c>
      <c r="I116" s="2" t="e">
        <f>UserPassword!#REF!</f>
        <v>#REF!</v>
      </c>
      <c r="J116" s="3" t="s">
        <v>108</v>
      </c>
      <c r="K116" s="3" t="s">
        <v>108</v>
      </c>
      <c r="L116" s="3" t="s">
        <v>106</v>
      </c>
      <c r="M116" s="3" t="s">
        <v>106</v>
      </c>
      <c r="N116" s="3" t="e">
        <f>_Input!#REF!</f>
        <v>#REF!</v>
      </c>
      <c r="O116" s="3" t="e">
        <f>_Input!#REF!</f>
        <v>#REF!</v>
      </c>
      <c r="P116" s="3" t="s">
        <v>171</v>
      </c>
      <c r="Q116" s="3" t="s">
        <v>100</v>
      </c>
      <c r="R116" s="3" t="e">
        <f t="shared" si="5"/>
        <v>#REF!</v>
      </c>
    </row>
    <row r="117" spans="1:18" x14ac:dyDescent="0.25">
      <c r="A117" s="3" t="e">
        <f t="shared" si="3"/>
        <v>#REF!</v>
      </c>
      <c r="B117" s="3" t="e">
        <f>Person!#REF!</f>
        <v>#REF!</v>
      </c>
      <c r="C117" s="3" t="e">
        <f>VLOOKUP(_Input!#REF!,_MasterData!$Y$2:$Z$15,2,FALSE)</f>
        <v>#REF!</v>
      </c>
      <c r="D117" s="2" t="e">
        <f>VLOOKUP(_Input!#REF!,_MasterData!$W$2:$X$7,2,FALSE)</f>
        <v>#REF!</v>
      </c>
      <c r="E117" s="3" t="e">
        <f>VLOOKUP(_Input!#REF!,_MasterData!$U$2:$V$14,2,FALSE)</f>
        <v>#REF!</v>
      </c>
      <c r="F117" s="3" t="e">
        <f ca="1">_xlfn.CONCAT("&amp;ai;",_Input!#REF!)</f>
        <v>#NAME?</v>
      </c>
      <c r="G117" s="2" t="e">
        <f>VLOOKUP(_Input!#REF!,_MasterData!$S$2:$T$3,2,FALSE)</f>
        <v>#REF!</v>
      </c>
      <c r="H117" s="2" t="e">
        <f t="shared" si="4"/>
        <v>#REF!</v>
      </c>
      <c r="I117" s="2" t="e">
        <f>UserPassword!#REF!</f>
        <v>#REF!</v>
      </c>
      <c r="J117" s="3" t="s">
        <v>108</v>
      </c>
      <c r="K117" s="3" t="s">
        <v>108</v>
      </c>
      <c r="L117" s="3" t="s">
        <v>106</v>
      </c>
      <c r="M117" s="3" t="s">
        <v>106</v>
      </c>
      <c r="N117" s="3" t="e">
        <f>_Input!#REF!</f>
        <v>#REF!</v>
      </c>
      <c r="O117" s="3" t="e">
        <f>_Input!#REF!</f>
        <v>#REF!</v>
      </c>
      <c r="P117" s="3" t="s">
        <v>171</v>
      </c>
      <c r="Q117" s="3" t="s">
        <v>100</v>
      </c>
      <c r="R117" s="3" t="e">
        <f t="shared" si="5"/>
        <v>#REF!</v>
      </c>
    </row>
    <row r="118" spans="1:18" x14ac:dyDescent="0.25">
      <c r="A118" s="3" t="e">
        <f t="shared" si="3"/>
        <v>#REF!</v>
      </c>
      <c r="B118" s="3" t="e">
        <f>Person!#REF!</f>
        <v>#REF!</v>
      </c>
      <c r="C118" s="3" t="e">
        <f>VLOOKUP(_Input!#REF!,_MasterData!$Y$2:$Z$15,2,FALSE)</f>
        <v>#REF!</v>
      </c>
      <c r="D118" s="2" t="e">
        <f>VLOOKUP(_Input!#REF!,_MasterData!$W$2:$X$7,2,FALSE)</f>
        <v>#REF!</v>
      </c>
      <c r="E118" s="3" t="e">
        <f>VLOOKUP(_Input!#REF!,_MasterData!$U$2:$V$14,2,FALSE)</f>
        <v>#REF!</v>
      </c>
      <c r="F118" s="3" t="e">
        <f ca="1">_xlfn.CONCAT("&amp;ai;",_Input!#REF!)</f>
        <v>#NAME?</v>
      </c>
      <c r="G118" s="2" t="e">
        <f>VLOOKUP(_Input!#REF!,_MasterData!$S$2:$T$3,2,FALSE)</f>
        <v>#REF!</v>
      </c>
      <c r="H118" s="2" t="e">
        <f t="shared" si="4"/>
        <v>#REF!</v>
      </c>
      <c r="I118" s="2" t="e">
        <f>UserPassword!#REF!</f>
        <v>#REF!</v>
      </c>
      <c r="J118" s="3" t="s">
        <v>108</v>
      </c>
      <c r="K118" s="3" t="s">
        <v>108</v>
      </c>
      <c r="L118" s="3" t="s">
        <v>106</v>
      </c>
      <c r="M118" s="3" t="s">
        <v>106</v>
      </c>
      <c r="N118" s="3" t="e">
        <f>_Input!#REF!</f>
        <v>#REF!</v>
      </c>
      <c r="O118" s="3" t="e">
        <f>_Input!#REF!</f>
        <v>#REF!</v>
      </c>
      <c r="P118" s="3" t="s">
        <v>171</v>
      </c>
      <c r="Q118" s="3" t="s">
        <v>100</v>
      </c>
      <c r="R118" s="3" t="e">
        <f t="shared" si="5"/>
        <v>#REF!</v>
      </c>
    </row>
    <row r="119" spans="1:18" x14ac:dyDescent="0.25">
      <c r="D119" s="2"/>
      <c r="F119" s="3" t="e">
        <f ca="1">_xlfn.CONCAT("&amp;ai;",_Input!#REF!)</f>
        <v>#NAME?</v>
      </c>
      <c r="G119" s="2" t="e">
        <f>VLOOKUP(_Input!#REF!,_MasterData!$S$2:$T$3,2,FALSE)</f>
        <v>#REF!</v>
      </c>
      <c r="H119" s="2" t="str">
        <f t="shared" si="4"/>
        <v>-Person</v>
      </c>
      <c r="I119" s="2" t="e">
        <f>UserPassword!#REF!</f>
        <v>#REF!</v>
      </c>
      <c r="J119" s="3" t="s">
        <v>108</v>
      </c>
      <c r="K119" s="3" t="s">
        <v>108</v>
      </c>
      <c r="L119" s="3" t="s">
        <v>106</v>
      </c>
      <c r="M119" s="3" t="s">
        <v>106</v>
      </c>
      <c r="N119" s="3" t="e">
        <f>_Input!#REF!</f>
        <v>#REF!</v>
      </c>
      <c r="O119" s="3" t="e">
        <f>_Input!#REF!</f>
        <v>#REF!</v>
      </c>
      <c r="P119" s="3" t="s">
        <v>171</v>
      </c>
      <c r="Q119" s="3" t="s">
        <v>100</v>
      </c>
      <c r="R119" s="3" t="str">
        <f t="shared" si="5"/>
        <v>@en</v>
      </c>
    </row>
    <row r="120" spans="1:18" x14ac:dyDescent="0.25">
      <c r="D120" s="2"/>
      <c r="G120" s="2"/>
      <c r="H120" s="2"/>
      <c r="I120" s="2"/>
    </row>
    <row r="121" spans="1:18" x14ac:dyDescent="0.25">
      <c r="D121" s="2"/>
      <c r="G121" s="2"/>
      <c r="H121" s="2"/>
      <c r="I121" s="2"/>
    </row>
    <row r="122" spans="1:18" x14ac:dyDescent="0.25">
      <c r="D122" s="2"/>
      <c r="G122" s="2"/>
      <c r="H122" s="2"/>
      <c r="I122" s="2"/>
    </row>
    <row r="123" spans="1:18" x14ac:dyDescent="0.25">
      <c r="D123" s="2"/>
      <c r="G123" s="2"/>
      <c r="H123" s="2"/>
      <c r="I123" s="2"/>
    </row>
    <row r="124" spans="1:18" x14ac:dyDescent="0.25">
      <c r="D124" s="2"/>
      <c r="G124" s="2"/>
      <c r="H124" s="2"/>
      <c r="I124" s="2"/>
    </row>
    <row r="125" spans="1:18" x14ac:dyDescent="0.25">
      <c r="D125" s="2"/>
      <c r="G125" s="2"/>
      <c r="H125" s="2"/>
      <c r="I125" s="2"/>
    </row>
    <row r="126" spans="1:18" x14ac:dyDescent="0.25">
      <c r="D126" s="2"/>
      <c r="G126" s="2"/>
      <c r="H126" s="2"/>
      <c r="I126" s="2"/>
    </row>
    <row r="127" spans="1:18" x14ac:dyDescent="0.25">
      <c r="D127" s="2"/>
      <c r="G127" s="2"/>
      <c r="H127" s="2"/>
      <c r="I127" s="2"/>
    </row>
    <row r="128" spans="1:18" x14ac:dyDescent="0.25">
      <c r="D128" s="2"/>
      <c r="G128" s="2"/>
      <c r="H128" s="2"/>
      <c r="I128" s="2"/>
    </row>
    <row r="129" spans="4:9" x14ac:dyDescent="0.25">
      <c r="D129" s="2"/>
      <c r="G129" s="2"/>
      <c r="H129" s="2"/>
      <c r="I129" s="2"/>
    </row>
    <row r="130" spans="4:9" x14ac:dyDescent="0.25">
      <c r="D130" s="2"/>
      <c r="G130" s="2"/>
      <c r="H130" s="2"/>
      <c r="I130" s="2"/>
    </row>
    <row r="131" spans="4:9" x14ac:dyDescent="0.25">
      <c r="D131" s="2"/>
      <c r="G131" s="2"/>
      <c r="H131" s="2"/>
      <c r="I131" s="2"/>
    </row>
    <row r="132" spans="4:9" x14ac:dyDescent="0.25">
      <c r="D132" s="2"/>
      <c r="G132" s="2"/>
      <c r="H132" s="2"/>
      <c r="I132" s="2"/>
    </row>
    <row r="133" spans="4:9" x14ac:dyDescent="0.25">
      <c r="D133" s="2"/>
      <c r="G133" s="2"/>
      <c r="H133" s="2"/>
      <c r="I133" s="2"/>
    </row>
    <row r="134" spans="4:9" x14ac:dyDescent="0.25">
      <c r="D134" s="2"/>
      <c r="G134" s="2"/>
      <c r="H134" s="2"/>
      <c r="I134" s="2"/>
    </row>
    <row r="135" spans="4:9" x14ac:dyDescent="0.25">
      <c r="D135" s="2"/>
      <c r="G135" s="2"/>
      <c r="H135" s="2"/>
      <c r="I135" s="2"/>
    </row>
    <row r="136" spans="4:9" x14ac:dyDescent="0.25">
      <c r="D136" s="2"/>
      <c r="G136" s="2"/>
      <c r="H136" s="2"/>
      <c r="I136" s="2"/>
    </row>
    <row r="137" spans="4:9" x14ac:dyDescent="0.25">
      <c r="D137" s="2"/>
      <c r="G137" s="2"/>
      <c r="H137" s="2"/>
      <c r="I137" s="2"/>
    </row>
    <row r="138" spans="4:9" x14ac:dyDescent="0.25">
      <c r="D138" s="2"/>
      <c r="G138" s="2"/>
      <c r="H138" s="2"/>
      <c r="I138" s="2"/>
    </row>
    <row r="139" spans="4:9" x14ac:dyDescent="0.25">
      <c r="D139" s="2"/>
      <c r="G139" s="2"/>
      <c r="H139" s="2"/>
      <c r="I139" s="2"/>
    </row>
    <row r="140" spans="4:9" x14ac:dyDescent="0.25">
      <c r="D140" s="2"/>
      <c r="G140" s="2"/>
      <c r="H140" s="2"/>
      <c r="I140" s="2"/>
    </row>
    <row r="141" spans="4:9" x14ac:dyDescent="0.25">
      <c r="D141" s="2"/>
      <c r="G141" s="2"/>
      <c r="H141" s="2"/>
      <c r="I141" s="2"/>
    </row>
    <row r="142" spans="4:9" x14ac:dyDescent="0.25">
      <c r="D142" s="2"/>
      <c r="G142" s="2"/>
      <c r="H142" s="2"/>
      <c r="I142" s="2"/>
    </row>
    <row r="143" spans="4:9" x14ac:dyDescent="0.25">
      <c r="D143" s="2"/>
      <c r="G143" s="2"/>
      <c r="H143" s="2"/>
      <c r="I143" s="2"/>
    </row>
    <row r="144" spans="4:9" x14ac:dyDescent="0.25">
      <c r="D144" s="2"/>
      <c r="G144" s="2"/>
      <c r="H144" s="2"/>
      <c r="I144" s="2"/>
    </row>
    <row r="145" spans="4:9" x14ac:dyDescent="0.25">
      <c r="D145" s="2"/>
      <c r="G145" s="2"/>
      <c r="H145" s="2"/>
      <c r="I145" s="2"/>
    </row>
    <row r="146" spans="4:9" x14ac:dyDescent="0.25">
      <c r="D146" s="2"/>
      <c r="G146" s="2"/>
      <c r="H146" s="2"/>
      <c r="I146" s="2"/>
    </row>
    <row r="147" spans="4:9" x14ac:dyDescent="0.25">
      <c r="D147" s="2"/>
      <c r="G147" s="2"/>
      <c r="H147" s="2"/>
      <c r="I147" s="2"/>
    </row>
    <row r="148" spans="4:9" x14ac:dyDescent="0.25">
      <c r="D148" s="2"/>
      <c r="G148" s="2"/>
      <c r="H148" s="2"/>
      <c r="I148" s="2"/>
    </row>
    <row r="149" spans="4:9" x14ac:dyDescent="0.25">
      <c r="D149" s="2"/>
      <c r="G149" s="2"/>
      <c r="H149" s="2"/>
      <c r="I149" s="2"/>
    </row>
    <row r="150" spans="4:9" x14ac:dyDescent="0.25">
      <c r="D150" s="2"/>
      <c r="G150" s="2"/>
      <c r="H150" s="2"/>
      <c r="I150" s="2"/>
    </row>
    <row r="151" spans="4:9" x14ac:dyDescent="0.25">
      <c r="D151" s="2"/>
      <c r="G151" s="2"/>
      <c r="H151" s="2"/>
      <c r="I151" s="2"/>
    </row>
    <row r="152" spans="4:9" x14ac:dyDescent="0.25">
      <c r="D152" s="2"/>
      <c r="G152" s="2"/>
      <c r="H152" s="2"/>
      <c r="I152" s="2"/>
    </row>
    <row r="153" spans="4:9" x14ac:dyDescent="0.25">
      <c r="D153" s="2"/>
      <c r="G153" s="2"/>
      <c r="H153" s="2"/>
      <c r="I153" s="2"/>
    </row>
    <row r="154" spans="4:9" x14ac:dyDescent="0.25">
      <c r="D154" s="2"/>
      <c r="G154" s="2"/>
      <c r="H154" s="2"/>
      <c r="I154" s="2"/>
    </row>
    <row r="155" spans="4:9" x14ac:dyDescent="0.25">
      <c r="D155" s="2"/>
      <c r="G155" s="2"/>
      <c r="H155" s="2"/>
      <c r="I155" s="2"/>
    </row>
    <row r="156" spans="4:9" x14ac:dyDescent="0.25">
      <c r="D156" s="2"/>
      <c r="G156" s="2"/>
      <c r="H156" s="2"/>
      <c r="I156" s="2"/>
    </row>
    <row r="157" spans="4:9" x14ac:dyDescent="0.25">
      <c r="D157" s="2"/>
      <c r="G157" s="2"/>
      <c r="H157" s="2"/>
      <c r="I157" s="2"/>
    </row>
    <row r="158" spans="4:9" x14ac:dyDescent="0.25">
      <c r="D158" s="2"/>
      <c r="G158" s="2"/>
      <c r="H158" s="2"/>
      <c r="I158" s="2"/>
    </row>
    <row r="159" spans="4:9" x14ac:dyDescent="0.25">
      <c r="D159" s="2"/>
      <c r="G159" s="2"/>
      <c r="H159" s="2"/>
      <c r="I159" s="2"/>
    </row>
    <row r="160" spans="4:9" x14ac:dyDescent="0.25">
      <c r="D160" s="2"/>
      <c r="G160" s="2"/>
      <c r="H160" s="2"/>
      <c r="I160" s="2"/>
    </row>
    <row r="161" spans="4:9" x14ac:dyDescent="0.25">
      <c r="D161" s="2"/>
      <c r="G161" s="2"/>
      <c r="H161" s="2"/>
      <c r="I161" s="2"/>
    </row>
    <row r="162" spans="4:9" x14ac:dyDescent="0.25">
      <c r="D162" s="2"/>
      <c r="G162" s="2"/>
      <c r="H162" s="2"/>
      <c r="I162" s="2"/>
    </row>
    <row r="163" spans="4:9" x14ac:dyDescent="0.25">
      <c r="D163" s="2"/>
      <c r="G163" s="2"/>
      <c r="H163" s="2"/>
      <c r="I163" s="2"/>
    </row>
    <row r="164" spans="4:9" x14ac:dyDescent="0.25">
      <c r="D164" s="2"/>
      <c r="G164" s="2"/>
      <c r="H164" s="2"/>
      <c r="I164" s="2"/>
    </row>
    <row r="165" spans="4:9" x14ac:dyDescent="0.25">
      <c r="D165" s="2"/>
      <c r="G165" s="2"/>
      <c r="H165" s="2"/>
      <c r="I165" s="2"/>
    </row>
    <row r="166" spans="4:9" x14ac:dyDescent="0.25">
      <c r="D166" s="2"/>
      <c r="G166" s="2"/>
      <c r="H166" s="2"/>
      <c r="I166" s="2"/>
    </row>
    <row r="167" spans="4:9" x14ac:dyDescent="0.25">
      <c r="D167" s="2"/>
      <c r="G167" s="2"/>
      <c r="H167" s="2"/>
      <c r="I167" s="2"/>
    </row>
    <row r="168" spans="4:9" x14ac:dyDescent="0.25">
      <c r="D168" s="2"/>
      <c r="G168" s="2"/>
      <c r="H168" s="2"/>
      <c r="I168" s="2"/>
    </row>
    <row r="169" spans="4:9" x14ac:dyDescent="0.25">
      <c r="D169" s="2"/>
      <c r="G169" s="2"/>
      <c r="H169" s="2"/>
      <c r="I169" s="2"/>
    </row>
    <row r="170" spans="4:9" x14ac:dyDescent="0.25">
      <c r="D170" s="2"/>
      <c r="G170" s="2"/>
      <c r="H170" s="2"/>
      <c r="I170" s="2"/>
    </row>
    <row r="171" spans="4:9" x14ac:dyDescent="0.25">
      <c r="D171" s="2"/>
      <c r="G171" s="2"/>
      <c r="H171" s="2"/>
      <c r="I171" s="2"/>
    </row>
    <row r="172" spans="4:9" x14ac:dyDescent="0.25">
      <c r="D172" s="2"/>
      <c r="G172" s="2"/>
      <c r="H172" s="2"/>
      <c r="I172" s="2"/>
    </row>
    <row r="173" spans="4:9" x14ac:dyDescent="0.25">
      <c r="D173" s="2"/>
      <c r="G173" s="2"/>
      <c r="H173" s="2"/>
      <c r="I173" s="2"/>
    </row>
    <row r="174" spans="4:9" x14ac:dyDescent="0.25">
      <c r="D174" s="2"/>
      <c r="G174" s="2"/>
      <c r="H174" s="2"/>
      <c r="I174" s="2"/>
    </row>
    <row r="175" spans="4:9" x14ac:dyDescent="0.25">
      <c r="D175" s="2"/>
      <c r="G175" s="2"/>
      <c r="H175" s="2"/>
      <c r="I175" s="2"/>
    </row>
    <row r="176" spans="4:9" x14ac:dyDescent="0.25">
      <c r="D176" s="2"/>
      <c r="G176" s="2"/>
      <c r="H176" s="2"/>
      <c r="I176" s="2"/>
    </row>
    <row r="177" spans="4:9" x14ac:dyDescent="0.25">
      <c r="D177" s="2"/>
      <c r="G177" s="2"/>
      <c r="H177" s="2"/>
      <c r="I177" s="2"/>
    </row>
    <row r="178" spans="4:9" x14ac:dyDescent="0.25">
      <c r="D178" s="2"/>
      <c r="G178" s="2"/>
      <c r="H178" s="2"/>
      <c r="I178" s="2"/>
    </row>
    <row r="179" spans="4:9" x14ac:dyDescent="0.25">
      <c r="D179" s="2"/>
      <c r="G179" s="2"/>
      <c r="H179" s="2"/>
      <c r="I179" s="2"/>
    </row>
    <row r="180" spans="4:9" x14ac:dyDescent="0.25">
      <c r="D180" s="2"/>
      <c r="G180" s="2"/>
      <c r="H180" s="2"/>
      <c r="I180" s="2"/>
    </row>
    <row r="181" spans="4:9" x14ac:dyDescent="0.25">
      <c r="D181" s="2"/>
      <c r="G181" s="2"/>
      <c r="H181" s="2"/>
      <c r="I181" s="2"/>
    </row>
    <row r="182" spans="4:9" x14ac:dyDescent="0.25">
      <c r="D182" s="2"/>
      <c r="G182" s="2"/>
      <c r="H182" s="2"/>
      <c r="I182" s="2"/>
    </row>
    <row r="183" spans="4:9" x14ac:dyDescent="0.25">
      <c r="D183" s="2"/>
      <c r="G183" s="2"/>
      <c r="H183" s="2"/>
      <c r="I183" s="2"/>
    </row>
    <row r="184" spans="4:9" x14ac:dyDescent="0.25">
      <c r="D184" s="2"/>
      <c r="G184" s="2"/>
      <c r="H184" s="2"/>
      <c r="I184" s="2"/>
    </row>
    <row r="185" spans="4:9" x14ac:dyDescent="0.25">
      <c r="D185" s="2"/>
      <c r="G185" s="2"/>
      <c r="H185" s="2"/>
      <c r="I185" s="2"/>
    </row>
    <row r="186" spans="4:9" x14ac:dyDescent="0.25">
      <c r="D186" s="2"/>
      <c r="G186" s="2"/>
      <c r="H186" s="2"/>
      <c r="I186" s="2"/>
    </row>
    <row r="187" spans="4:9" x14ac:dyDescent="0.25">
      <c r="D187" s="2"/>
      <c r="G187" s="2"/>
      <c r="H187" s="2"/>
      <c r="I187" s="2"/>
    </row>
    <row r="188" spans="4:9" x14ac:dyDescent="0.25">
      <c r="D188" s="2"/>
      <c r="G188" s="2"/>
      <c r="H188" s="2"/>
      <c r="I188" s="2"/>
    </row>
    <row r="189" spans="4:9" x14ac:dyDescent="0.25">
      <c r="D189" s="2"/>
      <c r="G189" s="2"/>
      <c r="H189" s="2"/>
      <c r="I189" s="2"/>
    </row>
    <row r="190" spans="4:9" x14ac:dyDescent="0.25">
      <c r="D190" s="2"/>
      <c r="G190" s="2"/>
      <c r="H190" s="2"/>
      <c r="I190" s="2"/>
    </row>
    <row r="191" spans="4:9" x14ac:dyDescent="0.25">
      <c r="D191" s="2"/>
      <c r="G191" s="2"/>
      <c r="H191" s="2"/>
      <c r="I191" s="2"/>
    </row>
    <row r="192" spans="4:9" x14ac:dyDescent="0.25">
      <c r="D192" s="2"/>
      <c r="G192" s="2"/>
      <c r="H192" s="2"/>
      <c r="I192" s="2"/>
    </row>
    <row r="193" spans="4:9" x14ac:dyDescent="0.25">
      <c r="D193" s="2"/>
      <c r="G193" s="2"/>
      <c r="H193" s="2"/>
      <c r="I193" s="2"/>
    </row>
    <row r="194" spans="4:9" x14ac:dyDescent="0.25">
      <c r="D194" s="2"/>
      <c r="G194" s="2"/>
      <c r="H194" s="2"/>
      <c r="I194" s="2"/>
    </row>
    <row r="195" spans="4:9" x14ac:dyDescent="0.25">
      <c r="D195" s="2"/>
      <c r="G195" s="2"/>
      <c r="H195" s="2"/>
      <c r="I195" s="2"/>
    </row>
    <row r="196" spans="4:9" x14ac:dyDescent="0.25">
      <c r="D196" s="2"/>
      <c r="G196" s="2"/>
      <c r="H196" s="2"/>
      <c r="I196" s="2"/>
    </row>
    <row r="197" spans="4:9" x14ac:dyDescent="0.25">
      <c r="D197" s="2"/>
      <c r="G197" s="2"/>
      <c r="H197" s="2"/>
      <c r="I197" s="2"/>
    </row>
    <row r="198" spans="4:9" x14ac:dyDescent="0.25">
      <c r="D198" s="2"/>
      <c r="G198" s="2"/>
      <c r="H198" s="2"/>
      <c r="I198" s="2"/>
    </row>
    <row r="199" spans="4:9" x14ac:dyDescent="0.25">
      <c r="D199" s="2"/>
      <c r="G199" s="2"/>
      <c r="H199" s="2"/>
      <c r="I199" s="2"/>
    </row>
    <row r="200" spans="4:9" x14ac:dyDescent="0.25">
      <c r="D200" s="2"/>
      <c r="G200" s="2"/>
      <c r="H200" s="2"/>
      <c r="I200" s="2"/>
    </row>
    <row r="201" spans="4:9" x14ac:dyDescent="0.25">
      <c r="D201" s="2"/>
      <c r="G201" s="2"/>
      <c r="H201" s="2"/>
      <c r="I201" s="2"/>
    </row>
    <row r="202" spans="4:9" x14ac:dyDescent="0.25">
      <c r="D202" s="2"/>
      <c r="G202" s="2"/>
      <c r="H202" s="2"/>
      <c r="I202" s="2"/>
    </row>
    <row r="203" spans="4:9" x14ac:dyDescent="0.25">
      <c r="D203" s="2"/>
      <c r="G203" s="2"/>
      <c r="H203" s="2"/>
      <c r="I203" s="2"/>
    </row>
    <row r="204" spans="4:9" x14ac:dyDescent="0.25">
      <c r="D204" s="2"/>
      <c r="G204" s="2"/>
      <c r="H204" s="2"/>
      <c r="I204" s="2"/>
    </row>
    <row r="205" spans="4:9" x14ac:dyDescent="0.25">
      <c r="D205" s="2"/>
      <c r="G205" s="2"/>
      <c r="H205" s="2"/>
      <c r="I205" s="2"/>
    </row>
    <row r="206" spans="4:9" x14ac:dyDescent="0.25">
      <c r="D206" s="2"/>
      <c r="G206" s="2"/>
      <c r="H206" s="2"/>
      <c r="I206" s="2"/>
    </row>
    <row r="207" spans="4:9" x14ac:dyDescent="0.25">
      <c r="D207" s="2"/>
      <c r="G207" s="2"/>
      <c r="H207" s="2"/>
      <c r="I207" s="2"/>
    </row>
    <row r="208" spans="4:9" x14ac:dyDescent="0.25">
      <c r="D208" s="2"/>
      <c r="G208" s="2"/>
      <c r="H208" s="2"/>
      <c r="I208" s="2"/>
    </row>
    <row r="209" spans="4:9" x14ac:dyDescent="0.25">
      <c r="D209" s="2"/>
      <c r="G209" s="2"/>
      <c r="H209" s="2"/>
      <c r="I209" s="2"/>
    </row>
    <row r="210" spans="4:9" x14ac:dyDescent="0.25">
      <c r="D210" s="2"/>
      <c r="G210" s="2"/>
      <c r="H210" s="2"/>
      <c r="I210" s="2"/>
    </row>
    <row r="211" spans="4:9" x14ac:dyDescent="0.25">
      <c r="D211" s="2"/>
      <c r="G211" s="2"/>
      <c r="H211" s="2"/>
      <c r="I211" s="2"/>
    </row>
    <row r="212" spans="4:9" x14ac:dyDescent="0.25">
      <c r="D212" s="2"/>
      <c r="G212" s="2"/>
      <c r="H212" s="2"/>
      <c r="I212" s="2"/>
    </row>
    <row r="213" spans="4:9" x14ac:dyDescent="0.25">
      <c r="D213" s="2"/>
      <c r="G213" s="2"/>
      <c r="H213" s="2"/>
      <c r="I213" s="2"/>
    </row>
    <row r="214" spans="4:9" x14ac:dyDescent="0.25">
      <c r="D214" s="2"/>
      <c r="G214" s="2"/>
      <c r="H214" s="2"/>
      <c r="I214" s="2"/>
    </row>
    <row r="215" spans="4:9" x14ac:dyDescent="0.25">
      <c r="D215" s="2"/>
      <c r="G215" s="2"/>
      <c r="H215" s="2"/>
      <c r="I215" s="2"/>
    </row>
    <row r="216" spans="4:9" x14ac:dyDescent="0.25">
      <c r="D216" s="2"/>
      <c r="G216" s="2"/>
      <c r="H216" s="2"/>
      <c r="I216" s="2"/>
    </row>
    <row r="217" spans="4:9" x14ac:dyDescent="0.25">
      <c r="D217" s="2"/>
      <c r="G217" s="2"/>
      <c r="H217" s="2"/>
      <c r="I217" s="2"/>
    </row>
    <row r="218" spans="4:9" x14ac:dyDescent="0.25">
      <c r="D218" s="2"/>
      <c r="G218" s="2"/>
      <c r="H218" s="2"/>
      <c r="I218" s="2"/>
    </row>
    <row r="219" spans="4:9" x14ac:dyDescent="0.25">
      <c r="D219" s="2"/>
      <c r="G219" s="2"/>
      <c r="H219" s="2"/>
      <c r="I219" s="2"/>
    </row>
    <row r="220" spans="4:9" x14ac:dyDescent="0.25">
      <c r="D220" s="2"/>
      <c r="G220" s="2"/>
      <c r="H220" s="2"/>
      <c r="I220" s="2"/>
    </row>
    <row r="221" spans="4:9" x14ac:dyDescent="0.25">
      <c r="D221" s="2"/>
      <c r="G221" s="2"/>
      <c r="H221" s="2"/>
      <c r="I221" s="2"/>
    </row>
    <row r="222" spans="4:9" x14ac:dyDescent="0.25">
      <c r="D222" s="2"/>
      <c r="G222" s="2"/>
      <c r="H222" s="2"/>
      <c r="I222" s="2"/>
    </row>
    <row r="223" spans="4:9" x14ac:dyDescent="0.25">
      <c r="D223" s="2"/>
      <c r="G223" s="2"/>
      <c r="H223" s="2"/>
      <c r="I223" s="2"/>
    </row>
    <row r="224" spans="4:9" x14ac:dyDescent="0.25">
      <c r="D224" s="2"/>
      <c r="G224" s="2"/>
      <c r="H224" s="2"/>
      <c r="I224" s="2"/>
    </row>
    <row r="225" spans="4:9" x14ac:dyDescent="0.25">
      <c r="D225" s="2"/>
      <c r="G225" s="2"/>
      <c r="H225" s="2"/>
      <c r="I225" s="2"/>
    </row>
    <row r="226" spans="4:9" x14ac:dyDescent="0.25">
      <c r="D226" s="2"/>
      <c r="G226" s="2"/>
      <c r="H226" s="2"/>
      <c r="I226" s="2"/>
    </row>
    <row r="227" spans="4:9" x14ac:dyDescent="0.25">
      <c r="D227" s="2"/>
      <c r="G227" s="2"/>
      <c r="H227" s="2"/>
      <c r="I227" s="2"/>
    </row>
    <row r="228" spans="4:9" x14ac:dyDescent="0.25">
      <c r="D228" s="2"/>
      <c r="G228" s="2"/>
      <c r="H228" s="2"/>
      <c r="I228" s="2"/>
    </row>
    <row r="229" spans="4:9" x14ac:dyDescent="0.25">
      <c r="D229" s="2"/>
      <c r="G229" s="2"/>
      <c r="H229" s="2"/>
      <c r="I229" s="2"/>
    </row>
    <row r="230" spans="4:9" x14ac:dyDescent="0.25">
      <c r="D230" s="2"/>
      <c r="G230" s="2"/>
      <c r="H230" s="2"/>
      <c r="I230" s="2"/>
    </row>
    <row r="231" spans="4:9" x14ac:dyDescent="0.25">
      <c r="D231" s="2"/>
      <c r="G231" s="2"/>
      <c r="H231" s="2"/>
      <c r="I231" s="2"/>
    </row>
    <row r="232" spans="4:9" x14ac:dyDescent="0.25">
      <c r="D232" s="2"/>
      <c r="G232" s="2"/>
      <c r="H232" s="2"/>
      <c r="I232" s="2"/>
    </row>
    <row r="233" spans="4:9" x14ac:dyDescent="0.25">
      <c r="D233" s="2"/>
      <c r="G233" s="2"/>
      <c r="H233" s="2"/>
      <c r="I233" s="2"/>
    </row>
    <row r="234" spans="4:9" x14ac:dyDescent="0.25">
      <c r="D234" s="2"/>
      <c r="G234" s="2"/>
      <c r="H234" s="2"/>
      <c r="I234" s="2"/>
    </row>
    <row r="235" spans="4:9" x14ac:dyDescent="0.25">
      <c r="D235" s="2"/>
      <c r="G235" s="2"/>
      <c r="H235" s="2"/>
      <c r="I235" s="2"/>
    </row>
    <row r="236" spans="4:9" x14ac:dyDescent="0.25">
      <c r="D236" s="2"/>
      <c r="G236" s="2"/>
      <c r="H236" s="2"/>
      <c r="I236" s="2"/>
    </row>
    <row r="237" spans="4:9" x14ac:dyDescent="0.25">
      <c r="D237" s="2"/>
      <c r="G237" s="2"/>
      <c r="H237" s="2"/>
      <c r="I237" s="2"/>
    </row>
    <row r="238" spans="4:9" x14ac:dyDescent="0.25">
      <c r="D238" s="2"/>
      <c r="G238" s="2"/>
      <c r="H238" s="2"/>
      <c r="I238" s="2"/>
    </row>
    <row r="239" spans="4:9" x14ac:dyDescent="0.25">
      <c r="D239" s="2"/>
      <c r="G239" s="2"/>
      <c r="H239" s="2"/>
      <c r="I239" s="2"/>
    </row>
    <row r="240" spans="4:9" x14ac:dyDescent="0.25">
      <c r="D240" s="2"/>
      <c r="G240" s="2"/>
      <c r="H240" s="2"/>
      <c r="I240" s="2"/>
    </row>
    <row r="241" spans="4:9" x14ac:dyDescent="0.25">
      <c r="D241" s="2"/>
      <c r="G241" s="2"/>
      <c r="H241" s="2"/>
      <c r="I241" s="2"/>
    </row>
    <row r="242" spans="4:9" x14ac:dyDescent="0.25">
      <c r="D242" s="2"/>
      <c r="G242" s="2"/>
      <c r="H242" s="2"/>
      <c r="I242" s="2"/>
    </row>
    <row r="243" spans="4:9" x14ac:dyDescent="0.25">
      <c r="D243" s="2"/>
      <c r="G243" s="2"/>
      <c r="H243" s="2"/>
      <c r="I243" s="2"/>
    </row>
    <row r="244" spans="4:9" x14ac:dyDescent="0.25">
      <c r="D244" s="2"/>
      <c r="G244" s="2"/>
      <c r="H244" s="2"/>
      <c r="I244" s="2"/>
    </row>
    <row r="245" spans="4:9" x14ac:dyDescent="0.25">
      <c r="D245" s="2"/>
      <c r="G245" s="2"/>
      <c r="H245" s="2"/>
      <c r="I245" s="2"/>
    </row>
    <row r="246" spans="4:9" x14ac:dyDescent="0.25">
      <c r="D246" s="2"/>
      <c r="G246" s="2"/>
      <c r="H246" s="2"/>
      <c r="I246" s="2"/>
    </row>
    <row r="247" spans="4:9" x14ac:dyDescent="0.25">
      <c r="D247" s="2"/>
      <c r="G247" s="2"/>
      <c r="H247" s="2"/>
      <c r="I247" s="2"/>
    </row>
    <row r="248" spans="4:9" x14ac:dyDescent="0.25">
      <c r="D248" s="2"/>
      <c r="G248" s="2"/>
      <c r="H248" s="2"/>
      <c r="I248" s="2"/>
    </row>
    <row r="249" spans="4:9" x14ac:dyDescent="0.25">
      <c r="D249" s="2"/>
      <c r="G249" s="2"/>
      <c r="H249" s="2"/>
      <c r="I249" s="2"/>
    </row>
    <row r="250" spans="4:9" x14ac:dyDescent="0.25">
      <c r="D250" s="2"/>
      <c r="G250" s="2"/>
      <c r="H250" s="2"/>
      <c r="I250" s="2"/>
    </row>
    <row r="251" spans="4:9" x14ac:dyDescent="0.25">
      <c r="D251" s="2"/>
      <c r="G251" s="2"/>
      <c r="H251" s="2"/>
      <c r="I251" s="2"/>
    </row>
    <row r="252" spans="4:9" x14ac:dyDescent="0.25">
      <c r="D252" s="2"/>
      <c r="G252" s="2"/>
      <c r="H252" s="2"/>
      <c r="I252" s="2"/>
    </row>
  </sheetData>
  <hyperlinks>
    <hyperlink ref="G2" location="'UserStatus'!A3" display="&amp;as;USERACTIVE"/>
    <hyperlink ref="H2" location="'Person'!A5" display="&amp;ai;VTRAVERS-Person"/>
    <hyperlink ref="G100:G195" location="'UserStatus'!A3" display="&amp;as;USERACTIVE"/>
    <hyperlink ref="H100:H195" location="'Person'!A5" display="&amp;ai;VTRAVERS-Person"/>
    <hyperlink ref="I2" location="'UserPassword'!A3" display="&amp;ai;PwdVTRAVERS"/>
    <hyperlink ref="G3" location="'UserStatus'!A3" display="&amp;as;USERACTIVE"/>
    <hyperlink ref="G4" location="'UserStatus'!A3" display="&amp;as;USERACTIVE"/>
    <hyperlink ref="G5" location="'UserStatus'!A3" display="&amp;as;USERACTIVE"/>
    <hyperlink ref="G6" location="'UserStatus'!A3" display="&amp;as;USERACTIVE"/>
    <hyperlink ref="G7" location="'UserStatus'!A3" display="&amp;as;USERACTIVE"/>
    <hyperlink ref="G8" location="'UserStatus'!A3" display="&amp;as;USERACTIVE"/>
    <hyperlink ref="G9" location="'UserStatus'!A3" display="&amp;as;USERACTIVE"/>
    <hyperlink ref="G10" location="'UserStatus'!A3" display="&amp;as;USERACTIVE"/>
    <hyperlink ref="G11" location="'UserStatus'!A3" display="&amp;as;USERACTIVE"/>
    <hyperlink ref="G12" location="'UserStatus'!A3" display="&amp;as;USERACTIVE"/>
    <hyperlink ref="G13" location="'UserStatus'!A3" display="&amp;as;USERACTIVE"/>
    <hyperlink ref="G14" location="'UserStatus'!A3" display="&amp;as;USERACTIVE"/>
    <hyperlink ref="G15" location="'UserStatus'!A3" display="&amp;as;USERACTIVE"/>
    <hyperlink ref="G16" location="'UserStatus'!A3" display="&amp;as;USERACTIVE"/>
    <hyperlink ref="G17" location="'UserStatus'!A3" display="&amp;as;USERACTIVE"/>
    <hyperlink ref="G18" location="'UserStatus'!A3" display="&amp;as;USERACTIVE"/>
    <hyperlink ref="G19" location="'UserStatus'!A3" display="&amp;as;USERACTIVE"/>
    <hyperlink ref="G20" location="'UserStatus'!A3" display="&amp;as;USERACTIVE"/>
    <hyperlink ref="G21" location="'UserStatus'!A3" display="&amp;as;USERACTIVE"/>
    <hyperlink ref="G22" location="'UserStatus'!A3" display="&amp;as;USERACTIVE"/>
    <hyperlink ref="G23" location="'UserStatus'!A3" display="&amp;as;USERACTIVE"/>
    <hyperlink ref="G24" location="'UserStatus'!A3" display="&amp;as;USERACTIVE"/>
    <hyperlink ref="G25" location="'UserStatus'!A3" display="&amp;as;USERACTIVE"/>
    <hyperlink ref="G26" location="'UserStatus'!A3" display="&amp;as;USERACTIVE"/>
    <hyperlink ref="G27" location="'UserStatus'!A3" display="&amp;as;USERACTIVE"/>
    <hyperlink ref="G28" location="'UserStatus'!A3" display="&amp;as;USERACTIVE"/>
    <hyperlink ref="G29" location="'UserStatus'!A3" display="&amp;as;USERACTIVE"/>
    <hyperlink ref="G30" location="'UserStatus'!A3" display="&amp;as;USERACTIVE"/>
    <hyperlink ref="G31" location="'UserStatus'!A3" display="&amp;as;USERACTIVE"/>
    <hyperlink ref="G32" location="'UserStatus'!A3" display="&amp;as;USERACTIVE"/>
    <hyperlink ref="G33" location="'UserStatus'!A3" display="&amp;as;USERACTIVE"/>
    <hyperlink ref="G34" location="'UserStatus'!A3" display="&amp;as;USERACTIVE"/>
    <hyperlink ref="G35" location="'UserStatus'!A3" display="&amp;as;USERACTIVE"/>
    <hyperlink ref="G36" location="'UserStatus'!A3" display="&amp;as;USERACTIVE"/>
    <hyperlink ref="G37" location="'UserStatus'!A3" display="&amp;as;USERACTIVE"/>
    <hyperlink ref="G38" location="'UserStatus'!A3" display="&amp;as;USERACTIVE"/>
    <hyperlink ref="G39" location="'UserStatus'!A3" display="&amp;as;USERACTIVE"/>
    <hyperlink ref="G40" location="'UserStatus'!A3" display="&amp;as;USERACTIVE"/>
    <hyperlink ref="G41" location="'UserStatus'!A3" display="&amp;as;USERACTIVE"/>
    <hyperlink ref="G42" location="'UserStatus'!A3" display="&amp;as;USERACTIVE"/>
    <hyperlink ref="G43" location="'UserStatus'!A3" display="&amp;as;USERACTIVE"/>
    <hyperlink ref="G44" location="'UserStatus'!A3" display="&amp;as;USERACTIVE"/>
    <hyperlink ref="G45" location="'UserStatus'!A3" display="&amp;as;USERACTIVE"/>
    <hyperlink ref="G46" location="'UserStatus'!A3" display="&amp;as;USERACTIVE"/>
    <hyperlink ref="G47" location="'UserStatus'!A3" display="&amp;as;USERACTIVE"/>
    <hyperlink ref="G48" location="'UserStatus'!A3" display="&amp;as;USERACTIVE"/>
    <hyperlink ref="G49" location="'UserStatus'!A3" display="&amp;as;USERACTIVE"/>
    <hyperlink ref="G50" location="'UserStatus'!A3" display="&amp;as;USERACTIVE"/>
    <hyperlink ref="G51" location="'UserStatus'!A3" display="&amp;as;USERACTIVE"/>
    <hyperlink ref="G52" location="'UserStatus'!A3" display="&amp;as;USERACTIVE"/>
    <hyperlink ref="G53" location="'UserStatus'!A3" display="&amp;as;USERACTIVE"/>
    <hyperlink ref="G54" location="'UserStatus'!A3" display="&amp;as;USERACTIVE"/>
    <hyperlink ref="G55" location="'UserStatus'!A3" display="&amp;as;USERACTIVE"/>
    <hyperlink ref="G56" location="'UserStatus'!A3" display="&amp;as;USERACTIVE"/>
    <hyperlink ref="G57" location="'UserStatus'!A3" display="&amp;as;USERACTIVE"/>
    <hyperlink ref="G58" location="'UserStatus'!A3" display="&amp;as;USERACTIVE"/>
    <hyperlink ref="G59" location="'UserStatus'!A3" display="&amp;as;USERACTIVE"/>
    <hyperlink ref="G60" location="'UserStatus'!A3" display="&amp;as;USERACTIVE"/>
    <hyperlink ref="G61" location="'UserStatus'!A3" display="&amp;as;USERACTIVE"/>
    <hyperlink ref="G62" location="'UserStatus'!A3" display="&amp;as;USERACTIVE"/>
    <hyperlink ref="G63" location="'UserStatus'!A3" display="&amp;as;USERACTIVE"/>
    <hyperlink ref="G64" location="'UserStatus'!A3" display="&amp;as;USERACTIVE"/>
    <hyperlink ref="G65" location="'UserStatus'!A3" display="&amp;as;USERACTIVE"/>
    <hyperlink ref="G66" location="'UserStatus'!A3" display="&amp;as;USERACTIVE"/>
    <hyperlink ref="G67" location="'UserStatus'!A3" display="&amp;as;USERACTIVE"/>
    <hyperlink ref="G68" location="'UserStatus'!A3" display="&amp;as;USERACTIVE"/>
    <hyperlink ref="G69" location="'UserStatus'!A3" display="&amp;as;USERACTIVE"/>
    <hyperlink ref="G70" location="'UserStatus'!A3" display="&amp;as;USERACTIVE"/>
    <hyperlink ref="G71" location="'UserStatus'!A3" display="&amp;as;USERACTIVE"/>
    <hyperlink ref="G72" location="'UserStatus'!A3" display="&amp;as;USERACTIVE"/>
    <hyperlink ref="G73" location="'UserStatus'!A3" display="&amp;as;USERACTIVE"/>
    <hyperlink ref="G74" location="'UserStatus'!A3" display="&amp;as;USERACTIVE"/>
    <hyperlink ref="G75" location="'UserStatus'!A3" display="&amp;as;USERACTIVE"/>
    <hyperlink ref="G76" location="'UserStatus'!A3" display="&amp;as;USERACTIVE"/>
    <hyperlink ref="G77" location="'UserStatus'!A3" display="&amp;as;USERACTIVE"/>
    <hyperlink ref="G78" location="'UserStatus'!A3" display="&amp;as;USERACTIVE"/>
    <hyperlink ref="G79" location="'UserStatus'!A3" display="&amp;as;USERACTIVE"/>
    <hyperlink ref="G80" location="'UserStatus'!A3" display="&amp;as;USERACTIVE"/>
    <hyperlink ref="G81" location="'UserStatus'!A3" display="&amp;as;USERACTIVE"/>
    <hyperlink ref="G82" location="'UserStatus'!A3" display="&amp;as;USERACTIVE"/>
    <hyperlink ref="G83" location="'UserStatus'!A3" display="&amp;as;USERACTIVE"/>
    <hyperlink ref="G84" location="'UserStatus'!A3" display="&amp;as;USERACTIVE"/>
    <hyperlink ref="G85" location="'UserStatus'!A3" display="&amp;as;USERACTIVE"/>
    <hyperlink ref="G86" location="'UserStatus'!A3" display="&amp;as;USERACTIVE"/>
    <hyperlink ref="G87" location="'UserStatus'!A3" display="&amp;as;USERACTIVE"/>
    <hyperlink ref="G88" location="'UserStatus'!A3" display="&amp;as;USERACTIVE"/>
    <hyperlink ref="G89" location="'UserStatus'!A3" display="&amp;as;USERACTIVE"/>
    <hyperlink ref="G90" location="'UserStatus'!A3" display="&amp;as;USERACTIVE"/>
    <hyperlink ref="G91" location="'UserStatus'!A3" display="&amp;as;USERACTIVE"/>
    <hyperlink ref="G92" location="'UserStatus'!A3" display="&amp;as;USERACTIVE"/>
    <hyperlink ref="G93" location="'UserStatus'!A3" display="&amp;as;USERACTIVE"/>
    <hyperlink ref="G94" location="'UserStatus'!A3" display="&amp;as;USERACTIVE"/>
    <hyperlink ref="G95" location="'UserStatus'!A3" display="&amp;as;USERACTIVE"/>
    <hyperlink ref="G96" location="'UserStatus'!A3" display="&amp;as;USERACTIVE"/>
    <hyperlink ref="G97" location="'UserStatus'!A3" display="&amp;as;USERACTIVE"/>
    <hyperlink ref="G98" location="'UserStatus'!A3" display="&amp;as;USERACTIVE"/>
    <hyperlink ref="G99" location="'UserStatus'!A3" display="&amp;as;USERACTIVE"/>
    <hyperlink ref="G100" location="'UserStatus'!A3" display="&amp;as;USERACTIVE"/>
    <hyperlink ref="G101" location="'UserStatus'!A3" display="&amp;as;USERACTIVE"/>
    <hyperlink ref="G102" location="'UserStatus'!A3" display="&amp;as;USERACTIVE"/>
    <hyperlink ref="G103" location="'UserStatus'!A3" display="&amp;as;USERACTIVE"/>
    <hyperlink ref="G104" location="'UserStatus'!A3" display="&amp;as;USERACTIVE"/>
    <hyperlink ref="G105" location="'UserStatus'!A3" display="&amp;as;USERACTIVE"/>
    <hyperlink ref="G106" location="'UserStatus'!A3" display="&amp;as;USERACTIVE"/>
    <hyperlink ref="G107" location="'UserStatus'!A3" display="&amp;as;USERACTIVE"/>
    <hyperlink ref="G108" location="'UserStatus'!A3" display="&amp;as;USERACTIVE"/>
    <hyperlink ref="G109" location="'UserStatus'!A3" display="&amp;as;USERACTIVE"/>
    <hyperlink ref="G110" location="'UserStatus'!A3" display="&amp;as;USERACTIVE"/>
    <hyperlink ref="G111" location="'UserStatus'!A3" display="&amp;as;USERACTIVE"/>
    <hyperlink ref="G112" location="'UserStatus'!A3" display="&amp;as;USERACTIVE"/>
    <hyperlink ref="G113" location="'UserStatus'!A3" display="&amp;as;USERACTIVE"/>
    <hyperlink ref="G114" location="'UserStatus'!A3" display="&amp;as;USERACTIVE"/>
    <hyperlink ref="G115" location="'UserStatus'!A3" display="&amp;as;USERACTIVE"/>
    <hyperlink ref="G116" location="'UserStatus'!A3" display="&amp;as;USERACTIVE"/>
    <hyperlink ref="G117" location="'UserStatus'!A3" display="&amp;as;USERACTIVE"/>
    <hyperlink ref="G118" location="'UserStatus'!A3" display="&amp;as;USERACTIVE"/>
    <hyperlink ref="G119" location="'UserStatus'!A3" display="&amp;as;USERACTIVE"/>
    <hyperlink ref="H3" location="'Person'!A5" display="&amp;ai;VTRAVERS-Person"/>
    <hyperlink ref="H4" location="'Person'!A5" display="&amp;ai;VTRAVERS-Person"/>
    <hyperlink ref="H5" location="'Person'!A5" display="&amp;ai;VTRAVERS-Person"/>
    <hyperlink ref="H6" location="'Person'!A5" display="&amp;ai;VTRAVERS-Person"/>
    <hyperlink ref="H7" location="'Person'!A5" display="&amp;ai;VTRAVERS-Person"/>
    <hyperlink ref="H8" location="'Person'!A5" display="&amp;ai;VTRAVERS-Person"/>
    <hyperlink ref="H9" location="'Person'!A5" display="&amp;ai;VTRAVERS-Person"/>
    <hyperlink ref="H10" location="'Person'!A5" display="&amp;ai;VTRAVERS-Person"/>
    <hyperlink ref="H11" location="'Person'!A5" display="&amp;ai;VTRAVERS-Person"/>
    <hyperlink ref="H12" location="'Person'!A5" display="&amp;ai;VTRAVERS-Person"/>
    <hyperlink ref="H13" location="'Person'!A5" display="&amp;ai;VTRAVERS-Person"/>
    <hyperlink ref="H14" location="'Person'!A5" display="&amp;ai;VTRAVERS-Person"/>
    <hyperlink ref="H15" location="'Person'!A5" display="&amp;ai;VTRAVERS-Person"/>
    <hyperlink ref="H16" location="'Person'!A5" display="&amp;ai;VTRAVERS-Person"/>
    <hyperlink ref="H17" location="'Person'!A5" display="&amp;ai;VTRAVERS-Person"/>
    <hyperlink ref="H18" location="'Person'!A5" display="&amp;ai;VTRAVERS-Person"/>
    <hyperlink ref="H19" location="'Person'!A5" display="&amp;ai;VTRAVERS-Person"/>
    <hyperlink ref="H20" location="'Person'!A5" display="&amp;ai;VTRAVERS-Person"/>
    <hyperlink ref="H21" location="'Person'!A5" display="&amp;ai;VTRAVERS-Person"/>
    <hyperlink ref="H22" location="'Person'!A5" display="&amp;ai;VTRAVERS-Person"/>
    <hyperlink ref="H23" location="'Person'!A5" display="&amp;ai;VTRAVERS-Person"/>
    <hyperlink ref="H24" location="'Person'!A5" display="&amp;ai;VTRAVERS-Person"/>
    <hyperlink ref="H25" location="'Person'!A5" display="&amp;ai;VTRAVERS-Person"/>
    <hyperlink ref="H26" location="'Person'!A5" display="&amp;ai;VTRAVERS-Person"/>
    <hyperlink ref="H27" location="'Person'!A5" display="&amp;ai;VTRAVERS-Person"/>
    <hyperlink ref="H28" location="'Person'!A5" display="&amp;ai;VTRAVERS-Person"/>
    <hyperlink ref="H29" location="'Person'!A5" display="&amp;ai;VTRAVERS-Person"/>
    <hyperlink ref="H30" location="'Person'!A5" display="&amp;ai;VTRAVERS-Person"/>
    <hyperlink ref="H31" location="'Person'!A5" display="&amp;ai;VTRAVERS-Person"/>
    <hyperlink ref="H32" location="'Person'!A5" display="&amp;ai;VTRAVERS-Person"/>
    <hyperlink ref="H33" location="'Person'!A5" display="&amp;ai;VTRAVERS-Person"/>
    <hyperlink ref="H34" location="'Person'!A5" display="&amp;ai;VTRAVERS-Person"/>
    <hyperlink ref="H35" location="'Person'!A5" display="&amp;ai;VTRAVERS-Person"/>
    <hyperlink ref="H36" location="'Person'!A5" display="&amp;ai;VTRAVERS-Person"/>
    <hyperlink ref="H37" location="'Person'!A5" display="&amp;ai;VTRAVERS-Person"/>
    <hyperlink ref="H38" location="'Person'!A5" display="&amp;ai;VTRAVERS-Person"/>
    <hyperlink ref="H39" location="'Person'!A5" display="&amp;ai;VTRAVERS-Person"/>
    <hyperlink ref="H40" location="'Person'!A5" display="&amp;ai;VTRAVERS-Person"/>
    <hyperlink ref="H41" location="'Person'!A5" display="&amp;ai;VTRAVERS-Person"/>
    <hyperlink ref="H42" location="'Person'!A5" display="&amp;ai;VTRAVERS-Person"/>
    <hyperlink ref="H43" location="'Person'!A5" display="&amp;ai;VTRAVERS-Person"/>
    <hyperlink ref="H44" location="'Person'!A5" display="&amp;ai;VTRAVERS-Person"/>
    <hyperlink ref="H45" location="'Person'!A5" display="&amp;ai;VTRAVERS-Person"/>
    <hyperlink ref="H46" location="'Person'!A5" display="&amp;ai;VTRAVERS-Person"/>
    <hyperlink ref="H47" location="'Person'!A5" display="&amp;ai;VTRAVERS-Person"/>
    <hyperlink ref="H48" location="'Person'!A5" display="&amp;ai;VTRAVERS-Person"/>
    <hyperlink ref="H49" location="'Person'!A5" display="&amp;ai;VTRAVERS-Person"/>
    <hyperlink ref="H50" location="'Person'!A5" display="&amp;ai;VTRAVERS-Person"/>
    <hyperlink ref="H51" location="'Person'!A5" display="&amp;ai;VTRAVERS-Person"/>
    <hyperlink ref="H52" location="'Person'!A5" display="&amp;ai;VTRAVERS-Person"/>
    <hyperlink ref="H53" location="'Person'!A5" display="&amp;ai;VTRAVERS-Person"/>
    <hyperlink ref="H54" location="'Person'!A5" display="&amp;ai;VTRAVERS-Person"/>
    <hyperlink ref="H55" location="'Person'!A5" display="&amp;ai;VTRAVERS-Person"/>
    <hyperlink ref="H56" location="'Person'!A5" display="&amp;ai;VTRAVERS-Person"/>
    <hyperlink ref="H57" location="'Person'!A5" display="&amp;ai;VTRAVERS-Person"/>
    <hyperlink ref="H58" location="'Person'!A5" display="&amp;ai;VTRAVERS-Person"/>
    <hyperlink ref="H59" location="'Person'!A5" display="&amp;ai;VTRAVERS-Person"/>
    <hyperlink ref="H60" location="'Person'!A5" display="&amp;ai;VTRAVERS-Person"/>
    <hyperlink ref="H61" location="'Person'!A5" display="&amp;ai;VTRAVERS-Person"/>
    <hyperlink ref="H62" location="'Person'!A5" display="&amp;ai;VTRAVERS-Person"/>
    <hyperlink ref="H63" location="'Person'!A5" display="&amp;ai;VTRAVERS-Person"/>
    <hyperlink ref="H64" location="'Person'!A5" display="&amp;ai;VTRAVERS-Person"/>
    <hyperlink ref="H65" location="'Person'!A5" display="&amp;ai;VTRAVERS-Person"/>
    <hyperlink ref="H66" location="'Person'!A5" display="&amp;ai;VTRAVERS-Person"/>
    <hyperlink ref="H67" location="'Person'!A5" display="&amp;ai;VTRAVERS-Person"/>
    <hyperlink ref="H68" location="'Person'!A5" display="&amp;ai;VTRAVERS-Person"/>
    <hyperlink ref="H69" location="'Person'!A5" display="&amp;ai;VTRAVERS-Person"/>
    <hyperlink ref="H70" location="'Person'!A5" display="&amp;ai;VTRAVERS-Person"/>
    <hyperlink ref="H71" location="'Person'!A5" display="&amp;ai;VTRAVERS-Person"/>
    <hyperlink ref="H72" location="'Person'!A5" display="&amp;ai;VTRAVERS-Person"/>
    <hyperlink ref="H73" location="'Person'!A5" display="&amp;ai;VTRAVERS-Person"/>
    <hyperlink ref="H74" location="'Person'!A5" display="&amp;ai;VTRAVERS-Person"/>
    <hyperlink ref="H75" location="'Person'!A5" display="&amp;ai;VTRAVERS-Person"/>
    <hyperlink ref="H76" location="'Person'!A5" display="&amp;ai;VTRAVERS-Person"/>
    <hyperlink ref="H77" location="'Person'!A5" display="&amp;ai;VTRAVERS-Person"/>
    <hyperlink ref="H78" location="'Person'!A5" display="&amp;ai;VTRAVERS-Person"/>
    <hyperlink ref="H79" location="'Person'!A5" display="&amp;ai;VTRAVERS-Person"/>
    <hyperlink ref="H80" location="'Person'!A5" display="&amp;ai;VTRAVERS-Person"/>
    <hyperlink ref="H81" location="'Person'!A5" display="&amp;ai;VTRAVERS-Person"/>
    <hyperlink ref="H82" location="'Person'!A5" display="&amp;ai;VTRAVERS-Person"/>
    <hyperlink ref="H83" location="'Person'!A5" display="&amp;ai;VTRAVERS-Person"/>
    <hyperlink ref="H84" location="'Person'!A5" display="&amp;ai;VTRAVERS-Person"/>
    <hyperlink ref="H85" location="'Person'!A5" display="&amp;ai;VTRAVERS-Person"/>
    <hyperlink ref="H86" location="'Person'!A5" display="&amp;ai;VTRAVERS-Person"/>
    <hyperlink ref="H87" location="'Person'!A5" display="&amp;ai;VTRAVERS-Person"/>
    <hyperlink ref="H88" location="'Person'!A5" display="&amp;ai;VTRAVERS-Person"/>
    <hyperlink ref="H89" location="'Person'!A5" display="&amp;ai;VTRAVERS-Person"/>
    <hyperlink ref="H90" location="'Person'!A5" display="&amp;ai;VTRAVERS-Person"/>
    <hyperlink ref="H91" location="'Person'!A5" display="&amp;ai;VTRAVERS-Person"/>
    <hyperlink ref="H92" location="'Person'!A5" display="&amp;ai;VTRAVERS-Person"/>
    <hyperlink ref="H93" location="'Person'!A5" display="&amp;ai;VTRAVERS-Person"/>
    <hyperlink ref="H94" location="'Person'!A5" display="&amp;ai;VTRAVERS-Person"/>
    <hyperlink ref="H95" location="'Person'!A5" display="&amp;ai;VTRAVERS-Person"/>
    <hyperlink ref="H96" location="'Person'!A5" display="&amp;ai;VTRAVERS-Person"/>
    <hyperlink ref="H97" location="'Person'!A5" display="&amp;ai;VTRAVERS-Person"/>
    <hyperlink ref="H98" location="'Person'!A5" display="&amp;ai;VTRAVERS-Person"/>
    <hyperlink ref="H99" location="'Person'!A5" display="&amp;ai;VTRAVERS-Person"/>
    <hyperlink ref="H100" location="'Person'!A5" display="&amp;ai;VTRAVERS-Person"/>
    <hyperlink ref="H101" location="'Person'!A5" display="&amp;ai;VTRAVERS-Person"/>
    <hyperlink ref="H102" location="'Person'!A5" display="&amp;ai;VTRAVERS-Person"/>
    <hyperlink ref="H103" location="'Person'!A5" display="&amp;ai;VTRAVERS-Person"/>
    <hyperlink ref="H104" location="'Person'!A5" display="&amp;ai;VTRAVERS-Person"/>
    <hyperlink ref="H105" location="'Person'!A5" display="&amp;ai;VTRAVERS-Person"/>
    <hyperlink ref="H106" location="'Person'!A5" display="&amp;ai;VTRAVERS-Person"/>
    <hyperlink ref="H107" location="'Person'!A5" display="&amp;ai;VTRAVERS-Person"/>
    <hyperlink ref="H108" location="'Person'!A5" display="&amp;ai;VTRAVERS-Person"/>
    <hyperlink ref="H109" location="'Person'!A5" display="&amp;ai;VTRAVERS-Person"/>
    <hyperlink ref="H110" location="'Person'!A5" display="&amp;ai;VTRAVERS-Person"/>
    <hyperlink ref="H111" location="'Person'!A5" display="&amp;ai;VTRAVERS-Person"/>
    <hyperlink ref="H112" location="'Person'!A5" display="&amp;ai;VTRAVERS-Person"/>
    <hyperlink ref="H113" location="'Person'!A5" display="&amp;ai;VTRAVERS-Person"/>
    <hyperlink ref="H114" location="'Person'!A5" display="&amp;ai;VTRAVERS-Person"/>
    <hyperlink ref="H115" location="'Person'!A5" display="&amp;ai;VTRAVERS-Person"/>
    <hyperlink ref="H116" location="'Person'!A5" display="&amp;ai;VTRAVERS-Person"/>
    <hyperlink ref="H117" location="'Person'!A5" display="&amp;ai;VTRAVERS-Person"/>
    <hyperlink ref="H118" location="'Person'!A5" display="&amp;ai;VTRAVERS-Person"/>
    <hyperlink ref="H119" location="'Person'!A5" display="&amp;ai;VTRAVERS-Person"/>
    <hyperlink ref="I3" location="'UserPassword'!A3" display="&amp;ai;PwdVTRAVERS"/>
    <hyperlink ref="I4" location="'UserPassword'!A3" display="&amp;ai;PwdVTRAVERS"/>
    <hyperlink ref="I5" location="'UserPassword'!A3" display="&amp;ai;PwdVTRAVERS"/>
    <hyperlink ref="I6" location="'UserPassword'!A3" display="&amp;ai;PwdVTRAVERS"/>
    <hyperlink ref="I7" location="'UserPassword'!A3" display="&amp;ai;PwdVTRAVERS"/>
    <hyperlink ref="I8" location="'UserPassword'!A3" display="&amp;ai;PwdVTRAVERS"/>
    <hyperlink ref="I9" location="'UserPassword'!A3" display="&amp;ai;PwdVTRAVERS"/>
    <hyperlink ref="I10" location="'UserPassword'!A3" display="&amp;ai;PwdVTRAVERS"/>
    <hyperlink ref="I11" location="'UserPassword'!A3" display="&amp;ai;PwdVTRAVERS"/>
    <hyperlink ref="I12" location="'UserPassword'!A3" display="&amp;ai;PwdVTRAVERS"/>
    <hyperlink ref="I13" location="'UserPassword'!A3" display="&amp;ai;PwdVTRAVERS"/>
    <hyperlink ref="I14" location="'UserPassword'!A3" display="&amp;ai;PwdVTRAVERS"/>
    <hyperlink ref="I15" location="'UserPassword'!A3" display="&amp;ai;PwdVTRAVERS"/>
    <hyperlink ref="I16" location="'UserPassword'!A3" display="&amp;ai;PwdVTRAVERS"/>
    <hyperlink ref="I17" location="'UserPassword'!A3" display="&amp;ai;PwdVTRAVERS"/>
    <hyperlink ref="I18" location="'UserPassword'!A3" display="&amp;ai;PwdVTRAVERS"/>
    <hyperlink ref="I19" location="'UserPassword'!A3" display="&amp;ai;PwdVTRAVERS"/>
    <hyperlink ref="I20" location="'UserPassword'!A3" display="&amp;ai;PwdVTRAVERS"/>
    <hyperlink ref="I21" location="'UserPassword'!A3" display="&amp;ai;PwdVTRAVERS"/>
    <hyperlink ref="I22" location="'UserPassword'!A3" display="&amp;ai;PwdVTRAVERS"/>
    <hyperlink ref="I23" location="'UserPassword'!A3" display="&amp;ai;PwdVTRAVERS"/>
    <hyperlink ref="I24" location="'UserPassword'!A3" display="&amp;ai;PwdVTRAVERS"/>
    <hyperlink ref="I25" location="'UserPassword'!A3" display="&amp;ai;PwdVTRAVERS"/>
    <hyperlink ref="I26" location="'UserPassword'!A3" display="&amp;ai;PwdVTRAVERS"/>
    <hyperlink ref="I27" location="'UserPassword'!A3" display="&amp;ai;PwdVTRAVERS"/>
    <hyperlink ref="I28" location="'UserPassword'!A3" display="&amp;ai;PwdVTRAVERS"/>
    <hyperlink ref="I29" location="'UserPassword'!A3" display="&amp;ai;PwdVTRAVERS"/>
    <hyperlink ref="I30" location="'UserPassword'!A3" display="&amp;ai;PwdVTRAVERS"/>
    <hyperlink ref="I31" location="'UserPassword'!A3" display="&amp;ai;PwdVTRAVERS"/>
    <hyperlink ref="I32" location="'UserPassword'!A3" display="&amp;ai;PwdVTRAVERS"/>
    <hyperlink ref="I33" location="'UserPassword'!A3" display="&amp;ai;PwdVTRAVERS"/>
    <hyperlink ref="I34" location="'UserPassword'!A3" display="&amp;ai;PwdVTRAVERS"/>
    <hyperlink ref="I35" location="'UserPassword'!A3" display="&amp;ai;PwdVTRAVERS"/>
    <hyperlink ref="I36" location="'UserPassword'!A3" display="&amp;ai;PwdVTRAVERS"/>
    <hyperlink ref="I37" location="'UserPassword'!A3" display="&amp;ai;PwdVTRAVERS"/>
    <hyperlink ref="I38" location="'UserPassword'!A3" display="&amp;ai;PwdVTRAVERS"/>
    <hyperlink ref="I39" location="'UserPassword'!A3" display="&amp;ai;PwdVTRAVERS"/>
    <hyperlink ref="I40" location="'UserPassword'!A3" display="&amp;ai;PwdVTRAVERS"/>
    <hyperlink ref="I41" location="'UserPassword'!A3" display="&amp;ai;PwdVTRAVERS"/>
    <hyperlink ref="I42" location="'UserPassword'!A3" display="&amp;ai;PwdVTRAVERS"/>
    <hyperlink ref="I43" location="'UserPassword'!A3" display="&amp;ai;PwdVTRAVERS"/>
    <hyperlink ref="I44" location="'UserPassword'!A3" display="&amp;ai;PwdVTRAVERS"/>
    <hyperlink ref="I45" location="'UserPassword'!A3" display="&amp;ai;PwdVTRAVERS"/>
    <hyperlink ref="I46" location="'UserPassword'!A3" display="&amp;ai;PwdVTRAVERS"/>
    <hyperlink ref="I47" location="'UserPassword'!A3" display="&amp;ai;PwdVTRAVERS"/>
    <hyperlink ref="I48" location="'UserPassword'!A3" display="&amp;ai;PwdVTRAVERS"/>
    <hyperlink ref="I49" location="'UserPassword'!A3" display="&amp;ai;PwdVTRAVERS"/>
    <hyperlink ref="I50" location="'UserPassword'!A3" display="&amp;ai;PwdVTRAVERS"/>
    <hyperlink ref="I51" location="'UserPassword'!A3" display="&amp;ai;PwdVTRAVERS"/>
    <hyperlink ref="I52" location="'UserPassword'!A3" display="&amp;ai;PwdVTRAVERS"/>
    <hyperlink ref="I53" location="'UserPassword'!A3" display="&amp;ai;PwdVTRAVERS"/>
    <hyperlink ref="I54" location="'UserPassword'!A3" display="&amp;ai;PwdVTRAVERS"/>
    <hyperlink ref="I55" location="'UserPassword'!A3" display="&amp;ai;PwdVTRAVERS"/>
    <hyperlink ref="I56" location="'UserPassword'!A3" display="&amp;ai;PwdVTRAVERS"/>
    <hyperlink ref="I57" location="'UserPassword'!A3" display="&amp;ai;PwdVTRAVERS"/>
    <hyperlink ref="I58" location="'UserPassword'!A3" display="&amp;ai;PwdVTRAVERS"/>
    <hyperlink ref="I59" location="'UserPassword'!A3" display="&amp;ai;PwdVTRAVERS"/>
    <hyperlink ref="I60" location="'UserPassword'!A3" display="&amp;ai;PwdVTRAVERS"/>
    <hyperlink ref="I61" location="'UserPassword'!A3" display="&amp;ai;PwdVTRAVERS"/>
    <hyperlink ref="I62" location="'UserPassword'!A3" display="&amp;ai;PwdVTRAVERS"/>
    <hyperlink ref="I63" location="'UserPassword'!A3" display="&amp;ai;PwdVTRAVERS"/>
    <hyperlink ref="I64" location="'UserPassword'!A3" display="&amp;ai;PwdVTRAVERS"/>
    <hyperlink ref="I65" location="'UserPassword'!A3" display="&amp;ai;PwdVTRAVERS"/>
    <hyperlink ref="I66" location="'UserPassword'!A3" display="&amp;ai;PwdVTRAVERS"/>
    <hyperlink ref="I67" location="'UserPassword'!A3" display="&amp;ai;PwdVTRAVERS"/>
    <hyperlink ref="I68" location="'UserPassword'!A3" display="&amp;ai;PwdVTRAVERS"/>
    <hyperlink ref="I69" location="'UserPassword'!A3" display="&amp;ai;PwdVTRAVERS"/>
    <hyperlink ref="I70" location="'UserPassword'!A3" display="&amp;ai;PwdVTRAVERS"/>
    <hyperlink ref="I71" location="'UserPassword'!A3" display="&amp;ai;PwdVTRAVERS"/>
    <hyperlink ref="I72" location="'UserPassword'!A3" display="&amp;ai;PwdVTRAVERS"/>
    <hyperlink ref="I73" location="'UserPassword'!A3" display="&amp;ai;PwdVTRAVERS"/>
    <hyperlink ref="I74" location="'UserPassword'!A3" display="&amp;ai;PwdVTRAVERS"/>
    <hyperlink ref="I75" location="'UserPassword'!A3" display="&amp;ai;PwdVTRAVERS"/>
    <hyperlink ref="I76" location="'UserPassword'!A3" display="&amp;ai;PwdVTRAVERS"/>
    <hyperlink ref="I77" location="'UserPassword'!A3" display="&amp;ai;PwdVTRAVERS"/>
    <hyperlink ref="I78" location="'UserPassword'!A3" display="&amp;ai;PwdVTRAVERS"/>
    <hyperlink ref="I79" location="'UserPassword'!A3" display="&amp;ai;PwdVTRAVERS"/>
    <hyperlink ref="I80" location="'UserPassword'!A3" display="&amp;ai;PwdVTRAVERS"/>
    <hyperlink ref="I81" location="'UserPassword'!A3" display="&amp;ai;PwdVTRAVERS"/>
    <hyperlink ref="I82" location="'UserPassword'!A3" display="&amp;ai;PwdVTRAVERS"/>
    <hyperlink ref="I83" location="'UserPassword'!A3" display="&amp;ai;PwdVTRAVERS"/>
    <hyperlink ref="I84" location="'UserPassword'!A3" display="&amp;ai;PwdVTRAVERS"/>
    <hyperlink ref="I85" location="'UserPassword'!A3" display="&amp;ai;PwdVTRAVERS"/>
    <hyperlink ref="I86" location="'UserPassword'!A3" display="&amp;ai;PwdVTRAVERS"/>
    <hyperlink ref="I87" location="'UserPassword'!A3" display="&amp;ai;PwdVTRAVERS"/>
    <hyperlink ref="I88" location="'UserPassword'!A3" display="&amp;ai;PwdVTRAVERS"/>
    <hyperlink ref="I89" location="'UserPassword'!A3" display="&amp;ai;PwdVTRAVERS"/>
    <hyperlink ref="I90" location="'UserPassword'!A3" display="&amp;ai;PwdVTRAVERS"/>
    <hyperlink ref="I91" location="'UserPassword'!A3" display="&amp;ai;PwdVTRAVERS"/>
    <hyperlink ref="I92" location="'UserPassword'!A3" display="&amp;ai;PwdVTRAVERS"/>
    <hyperlink ref="I93" location="'UserPassword'!A3" display="&amp;ai;PwdVTRAVERS"/>
    <hyperlink ref="I94" location="'UserPassword'!A3" display="&amp;ai;PwdVTRAVERS"/>
    <hyperlink ref="I95" location="'UserPassword'!A3" display="&amp;ai;PwdVTRAVERS"/>
    <hyperlink ref="I96" location="'UserPassword'!A3" display="&amp;ai;PwdVTRAVERS"/>
    <hyperlink ref="I97" location="'UserPassword'!A3" display="&amp;ai;PwdVTRAVERS"/>
    <hyperlink ref="I98" location="'UserPassword'!A3" display="&amp;ai;PwdVTRAVERS"/>
    <hyperlink ref="I99" location="'UserPassword'!A3" display="&amp;ai;PwdVTRAVERS"/>
    <hyperlink ref="I100" location="'UserPassword'!A3" display="&amp;ai;PwdVTRAVERS"/>
    <hyperlink ref="I101" location="'UserPassword'!A3" display="&amp;ai;PwdVTRAVERS"/>
    <hyperlink ref="I102" location="'UserPassword'!A3" display="&amp;ai;PwdVTRAVERS"/>
    <hyperlink ref="I103" location="'UserPassword'!A3" display="&amp;ai;PwdVTRAVERS"/>
    <hyperlink ref="I104" location="'UserPassword'!A3" display="&amp;ai;PwdVTRAVERS"/>
    <hyperlink ref="I105" location="'UserPassword'!A3" display="&amp;ai;PwdVTRAVERS"/>
    <hyperlink ref="I106" location="'UserPassword'!A3" display="&amp;ai;PwdVTRAVERS"/>
    <hyperlink ref="I107" location="'UserPassword'!A3" display="&amp;ai;PwdVTRAVERS"/>
    <hyperlink ref="I108" location="'UserPassword'!A3" display="&amp;ai;PwdVTRAVERS"/>
    <hyperlink ref="I109" location="'UserPassword'!A3" display="&amp;ai;PwdVTRAVERS"/>
    <hyperlink ref="I110" location="'UserPassword'!A3" display="&amp;ai;PwdVTRAVERS"/>
    <hyperlink ref="I111" location="'UserPassword'!A3" display="&amp;ai;PwdVTRAVERS"/>
    <hyperlink ref="I112" location="'UserPassword'!A3" display="&amp;ai;PwdVTRAVERS"/>
    <hyperlink ref="I113" location="'UserPassword'!A3" display="&amp;ai;PwdVTRAVERS"/>
    <hyperlink ref="I114" location="'UserPassword'!A3" display="&amp;ai;PwdVTRAVERS"/>
    <hyperlink ref="I115" location="'UserPassword'!A3" display="&amp;ai;PwdVTRAVERS"/>
    <hyperlink ref="I116" location="'UserPassword'!A3" display="&amp;ai;PwdVTRAVERS"/>
    <hyperlink ref="I117" location="'UserPassword'!A3" display="&amp;ai;PwdVTRAVERS"/>
    <hyperlink ref="I118" location="'UserPassword'!A3" display="&amp;ai;PwdVTRAVERS"/>
    <hyperlink ref="I119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tabSelected="1" workbookViewId="0">
      <pane ySplit="1" topLeftCell="A2" activePane="bottomLeft" state="frozen"/>
      <selection activeCell="D1" sqref="D1"/>
      <selection pane="bottomLeft" activeCell="I24" sqref="I24"/>
    </sheetView>
  </sheetViews>
  <sheetFormatPr defaultColWidth="8.85546875" defaultRowHeight="15" x14ac:dyDescent="0.25"/>
  <cols>
    <col min="1" max="1" width="6" bestFit="1" customWidth="1"/>
    <col min="2" max="3" width="18.140625" bestFit="1" customWidth="1"/>
    <col min="4" max="4" width="11.85546875" bestFit="1" customWidth="1"/>
    <col min="5" max="5" width="9.85546875" bestFit="1" customWidth="1"/>
    <col min="6" max="6" width="19.140625" customWidth="1"/>
    <col min="7" max="7" width="7.5703125" bestFit="1" customWidth="1"/>
    <col min="8" max="8" width="15.7109375" customWidth="1"/>
    <col min="9" max="9" width="17.28515625" customWidth="1"/>
    <col min="10" max="10" width="10.85546875" customWidth="1"/>
    <col min="11" max="11" width="11" bestFit="1" customWidth="1"/>
    <col min="12" max="12" width="14.42578125" bestFit="1" customWidth="1"/>
    <col min="13" max="13" width="26.28515625" customWidth="1"/>
    <col min="14" max="14" width="22.7109375" customWidth="1"/>
    <col min="15" max="15" width="28.7109375" bestFit="1" customWidth="1"/>
    <col min="16" max="16" width="21.85546875" bestFit="1" customWidth="1"/>
    <col min="17" max="17" width="30" bestFit="1" customWidth="1"/>
    <col min="18" max="18" width="18.85546875" bestFit="1" customWidth="1"/>
    <col min="19" max="19" width="9.7109375" bestFit="1" customWidth="1"/>
    <col min="20" max="20" width="8.5703125" bestFit="1" customWidth="1"/>
    <col min="21" max="21" width="3.140625" bestFit="1" customWidth="1"/>
    <col min="22" max="22" width="13.7109375" bestFit="1" customWidth="1"/>
    <col min="23" max="23" width="8.5703125" bestFit="1" customWidth="1"/>
    <col min="24" max="24" width="14.28515625" bestFit="1" customWidth="1"/>
    <col min="25" max="25" width="13.28515625" bestFit="1" customWidth="1"/>
    <col min="26" max="26" width="18.28515625" bestFit="1" customWidth="1"/>
    <col min="27" max="27" width="33" bestFit="1" customWidth="1"/>
    <col min="28" max="28" width="17" bestFit="1" customWidth="1"/>
    <col min="29" max="29" width="3.5703125" bestFit="1" customWidth="1"/>
    <col min="30" max="30" width="16.7109375" bestFit="1" customWidth="1"/>
    <col min="31" max="31" width="13.85546875" bestFit="1" customWidth="1"/>
    <col min="32" max="32" width="27.85546875" bestFit="1" customWidth="1"/>
    <col min="33" max="33" width="9.42578125" bestFit="1" customWidth="1"/>
    <col min="34" max="34" width="8" bestFit="1" customWidth="1"/>
    <col min="35" max="35" width="8" style="3" customWidth="1"/>
    <col min="36" max="36" width="14.42578125" bestFit="1" customWidth="1"/>
    <col min="37" max="37" width="3.140625" bestFit="1" customWidth="1"/>
  </cols>
  <sheetData>
    <row r="1" spans="1:37" s="10" customFormat="1" ht="24.75" x14ac:dyDescent="0.25">
      <c r="A1" s="92" t="s">
        <v>467</v>
      </c>
      <c r="B1" s="93" t="s">
        <v>468</v>
      </c>
      <c r="C1" s="93" t="s">
        <v>469</v>
      </c>
      <c r="D1" s="94" t="s">
        <v>181</v>
      </c>
      <c r="E1" s="94" t="s">
        <v>470</v>
      </c>
      <c r="F1" s="95" t="s">
        <v>488</v>
      </c>
      <c r="G1" s="96" t="s">
        <v>124</v>
      </c>
      <c r="H1" s="97" t="s">
        <v>471</v>
      </c>
      <c r="I1" s="98" t="s">
        <v>472</v>
      </c>
      <c r="J1" s="98" t="s">
        <v>506</v>
      </c>
      <c r="K1" s="98" t="s">
        <v>473</v>
      </c>
      <c r="L1" s="94" t="s">
        <v>118</v>
      </c>
      <c r="M1" s="94" t="s">
        <v>474</v>
      </c>
      <c r="N1" s="99" t="s">
        <v>475</v>
      </c>
      <c r="O1" s="100" t="s">
        <v>476</v>
      </c>
      <c r="P1" s="100" t="s">
        <v>477</v>
      </c>
      <c r="Q1" s="100" t="s">
        <v>478</v>
      </c>
      <c r="R1" s="101" t="s">
        <v>479</v>
      </c>
      <c r="S1" s="102" t="s">
        <v>480</v>
      </c>
      <c r="T1" s="103" t="s">
        <v>129</v>
      </c>
      <c r="U1" s="104"/>
      <c r="V1" s="104" t="s">
        <v>481</v>
      </c>
      <c r="W1" s="105" t="s">
        <v>114</v>
      </c>
      <c r="X1" s="106"/>
      <c r="Y1" s="94" t="s">
        <v>482</v>
      </c>
      <c r="Z1" s="107" t="s">
        <v>147</v>
      </c>
      <c r="AA1" s="105" t="s">
        <v>483</v>
      </c>
      <c r="AB1" s="108" t="s">
        <v>484</v>
      </c>
      <c r="AC1" s="94" t="s">
        <v>485</v>
      </c>
      <c r="AD1" s="108" t="s">
        <v>486</v>
      </c>
      <c r="AE1" s="109" t="s">
        <v>487</v>
      </c>
      <c r="AF1" s="6" t="s">
        <v>182</v>
      </c>
      <c r="AG1" s="7" t="s">
        <v>183</v>
      </c>
      <c r="AH1" s="8" t="s">
        <v>184</v>
      </c>
      <c r="AI1" s="115" t="s">
        <v>496</v>
      </c>
      <c r="AJ1" s="9" t="s">
        <v>118</v>
      </c>
      <c r="AK1" s="5"/>
    </row>
    <row r="2" spans="1:37" s="126" customFormat="1" x14ac:dyDescent="0.25">
      <c r="A2" s="126" t="s">
        <v>507</v>
      </c>
      <c r="B2" s="119" t="s">
        <v>508</v>
      </c>
      <c r="C2" s="119" t="s">
        <v>508</v>
      </c>
      <c r="D2" s="120" t="s">
        <v>313</v>
      </c>
      <c r="E2" s="120" t="s">
        <v>509</v>
      </c>
      <c r="F2" s="120" t="s">
        <v>510</v>
      </c>
      <c r="G2" s="121" t="s">
        <v>441</v>
      </c>
      <c r="H2" s="122"/>
      <c r="I2" s="122">
        <v>8000000067</v>
      </c>
      <c r="J2" s="139"/>
      <c r="K2" s="122"/>
      <c r="L2" s="127" t="s">
        <v>230</v>
      </c>
      <c r="M2" s="123" t="s">
        <v>511</v>
      </c>
      <c r="N2" s="127" t="s">
        <v>231</v>
      </c>
      <c r="O2" s="124"/>
      <c r="P2" s="124"/>
      <c r="Q2" s="124"/>
      <c r="R2" s="122"/>
      <c r="S2" s="122" t="s">
        <v>189</v>
      </c>
      <c r="T2" s="122" t="s">
        <v>190</v>
      </c>
      <c r="U2" s="125" t="s">
        <v>190</v>
      </c>
      <c r="V2" s="131" t="s">
        <v>503</v>
      </c>
      <c r="W2" s="127" t="s">
        <v>232</v>
      </c>
      <c r="X2" s="127" t="s">
        <v>192</v>
      </c>
      <c r="Y2" s="128" t="s">
        <v>267</v>
      </c>
      <c r="Z2" s="127" t="s">
        <v>213</v>
      </c>
      <c r="AA2" s="129" t="s">
        <v>512</v>
      </c>
      <c r="AB2" s="130" t="s">
        <v>513</v>
      </c>
      <c r="AC2" s="49" t="s">
        <v>107</v>
      </c>
      <c r="AD2" s="130" t="s">
        <v>514</v>
      </c>
      <c r="AF2" s="123" t="s">
        <v>239</v>
      </c>
      <c r="AG2" s="123" t="s">
        <v>240</v>
      </c>
      <c r="AH2" s="123" t="s">
        <v>241</v>
      </c>
      <c r="AJ2" s="123" t="s">
        <v>230</v>
      </c>
      <c r="AK2" s="122"/>
    </row>
    <row r="3" spans="1:37" s="126" customFormat="1" x14ac:dyDescent="0.25">
      <c r="A3" s="126" t="s">
        <v>515</v>
      </c>
      <c r="B3" s="119" t="s">
        <v>516</v>
      </c>
      <c r="C3" s="119" t="s">
        <v>516</v>
      </c>
      <c r="D3" s="120" t="s">
        <v>517</v>
      </c>
      <c r="E3" s="120" t="s">
        <v>518</v>
      </c>
      <c r="F3" s="120" t="s">
        <v>519</v>
      </c>
      <c r="G3" s="121" t="s">
        <v>441</v>
      </c>
      <c r="H3" s="122"/>
      <c r="I3" s="122">
        <v>8000000068</v>
      </c>
      <c r="J3" s="139"/>
      <c r="K3" s="122"/>
      <c r="L3" s="127" t="s">
        <v>230</v>
      </c>
      <c r="M3" s="123" t="s">
        <v>511</v>
      </c>
      <c r="N3" s="127" t="s">
        <v>231</v>
      </c>
      <c r="O3" s="124"/>
      <c r="P3" s="124"/>
      <c r="Q3" s="124"/>
      <c r="R3" s="122"/>
      <c r="S3" s="122" t="s">
        <v>189</v>
      </c>
      <c r="T3" s="122" t="s">
        <v>190</v>
      </c>
      <c r="U3" s="125" t="s">
        <v>190</v>
      </c>
      <c r="V3" s="131" t="s">
        <v>503</v>
      </c>
      <c r="W3" s="127" t="s">
        <v>232</v>
      </c>
      <c r="X3" s="127" t="s">
        <v>192</v>
      </c>
      <c r="Y3" s="128" t="s">
        <v>267</v>
      </c>
      <c r="Z3" s="127" t="s">
        <v>213</v>
      </c>
      <c r="AA3" s="129" t="s">
        <v>520</v>
      </c>
      <c r="AB3" s="140" t="s">
        <v>107</v>
      </c>
      <c r="AC3" s="49" t="s">
        <v>107</v>
      </c>
      <c r="AD3" s="140" t="s">
        <v>107</v>
      </c>
      <c r="AE3" s="130"/>
      <c r="AF3" s="123" t="s">
        <v>239</v>
      </c>
      <c r="AG3" s="123" t="s">
        <v>240</v>
      </c>
      <c r="AH3" s="123" t="s">
        <v>241</v>
      </c>
      <c r="AJ3" s="123" t="s">
        <v>230</v>
      </c>
      <c r="AK3" s="122"/>
    </row>
    <row r="4" spans="1:37" s="71" customFormat="1" x14ac:dyDescent="0.25"/>
    <row r="5" spans="1:37" s="17" customFormat="1" x14ac:dyDescent="0.25"/>
    <row r="6" spans="1:37" s="17" customFormat="1" x14ac:dyDescent="0.25">
      <c r="A6" s="34"/>
      <c r="F6" s="26"/>
      <c r="H6" s="27"/>
      <c r="I6" s="27"/>
      <c r="J6" s="27"/>
      <c r="K6" s="27"/>
      <c r="O6" s="33"/>
      <c r="P6" s="33"/>
      <c r="Q6" s="33"/>
      <c r="R6" s="34"/>
      <c r="S6" s="34"/>
      <c r="U6" s="26"/>
      <c r="V6" s="26"/>
      <c r="Z6" s="18"/>
      <c r="AB6" s="36"/>
      <c r="AD6" s="36"/>
      <c r="AK6" s="26"/>
    </row>
    <row r="7" spans="1:37" s="17" customFormat="1" x14ac:dyDescent="0.25">
      <c r="A7" s="34"/>
      <c r="F7" s="26"/>
      <c r="H7" s="27"/>
      <c r="I7" s="27"/>
      <c r="J7" s="27"/>
      <c r="K7" s="27"/>
      <c r="O7" s="33"/>
      <c r="P7" s="33"/>
      <c r="Q7" s="33"/>
      <c r="R7" s="34"/>
      <c r="S7" s="34"/>
      <c r="U7" s="26"/>
      <c r="V7" s="26"/>
      <c r="Z7" s="18"/>
      <c r="AB7" s="36"/>
      <c r="AD7" s="36"/>
      <c r="AK7" s="26"/>
    </row>
    <row r="8" spans="1:37" s="17" customFormat="1" x14ac:dyDescent="0.25">
      <c r="A8" s="34"/>
      <c r="F8" s="26"/>
      <c r="H8" s="27"/>
      <c r="I8" s="27"/>
      <c r="J8" s="27"/>
      <c r="K8" s="27"/>
      <c r="O8" s="33"/>
      <c r="P8" s="33"/>
      <c r="Q8" s="33"/>
      <c r="R8" s="34"/>
      <c r="S8" s="34"/>
      <c r="U8" s="26"/>
      <c r="V8" s="26"/>
      <c r="Z8" s="18"/>
      <c r="AB8" s="36"/>
      <c r="AD8" s="36"/>
      <c r="AK8" s="26"/>
    </row>
    <row r="9" spans="1:37" s="17" customFormat="1" x14ac:dyDescent="0.25">
      <c r="A9" s="34"/>
      <c r="F9" s="26"/>
      <c r="H9" s="27"/>
      <c r="I9" s="27"/>
      <c r="J9" s="27"/>
      <c r="K9" s="27"/>
      <c r="O9" s="33"/>
      <c r="P9" s="33"/>
      <c r="Q9" s="33"/>
      <c r="R9" s="34"/>
      <c r="S9" s="34"/>
      <c r="U9" s="26"/>
      <c r="V9" s="26"/>
      <c r="Z9" s="18"/>
      <c r="AB9" s="36"/>
      <c r="AD9" s="36"/>
      <c r="AK9" s="26"/>
    </row>
    <row r="10" spans="1:37" s="17" customFormat="1" x14ac:dyDescent="0.25">
      <c r="A10" s="34"/>
      <c r="F10" s="26"/>
      <c r="H10" s="27"/>
      <c r="I10" s="27"/>
      <c r="J10" s="27"/>
      <c r="K10" s="27"/>
      <c r="O10" s="33"/>
      <c r="P10" s="33"/>
      <c r="Q10" s="33"/>
      <c r="R10" s="34"/>
      <c r="S10" s="34"/>
      <c r="U10" s="26"/>
      <c r="V10" s="26"/>
      <c r="Z10" s="18"/>
      <c r="AB10" s="36"/>
      <c r="AD10" s="36"/>
      <c r="AK10" s="26"/>
    </row>
    <row r="11" spans="1:37" s="17" customFormat="1" x14ac:dyDescent="0.25">
      <c r="A11" s="34"/>
      <c r="F11" s="26"/>
      <c r="H11" s="27"/>
      <c r="I11" s="27"/>
      <c r="J11" s="27"/>
      <c r="K11" s="27"/>
      <c r="O11" s="33"/>
      <c r="P11" s="33"/>
      <c r="Q11" s="33"/>
      <c r="R11" s="34"/>
      <c r="S11" s="34"/>
      <c r="U11" s="26"/>
      <c r="V11" s="26"/>
      <c r="Z11" s="18"/>
      <c r="AB11" s="36"/>
      <c r="AD11" s="36"/>
      <c r="AK11" s="26"/>
    </row>
    <row r="12" spans="1:37" s="17" customFormat="1" x14ac:dyDescent="0.25">
      <c r="A12" s="34"/>
      <c r="B12" s="132"/>
      <c r="C12" s="132"/>
      <c r="D12" s="132"/>
      <c r="E12" s="132"/>
      <c r="F12" s="133"/>
      <c r="G12" s="132"/>
      <c r="H12" s="134"/>
      <c r="I12" s="134"/>
      <c r="J12" s="134"/>
      <c r="K12" s="134"/>
      <c r="L12" s="132"/>
      <c r="M12" s="132"/>
      <c r="N12" s="132"/>
      <c r="O12" s="138"/>
      <c r="P12" s="138"/>
      <c r="Q12" s="138"/>
      <c r="R12" s="59"/>
      <c r="S12" s="59"/>
      <c r="T12" s="132"/>
      <c r="U12" s="133"/>
      <c r="V12" s="26"/>
      <c r="W12" s="132"/>
      <c r="X12" s="132"/>
      <c r="Y12" s="132"/>
      <c r="Z12" s="132"/>
      <c r="AA12" s="132"/>
      <c r="AB12" s="135"/>
      <c r="AC12" s="132"/>
      <c r="AD12" s="135"/>
      <c r="AE12" s="132"/>
      <c r="AF12" s="132"/>
      <c r="AG12" s="132"/>
      <c r="AH12" s="136"/>
      <c r="AI12" s="136"/>
      <c r="AJ12" s="132"/>
      <c r="AK12" s="133"/>
    </row>
    <row r="13" spans="1:37" s="17" customFormat="1" x14ac:dyDescent="0.25">
      <c r="A13" s="34"/>
      <c r="F13" s="26"/>
      <c r="H13" s="27"/>
      <c r="I13" s="27"/>
      <c r="J13" s="27"/>
      <c r="K13" s="27"/>
      <c r="O13" s="33"/>
      <c r="P13" s="33"/>
      <c r="Q13" s="33"/>
      <c r="R13" s="34"/>
      <c r="S13" s="34"/>
      <c r="U13" s="26"/>
      <c r="V13" s="26"/>
      <c r="Z13" s="18"/>
      <c r="AB13" s="36"/>
      <c r="AD13" s="36"/>
      <c r="AK13" s="26"/>
    </row>
    <row r="14" spans="1:37" s="17" customFormat="1" x14ac:dyDescent="0.25">
      <c r="A14" s="34"/>
      <c r="F14" s="26"/>
      <c r="H14" s="27"/>
      <c r="I14" s="27"/>
      <c r="J14" s="27"/>
      <c r="K14" s="27"/>
      <c r="O14" s="33"/>
      <c r="P14" s="33"/>
      <c r="Q14" s="33"/>
      <c r="R14" s="34"/>
      <c r="S14" s="34"/>
      <c r="U14" s="26"/>
      <c r="V14" s="26"/>
      <c r="Z14" s="18"/>
      <c r="AB14" s="36"/>
      <c r="AD14" s="36"/>
      <c r="AK14" s="26"/>
    </row>
    <row r="15" spans="1:37" s="17" customFormat="1" x14ac:dyDescent="0.25">
      <c r="A15" s="34"/>
      <c r="F15" s="26"/>
      <c r="H15" s="27"/>
      <c r="I15" s="27"/>
      <c r="J15" s="27"/>
      <c r="K15" s="27"/>
      <c r="O15" s="33"/>
      <c r="P15" s="33"/>
      <c r="Q15" s="33"/>
      <c r="R15" s="34"/>
      <c r="S15" s="34"/>
      <c r="U15" s="26"/>
      <c r="V15" s="26"/>
      <c r="Z15" s="18"/>
      <c r="AB15" s="36"/>
      <c r="AD15" s="36"/>
      <c r="AK15" s="26"/>
    </row>
    <row r="16" spans="1:37" s="17" customFormat="1" x14ac:dyDescent="0.25">
      <c r="A16" s="34"/>
      <c r="F16" s="26"/>
      <c r="H16" s="27"/>
      <c r="I16" s="27"/>
      <c r="J16" s="27"/>
      <c r="K16" s="27"/>
      <c r="O16" s="33"/>
      <c r="P16" s="33"/>
      <c r="Q16" s="33"/>
      <c r="R16" s="34"/>
      <c r="S16" s="34"/>
      <c r="U16" s="26"/>
      <c r="V16" s="26"/>
      <c r="Z16" s="18"/>
      <c r="AB16" s="36"/>
      <c r="AD16" s="51"/>
      <c r="AK16" s="26"/>
    </row>
    <row r="17" spans="1:37" s="17" customFormat="1" x14ac:dyDescent="0.25">
      <c r="A17" s="34"/>
      <c r="F17" s="26"/>
      <c r="H17" s="27"/>
      <c r="I17" s="27"/>
      <c r="J17" s="27"/>
      <c r="K17" s="27"/>
      <c r="O17" s="33"/>
      <c r="P17" s="33"/>
      <c r="Q17" s="33"/>
      <c r="R17" s="34"/>
      <c r="S17" s="34"/>
      <c r="U17" s="26"/>
      <c r="V17" s="26"/>
      <c r="Z17" s="18"/>
      <c r="AB17" s="36"/>
      <c r="AD17" s="36"/>
      <c r="AK17" s="26"/>
    </row>
    <row r="18" spans="1:37" s="17" customFormat="1" x14ac:dyDescent="0.25">
      <c r="A18" s="34"/>
      <c r="B18" s="132"/>
      <c r="C18" s="132"/>
      <c r="D18" s="132"/>
      <c r="E18" s="132"/>
      <c r="F18" s="133"/>
      <c r="G18" s="132"/>
      <c r="H18" s="134"/>
      <c r="I18" s="134"/>
      <c r="J18" s="134"/>
      <c r="K18" s="134"/>
      <c r="L18" s="132"/>
      <c r="M18" s="132"/>
      <c r="N18" s="132"/>
      <c r="O18" s="138"/>
      <c r="P18" s="138"/>
      <c r="Q18" s="138"/>
      <c r="R18" s="59"/>
      <c r="S18" s="59"/>
      <c r="T18" s="132"/>
      <c r="U18" s="133"/>
      <c r="V18" s="26"/>
      <c r="W18" s="132"/>
      <c r="X18" s="132"/>
      <c r="Y18" s="132"/>
      <c r="Z18" s="132"/>
      <c r="AA18" s="132"/>
      <c r="AB18" s="135"/>
      <c r="AC18" s="132"/>
      <c r="AD18" s="137"/>
      <c r="AE18" s="132"/>
      <c r="AF18" s="132"/>
      <c r="AG18" s="132"/>
      <c r="AH18" s="132"/>
      <c r="AI18" s="132"/>
      <c r="AJ18" s="132"/>
      <c r="AK18" s="133"/>
    </row>
    <row r="19" spans="1:37" s="17" customFormat="1" x14ac:dyDescent="0.25">
      <c r="A19" s="34"/>
      <c r="F19" s="26"/>
      <c r="H19" s="27"/>
      <c r="I19" s="27"/>
      <c r="J19" s="27"/>
      <c r="K19" s="27"/>
      <c r="O19" s="33"/>
      <c r="P19" s="33"/>
      <c r="Q19" s="33"/>
      <c r="R19" s="34"/>
      <c r="S19" s="34"/>
      <c r="U19" s="26"/>
      <c r="V19" s="26"/>
      <c r="Z19" s="18"/>
      <c r="AB19" s="51"/>
      <c r="AC19" s="51"/>
      <c r="AD19" s="51"/>
      <c r="AK19" s="26"/>
    </row>
    <row r="20" spans="1:37" s="17" customFormat="1" x14ac:dyDescent="0.25">
      <c r="A20" s="34"/>
      <c r="F20" s="26"/>
      <c r="H20" s="27"/>
      <c r="I20" s="27"/>
      <c r="J20" s="27"/>
      <c r="K20" s="27"/>
      <c r="O20" s="33"/>
      <c r="P20" s="33"/>
      <c r="Q20" s="33"/>
      <c r="R20" s="34"/>
      <c r="S20" s="34"/>
      <c r="U20" s="26"/>
      <c r="V20" s="26"/>
      <c r="Z20" s="18"/>
      <c r="AB20" s="36"/>
      <c r="AD20" s="36"/>
      <c r="AK20" s="26"/>
    </row>
    <row r="21" spans="1:37" s="17" customFormat="1" x14ac:dyDescent="0.25">
      <c r="A21" s="34"/>
      <c r="F21" s="26"/>
      <c r="H21" s="27"/>
      <c r="I21" s="27"/>
      <c r="J21" s="27"/>
      <c r="K21" s="27"/>
      <c r="O21" s="33"/>
      <c r="P21" s="33"/>
      <c r="Q21" s="33"/>
      <c r="R21" s="34"/>
      <c r="S21" s="34"/>
      <c r="U21" s="26"/>
      <c r="V21" s="26"/>
      <c r="Z21" s="18"/>
      <c r="AB21" s="51"/>
      <c r="AC21" s="51"/>
      <c r="AD21" s="51"/>
      <c r="AK21" s="26"/>
    </row>
    <row r="22" spans="1:37" s="17" customFormat="1" x14ac:dyDescent="0.25">
      <c r="A22" s="34"/>
      <c r="F22" s="26"/>
      <c r="H22" s="27"/>
      <c r="I22" s="27"/>
      <c r="J22" s="27"/>
      <c r="K22" s="27"/>
      <c r="O22" s="33"/>
      <c r="P22" s="33"/>
      <c r="Q22" s="33"/>
      <c r="R22" s="34"/>
      <c r="S22" s="34"/>
      <c r="U22" s="26"/>
      <c r="V22" s="26"/>
      <c r="Z22" s="18"/>
      <c r="AB22" s="36"/>
      <c r="AD22" s="36"/>
      <c r="AK22" s="26"/>
    </row>
    <row r="23" spans="1:37" s="32" customFormat="1" x14ac:dyDescent="0.25"/>
    <row r="24" spans="1:37" s="32" customFormat="1" x14ac:dyDescent="0.25"/>
    <row r="25" spans="1:37" s="32" customFormat="1" x14ac:dyDescent="0.25"/>
    <row r="26" spans="1:37" s="32" customFormat="1" x14ac:dyDescent="0.25"/>
    <row r="27" spans="1:37" s="32" customFormat="1" x14ac:dyDescent="0.25"/>
    <row r="28" spans="1:37" s="32" customFormat="1" x14ac:dyDescent="0.25"/>
    <row r="29" spans="1:37" s="32" customFormat="1" x14ac:dyDescent="0.25"/>
    <row r="30" spans="1:37" s="32" customFormat="1" x14ac:dyDescent="0.25"/>
    <row r="31" spans="1:37" s="32" customFormat="1" x14ac:dyDescent="0.25"/>
    <row r="32" spans="1:37" s="32" customFormat="1" x14ac:dyDescent="0.25"/>
    <row r="33" s="32" customFormat="1" x14ac:dyDescent="0.25"/>
    <row r="34" s="32" customFormat="1" x14ac:dyDescent="0.25"/>
    <row r="35" s="32" customFormat="1" x14ac:dyDescent="0.25"/>
  </sheetData>
  <sortState ref="A2:AK138">
    <sortCondition descending="1" ref="S2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_MasterData!$G$2:$G$3</xm:f>
          </x14:formula1>
          <xm:sqref>G6:G1048576</xm:sqref>
        </x14:dataValidation>
        <x14:dataValidation type="list" allowBlank="1" showInputMessage="1" showErrorMessage="1">
          <x14:formula1>
            <xm:f>_MasterData!$AK$2:$AK$8</xm:f>
          </x14:formula1>
          <xm:sqref>AJ6:AJ1048576</xm:sqref>
        </x14:dataValidation>
        <x14:dataValidation type="list" allowBlank="1" showInputMessage="1" showErrorMessage="1">
          <x14:formula1>
            <xm:f>_MasterData!$U$2:$U$7</xm:f>
          </x14:formula1>
          <xm:sqref>T6:T1048576</xm:sqref>
        </x14:dataValidation>
        <x14:dataValidation type="list" allowBlank="1" showInputMessage="1" showErrorMessage="1">
          <x14:formula1>
            <xm:f>[1]_MasterData!#REF!</xm:f>
          </x14:formula1>
          <xm:sqref>G2:G3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5"/>
  <sheetViews>
    <sheetView topLeftCell="V106" workbookViewId="0">
      <selection activeCell="AB28" sqref="AB28"/>
    </sheetView>
  </sheetViews>
  <sheetFormatPr defaultColWidth="8.85546875" defaultRowHeight="15" x14ac:dyDescent="0.25"/>
  <cols>
    <col min="20" max="20" width="8.85546875" style="3"/>
    <col min="24" max="24" width="8.85546875" style="3"/>
    <col min="25" max="25" width="35.7109375" customWidth="1"/>
    <col min="26" max="26" width="19.28515625" customWidth="1"/>
  </cols>
  <sheetData>
    <row r="1" spans="1:44" ht="60.75" thickBot="1" x14ac:dyDescent="0.3">
      <c r="A1" s="92" t="s">
        <v>467</v>
      </c>
      <c r="B1" s="93" t="s">
        <v>468</v>
      </c>
      <c r="C1" s="93" t="s">
        <v>469</v>
      </c>
      <c r="D1" s="94" t="s">
        <v>181</v>
      </c>
      <c r="E1" s="94" t="s">
        <v>470</v>
      </c>
      <c r="F1" s="95" t="s">
        <v>488</v>
      </c>
      <c r="G1" s="96" t="s">
        <v>124</v>
      </c>
      <c r="H1" s="97" t="s">
        <v>471</v>
      </c>
      <c r="I1" s="98" t="s">
        <v>472</v>
      </c>
      <c r="J1" s="98"/>
      <c r="K1" s="98" t="s">
        <v>473</v>
      </c>
      <c r="L1" s="94" t="s">
        <v>118</v>
      </c>
      <c r="M1" s="94" t="s">
        <v>474</v>
      </c>
      <c r="N1" s="99" t="s">
        <v>475</v>
      </c>
      <c r="O1" s="100" t="s">
        <v>476</v>
      </c>
      <c r="P1" s="100" t="s">
        <v>477</v>
      </c>
      <c r="Q1" s="100" t="s">
        <v>478</v>
      </c>
      <c r="R1" s="101" t="s">
        <v>479</v>
      </c>
      <c r="S1" s="102" t="s">
        <v>480</v>
      </c>
      <c r="T1" s="102"/>
      <c r="U1" s="103" t="s">
        <v>129</v>
      </c>
      <c r="V1" s="104" t="s">
        <v>504</v>
      </c>
      <c r="W1" s="104" t="s">
        <v>481</v>
      </c>
      <c r="X1" s="104"/>
      <c r="Y1" s="105" t="s">
        <v>114</v>
      </c>
      <c r="Z1" s="106"/>
      <c r="AA1" s="94" t="s">
        <v>482</v>
      </c>
      <c r="AB1" s="107" t="s">
        <v>147</v>
      </c>
      <c r="AC1" s="105" t="s">
        <v>483</v>
      </c>
      <c r="AD1" s="108" t="s">
        <v>484</v>
      </c>
      <c r="AE1" s="94" t="s">
        <v>485</v>
      </c>
      <c r="AF1" s="108" t="s">
        <v>486</v>
      </c>
      <c r="AG1" s="109" t="s">
        <v>487</v>
      </c>
      <c r="AH1" s="6" t="s">
        <v>182</v>
      </c>
      <c r="AI1" s="7" t="s">
        <v>183</v>
      </c>
      <c r="AJ1" s="8" t="s">
        <v>184</v>
      </c>
      <c r="AK1" s="9" t="s">
        <v>118</v>
      </c>
      <c r="AL1" s="5"/>
    </row>
    <row r="2" spans="1:44" ht="25.5" thickBot="1" x14ac:dyDescent="0.3">
      <c r="A2" s="11" t="s">
        <v>185</v>
      </c>
      <c r="B2" s="12"/>
      <c r="C2" s="12"/>
      <c r="D2" s="12"/>
      <c r="E2" s="12"/>
      <c r="F2" s="12"/>
      <c r="G2" s="12" t="s">
        <v>186</v>
      </c>
      <c r="H2" s="13"/>
      <c r="I2" s="13"/>
      <c r="J2" s="13"/>
      <c r="K2" s="13"/>
      <c r="L2" s="12" t="s">
        <v>187</v>
      </c>
      <c r="M2" s="12" t="s">
        <v>188</v>
      </c>
      <c r="N2" s="14"/>
      <c r="O2" s="12"/>
      <c r="P2" s="12"/>
      <c r="Q2" s="12"/>
      <c r="R2" s="15"/>
      <c r="S2" s="15" t="s">
        <v>189</v>
      </c>
      <c r="T2" s="15" t="s">
        <v>170</v>
      </c>
      <c r="U2" s="12" t="s">
        <v>190</v>
      </c>
      <c r="V2" s="16" t="s">
        <v>497</v>
      </c>
      <c r="W2" s="16" t="s">
        <v>503</v>
      </c>
      <c r="X2" s="16" t="s">
        <v>143</v>
      </c>
      <c r="Y2" s="17" t="s">
        <v>191</v>
      </c>
      <c r="Z2" s="3" t="s">
        <v>501</v>
      </c>
      <c r="AA2" s="12" t="s">
        <v>188</v>
      </c>
      <c r="AB2" s="18" t="s">
        <v>193</v>
      </c>
      <c r="AC2" s="19"/>
      <c r="AD2" s="20"/>
      <c r="AE2" s="12"/>
      <c r="AF2" s="20"/>
      <c r="AG2" s="12"/>
      <c r="AH2" s="21"/>
      <c r="AI2" s="21"/>
      <c r="AJ2" s="21"/>
      <c r="AK2" s="22" t="s">
        <v>187</v>
      </c>
      <c r="AL2" s="3" t="s">
        <v>495</v>
      </c>
      <c r="AM2" s="24"/>
      <c r="AN2" s="24"/>
      <c r="AO2" s="24"/>
      <c r="AP2" s="24"/>
      <c r="AQ2" s="24"/>
      <c r="AR2" s="24"/>
    </row>
    <row r="3" spans="1:44" ht="15.75" x14ac:dyDescent="0.25">
      <c r="A3" s="25" t="s">
        <v>194</v>
      </c>
      <c r="B3" s="26"/>
      <c r="C3" s="26"/>
      <c r="D3" s="26"/>
      <c r="E3" s="26"/>
      <c r="F3" s="26"/>
      <c r="G3" s="26" t="s">
        <v>195</v>
      </c>
      <c r="H3" s="27"/>
      <c r="I3" s="27"/>
      <c r="J3" s="27"/>
      <c r="K3" s="27"/>
      <c r="L3" s="17" t="s">
        <v>197</v>
      </c>
      <c r="M3" s="26" t="s">
        <v>188</v>
      </c>
      <c r="N3" s="17" t="s">
        <v>199</v>
      </c>
      <c r="O3" s="26"/>
      <c r="P3" s="26"/>
      <c r="Q3" s="26"/>
      <c r="R3" s="28"/>
      <c r="S3" s="28"/>
      <c r="T3" s="28"/>
      <c r="U3" s="17" t="s">
        <v>317</v>
      </c>
      <c r="V3" t="s">
        <v>498</v>
      </c>
      <c r="W3" s="112" t="s">
        <v>436</v>
      </c>
      <c r="X3" s="112" t="s">
        <v>502</v>
      </c>
      <c r="Y3" s="17" t="s">
        <v>209</v>
      </c>
      <c r="Z3" s="3" t="s">
        <v>501</v>
      </c>
      <c r="AA3" s="26" t="s">
        <v>188</v>
      </c>
      <c r="AB3" s="18" t="s">
        <v>193</v>
      </c>
      <c r="AC3" s="26"/>
      <c r="AD3" s="29"/>
      <c r="AE3" s="26"/>
      <c r="AF3" s="21"/>
      <c r="AG3" s="26"/>
      <c r="AH3" s="21"/>
      <c r="AI3" s="21"/>
      <c r="AJ3" s="21"/>
      <c r="AK3" s="113" t="s">
        <v>197</v>
      </c>
      <c r="AL3" s="3" t="s">
        <v>489</v>
      </c>
      <c r="AM3" s="24"/>
      <c r="AN3" s="24"/>
      <c r="AO3" s="24"/>
      <c r="AP3" s="24"/>
      <c r="AQ3" s="24"/>
      <c r="AR3" s="24"/>
    </row>
    <row r="4" spans="1:44" x14ac:dyDescent="0.25">
      <c r="A4" s="30" t="s">
        <v>196</v>
      </c>
      <c r="B4" s="17"/>
      <c r="C4" s="17"/>
      <c r="D4" s="17"/>
      <c r="E4" s="17"/>
      <c r="F4" s="26"/>
      <c r="G4" s="17"/>
      <c r="H4" s="27"/>
      <c r="I4" s="31"/>
      <c r="J4" s="27"/>
      <c r="K4" s="27"/>
      <c r="L4" s="17" t="s">
        <v>206</v>
      </c>
      <c r="M4" s="17" t="s">
        <v>198</v>
      </c>
      <c r="N4" s="39" t="s">
        <v>203</v>
      </c>
      <c r="O4" s="33"/>
      <c r="P4" s="33"/>
      <c r="Q4" s="33"/>
      <c r="R4" s="34"/>
      <c r="S4" s="34"/>
      <c r="T4" s="88"/>
      <c r="V4" t="s">
        <v>499</v>
      </c>
      <c r="Y4" s="17" t="s">
        <v>224</v>
      </c>
      <c r="Z4" s="3" t="s">
        <v>501</v>
      </c>
      <c r="AA4" s="17" t="s">
        <v>200</v>
      </c>
      <c r="AB4" s="35" t="s">
        <v>201</v>
      </c>
      <c r="AC4" s="17"/>
      <c r="AD4" s="36"/>
      <c r="AE4" s="17" t="s">
        <v>107</v>
      </c>
      <c r="AF4" s="36"/>
      <c r="AG4" s="17" t="s">
        <v>107</v>
      </c>
      <c r="AH4" s="17"/>
      <c r="AI4" s="17"/>
      <c r="AJ4" s="17"/>
      <c r="AK4" s="37" t="s">
        <v>206</v>
      </c>
      <c r="AL4" s="3" t="s">
        <v>490</v>
      </c>
      <c r="AM4" s="32"/>
      <c r="AN4" s="32"/>
      <c r="AO4" s="32"/>
      <c r="AP4" s="32"/>
      <c r="AQ4" s="32"/>
      <c r="AR4" s="32"/>
    </row>
    <row r="5" spans="1:44" x14ac:dyDescent="0.25">
      <c r="A5" s="30" t="s">
        <v>202</v>
      </c>
      <c r="B5" s="17"/>
      <c r="C5" s="17"/>
      <c r="D5" s="17"/>
      <c r="E5" s="17"/>
      <c r="F5" s="26"/>
      <c r="G5" s="17"/>
      <c r="H5" s="27"/>
      <c r="I5" s="31"/>
      <c r="J5" s="31"/>
      <c r="K5" s="38"/>
      <c r="L5" s="17" t="s">
        <v>221</v>
      </c>
      <c r="M5" s="17" t="s">
        <v>193</v>
      </c>
      <c r="N5" s="32" t="s">
        <v>208</v>
      </c>
      <c r="O5" s="33"/>
      <c r="P5" s="33"/>
      <c r="Q5" s="33"/>
      <c r="R5" s="34"/>
      <c r="S5" s="34"/>
      <c r="T5" s="88"/>
      <c r="Y5" s="17" t="s">
        <v>232</v>
      </c>
      <c r="Z5" s="3" t="s">
        <v>501</v>
      </c>
      <c r="AA5" s="17" t="s">
        <v>204</v>
      </c>
      <c r="AB5" s="17" t="s">
        <v>193</v>
      </c>
      <c r="AC5" s="17"/>
      <c r="AD5" s="36"/>
      <c r="AE5" s="17" t="s">
        <v>107</v>
      </c>
      <c r="AF5" s="36"/>
      <c r="AG5" s="17" t="s">
        <v>107</v>
      </c>
      <c r="AH5" s="17"/>
      <c r="AI5" s="17"/>
      <c r="AJ5" s="17"/>
      <c r="AK5" s="37" t="s">
        <v>221</v>
      </c>
      <c r="AL5" s="3" t="s">
        <v>494</v>
      </c>
      <c r="AM5" s="32"/>
      <c r="AN5" s="32"/>
      <c r="AO5" s="32"/>
      <c r="AP5" s="32"/>
      <c r="AQ5" s="32"/>
      <c r="AR5" s="32"/>
    </row>
    <row r="6" spans="1:44" x14ac:dyDescent="0.25">
      <c r="A6" s="30" t="s">
        <v>205</v>
      </c>
      <c r="B6" s="17"/>
      <c r="C6" s="17"/>
      <c r="D6" s="17"/>
      <c r="E6" s="17"/>
      <c r="F6" s="26"/>
      <c r="G6" s="17"/>
      <c r="H6" s="27"/>
      <c r="I6" s="31"/>
      <c r="J6" s="38"/>
      <c r="K6" s="38"/>
      <c r="L6" s="17" t="s">
        <v>230</v>
      </c>
      <c r="M6" s="17" t="s">
        <v>207</v>
      </c>
      <c r="N6" s="32" t="s">
        <v>216</v>
      </c>
      <c r="O6" s="33"/>
      <c r="P6" s="33"/>
      <c r="Q6" s="33"/>
      <c r="R6" s="34"/>
      <c r="S6" s="34"/>
      <c r="T6" s="88"/>
      <c r="Y6" s="71" t="s">
        <v>437</v>
      </c>
      <c r="Z6" s="3" t="s">
        <v>500</v>
      </c>
      <c r="AA6" s="40" t="s">
        <v>210</v>
      </c>
      <c r="AB6" s="35" t="s">
        <v>201</v>
      </c>
      <c r="AC6" s="17"/>
      <c r="AD6" s="36"/>
      <c r="AE6" s="17" t="s">
        <v>107</v>
      </c>
      <c r="AF6" s="36"/>
      <c r="AG6" s="17" t="s">
        <v>107</v>
      </c>
      <c r="AH6" s="17"/>
      <c r="AI6" s="17"/>
      <c r="AJ6" s="17"/>
      <c r="AK6" s="37" t="s">
        <v>230</v>
      </c>
      <c r="AL6" s="3" t="s">
        <v>491</v>
      </c>
      <c r="AM6" s="32"/>
      <c r="AN6" s="32"/>
      <c r="AO6" s="32"/>
      <c r="AP6" s="32"/>
      <c r="AQ6" s="32"/>
      <c r="AR6" s="32"/>
    </row>
    <row r="7" spans="1:44" x14ac:dyDescent="0.25">
      <c r="A7" s="30" t="s">
        <v>211</v>
      </c>
      <c r="B7" s="41"/>
      <c r="C7" s="41"/>
      <c r="D7" s="41"/>
      <c r="E7" s="41"/>
      <c r="F7" s="42"/>
      <c r="G7" s="41"/>
      <c r="H7" s="43"/>
      <c r="I7" s="43"/>
      <c r="J7" s="43"/>
      <c r="K7" s="43"/>
      <c r="L7" s="17" t="s">
        <v>245</v>
      </c>
      <c r="M7" s="41" t="s">
        <v>206</v>
      </c>
      <c r="N7" s="17" t="s">
        <v>223</v>
      </c>
      <c r="O7" s="44"/>
      <c r="P7" s="44"/>
      <c r="Q7" s="44"/>
      <c r="R7" s="45"/>
      <c r="S7" s="45"/>
      <c r="T7" s="116"/>
      <c r="AA7" s="41" t="s">
        <v>212</v>
      </c>
      <c r="AB7" s="41" t="s">
        <v>213</v>
      </c>
      <c r="AC7" s="41"/>
      <c r="AD7" s="46"/>
      <c r="AE7" s="41" t="s">
        <v>107</v>
      </c>
      <c r="AF7" s="46"/>
      <c r="AG7" s="41" t="s">
        <v>107</v>
      </c>
      <c r="AH7" s="41"/>
      <c r="AI7" s="41"/>
      <c r="AJ7" s="41"/>
      <c r="AK7" s="114" t="s">
        <v>438</v>
      </c>
      <c r="AL7" s="3" t="s">
        <v>492</v>
      </c>
      <c r="AM7" s="4"/>
      <c r="AN7" s="4"/>
      <c r="AO7" s="4"/>
      <c r="AP7" s="4"/>
      <c r="AQ7" s="4"/>
      <c r="AR7" s="4"/>
    </row>
    <row r="8" spans="1:44" x14ac:dyDescent="0.25">
      <c r="A8" s="30" t="s">
        <v>214</v>
      </c>
      <c r="B8" s="17"/>
      <c r="C8" s="17"/>
      <c r="D8" s="17"/>
      <c r="E8" s="17"/>
      <c r="F8" s="26"/>
      <c r="G8" s="17"/>
      <c r="H8" s="27"/>
      <c r="I8" s="27"/>
      <c r="J8" s="27"/>
      <c r="K8" s="27"/>
      <c r="L8" s="17" t="s">
        <v>370</v>
      </c>
      <c r="M8" s="17" t="s">
        <v>215</v>
      </c>
      <c r="N8" s="32" t="s">
        <v>231</v>
      </c>
      <c r="O8" s="33"/>
      <c r="P8" s="33"/>
      <c r="Q8" s="33"/>
      <c r="R8" s="34"/>
      <c r="S8" s="34"/>
      <c r="T8" s="88"/>
      <c r="AA8" s="17" t="s">
        <v>180</v>
      </c>
      <c r="AB8" s="35" t="s">
        <v>213</v>
      </c>
      <c r="AC8" s="17"/>
      <c r="AD8" s="36"/>
      <c r="AE8" s="17" t="s">
        <v>107</v>
      </c>
      <c r="AF8" s="36"/>
      <c r="AG8" s="17" t="s">
        <v>107</v>
      </c>
      <c r="AH8" s="17"/>
      <c r="AI8" s="17"/>
      <c r="AJ8" s="17"/>
      <c r="AK8" s="114" t="s">
        <v>455</v>
      </c>
      <c r="AL8" s="3" t="s">
        <v>493</v>
      </c>
      <c r="AM8" s="32"/>
      <c r="AN8" s="32"/>
      <c r="AO8" s="32"/>
      <c r="AP8" s="32"/>
      <c r="AQ8" s="32"/>
      <c r="AR8" s="32"/>
    </row>
    <row r="9" spans="1:44" x14ac:dyDescent="0.25">
      <c r="A9" s="30" t="s">
        <v>217</v>
      </c>
      <c r="B9" s="17"/>
      <c r="C9" s="17"/>
      <c r="D9" s="17"/>
      <c r="E9" s="17"/>
      <c r="F9" s="26"/>
      <c r="G9" s="17"/>
      <c r="H9" s="27"/>
      <c r="I9" s="27"/>
      <c r="J9" s="27"/>
      <c r="K9" s="27"/>
      <c r="L9" s="71" t="s">
        <v>433</v>
      </c>
      <c r="M9" s="17" t="s">
        <v>218</v>
      </c>
      <c r="N9" s="32" t="s">
        <v>247</v>
      </c>
      <c r="O9" s="33"/>
      <c r="P9" s="33"/>
      <c r="Q9" s="33"/>
      <c r="R9" s="34"/>
      <c r="S9" s="34"/>
      <c r="T9" s="88"/>
      <c r="Z9" s="3"/>
      <c r="AA9" s="17" t="s">
        <v>219</v>
      </c>
      <c r="AB9" s="35" t="s">
        <v>201</v>
      </c>
      <c r="AC9" s="17"/>
      <c r="AD9" s="36"/>
      <c r="AE9" s="17" t="s">
        <v>107</v>
      </c>
      <c r="AF9" s="36"/>
      <c r="AG9" s="17" t="s">
        <v>107</v>
      </c>
      <c r="AH9" s="17"/>
      <c r="AI9" s="17"/>
      <c r="AJ9" s="17"/>
      <c r="AL9" s="23"/>
      <c r="AM9" s="32"/>
      <c r="AN9" s="32"/>
      <c r="AO9" s="32"/>
      <c r="AP9" s="32"/>
      <c r="AQ9" s="32"/>
      <c r="AR9" s="32"/>
    </row>
    <row r="10" spans="1:44" x14ac:dyDescent="0.25">
      <c r="A10" s="30" t="s">
        <v>220</v>
      </c>
      <c r="B10" s="17"/>
      <c r="C10" s="17"/>
      <c r="D10" s="17"/>
      <c r="E10" s="17"/>
      <c r="F10" s="26"/>
      <c r="G10" s="17"/>
      <c r="H10" s="27"/>
      <c r="I10" s="27"/>
      <c r="J10" s="27"/>
      <c r="K10" s="27"/>
      <c r="L10" s="71" t="s">
        <v>452</v>
      </c>
      <c r="M10" s="17" t="s">
        <v>222</v>
      </c>
      <c r="N10" s="32" t="s">
        <v>262</v>
      </c>
      <c r="O10" s="33"/>
      <c r="P10" s="33"/>
      <c r="Q10" s="33"/>
      <c r="R10" s="34"/>
      <c r="S10" s="34"/>
      <c r="T10" s="88"/>
      <c r="AA10" s="40" t="s">
        <v>225</v>
      </c>
      <c r="AB10" s="35" t="s">
        <v>201</v>
      </c>
      <c r="AC10" s="17"/>
      <c r="AD10" s="36"/>
      <c r="AE10" s="17" t="s">
        <v>107</v>
      </c>
      <c r="AF10" s="48"/>
      <c r="AG10" s="17" t="s">
        <v>107</v>
      </c>
      <c r="AH10" s="17"/>
      <c r="AI10" s="17"/>
      <c r="AJ10" s="49"/>
      <c r="AL10" s="23"/>
      <c r="AM10" s="32"/>
      <c r="AN10" s="32"/>
      <c r="AO10" s="32"/>
      <c r="AP10" s="32"/>
      <c r="AQ10" s="32"/>
      <c r="AR10" s="32"/>
    </row>
    <row r="11" spans="1:44" x14ac:dyDescent="0.25">
      <c r="A11" s="30" t="s">
        <v>226</v>
      </c>
      <c r="B11" s="41"/>
      <c r="C11" s="41"/>
      <c r="D11" s="41"/>
      <c r="E11" s="41"/>
      <c r="F11" s="42"/>
      <c r="G11" s="41"/>
      <c r="H11" s="43"/>
      <c r="I11" s="43"/>
      <c r="J11" s="43"/>
      <c r="K11" s="43"/>
      <c r="M11" s="41" t="s">
        <v>227</v>
      </c>
      <c r="N11" s="17" t="s">
        <v>280</v>
      </c>
      <c r="O11" s="44"/>
      <c r="P11" s="44"/>
      <c r="Q11" s="44"/>
      <c r="R11" s="45"/>
      <c r="S11" s="45"/>
      <c r="T11" s="116"/>
      <c r="AA11" s="41" t="s">
        <v>228</v>
      </c>
      <c r="AB11" s="50" t="s">
        <v>213</v>
      </c>
      <c r="AC11" s="41"/>
      <c r="AD11" s="46"/>
      <c r="AE11" s="41" t="s">
        <v>107</v>
      </c>
      <c r="AF11" s="46"/>
      <c r="AG11" s="41" t="s">
        <v>107</v>
      </c>
      <c r="AH11" s="41"/>
      <c r="AI11" s="41"/>
      <c r="AJ11" s="41"/>
      <c r="AL11" s="47"/>
      <c r="AM11" s="4"/>
      <c r="AN11" s="4"/>
      <c r="AO11" s="4"/>
      <c r="AP11" s="4"/>
      <c r="AQ11" s="4"/>
      <c r="AR11" s="4"/>
    </row>
    <row r="12" spans="1:44" x14ac:dyDescent="0.25">
      <c r="A12" s="30" t="s">
        <v>229</v>
      </c>
      <c r="B12" s="17"/>
      <c r="C12" s="17"/>
      <c r="D12" s="17"/>
      <c r="E12" s="17"/>
      <c r="F12" s="26"/>
      <c r="G12" s="17"/>
      <c r="H12" s="27"/>
      <c r="I12" s="27"/>
      <c r="J12" s="27"/>
      <c r="K12" s="27"/>
      <c r="M12" s="17" t="s">
        <v>230</v>
      </c>
      <c r="N12" s="32" t="s">
        <v>285</v>
      </c>
      <c r="O12" s="33"/>
      <c r="P12" s="33"/>
      <c r="Q12" s="33"/>
      <c r="R12" s="34"/>
      <c r="S12" s="34"/>
      <c r="T12" s="88"/>
      <c r="AA12" s="17" t="s">
        <v>233</v>
      </c>
      <c r="AB12" s="35" t="s">
        <v>213</v>
      </c>
      <c r="AC12" s="17"/>
      <c r="AD12" s="36"/>
      <c r="AE12" s="17" t="s">
        <v>107</v>
      </c>
      <c r="AF12" s="36"/>
      <c r="AG12" s="17" t="s">
        <v>107</v>
      </c>
      <c r="AH12" s="17"/>
      <c r="AI12" s="17"/>
      <c r="AJ12" s="17"/>
      <c r="AL12" s="23"/>
      <c r="AM12" s="32"/>
      <c r="AN12" s="32"/>
      <c r="AO12" s="32"/>
      <c r="AP12" s="32"/>
      <c r="AQ12" s="32"/>
      <c r="AR12" s="32"/>
    </row>
    <row r="13" spans="1:44" x14ac:dyDescent="0.25">
      <c r="A13" s="30" t="s">
        <v>234</v>
      </c>
      <c r="B13" s="17"/>
      <c r="C13" s="17"/>
      <c r="D13" s="17"/>
      <c r="E13" s="17"/>
      <c r="F13" s="26"/>
      <c r="G13" s="17"/>
      <c r="H13" s="27"/>
      <c r="I13" s="27"/>
      <c r="J13" s="27"/>
      <c r="K13" s="27"/>
      <c r="M13" s="17" t="s">
        <v>237</v>
      </c>
      <c r="N13" s="32" t="s">
        <v>308</v>
      </c>
      <c r="O13" s="33"/>
      <c r="P13" s="33"/>
      <c r="Q13" s="33"/>
      <c r="R13" s="34"/>
      <c r="S13" s="34"/>
      <c r="T13" s="88"/>
      <c r="AA13" s="17" t="s">
        <v>235</v>
      </c>
      <c r="AB13" s="17" t="s">
        <v>193</v>
      </c>
      <c r="AC13" s="17"/>
      <c r="AD13" s="36"/>
      <c r="AE13" s="17" t="s">
        <v>107</v>
      </c>
      <c r="AF13" s="36"/>
      <c r="AG13" s="17" t="s">
        <v>107</v>
      </c>
      <c r="AH13" s="17"/>
      <c r="AI13" s="17"/>
      <c r="AJ13" s="17"/>
      <c r="AL13" s="23"/>
      <c r="AM13" s="32"/>
      <c r="AN13" s="32"/>
      <c r="AO13" s="32"/>
      <c r="AP13" s="32"/>
      <c r="AQ13" s="32"/>
      <c r="AR13" s="32"/>
    </row>
    <row r="14" spans="1:44" x14ac:dyDescent="0.25">
      <c r="A14" s="30" t="s">
        <v>236</v>
      </c>
      <c r="B14" s="17"/>
      <c r="C14" s="17"/>
      <c r="D14" s="17"/>
      <c r="E14" s="17"/>
      <c r="F14" s="26"/>
      <c r="G14" s="17"/>
      <c r="H14" s="27"/>
      <c r="I14" s="27"/>
      <c r="J14" s="27"/>
      <c r="K14" s="27"/>
      <c r="M14" s="17" t="s">
        <v>246</v>
      </c>
      <c r="N14" s="32" t="s">
        <v>316</v>
      </c>
      <c r="O14" s="33"/>
      <c r="P14" s="33"/>
      <c r="Q14" s="33"/>
      <c r="R14" s="34"/>
      <c r="S14" s="34"/>
      <c r="T14" s="88"/>
      <c r="AA14" s="17" t="s">
        <v>238</v>
      </c>
      <c r="AB14" s="35" t="s">
        <v>213</v>
      </c>
      <c r="AC14" s="17"/>
      <c r="AD14" s="51"/>
      <c r="AE14" s="51" t="s">
        <v>107</v>
      </c>
      <c r="AF14" s="48"/>
      <c r="AG14" s="17" t="s">
        <v>107</v>
      </c>
      <c r="AH14" s="17"/>
      <c r="AI14" s="17"/>
      <c r="AJ14" s="17"/>
      <c r="AL14" s="23"/>
      <c r="AM14" s="32"/>
      <c r="AN14" s="32"/>
      <c r="AO14" s="32"/>
      <c r="AP14" s="32"/>
      <c r="AQ14" s="32"/>
      <c r="AR14" s="32"/>
    </row>
    <row r="15" spans="1:44" x14ac:dyDescent="0.25">
      <c r="A15" s="30" t="s">
        <v>242</v>
      </c>
      <c r="B15" s="17"/>
      <c r="C15" s="17"/>
      <c r="D15" s="17"/>
      <c r="E15" s="17"/>
      <c r="F15" s="26"/>
      <c r="G15" s="17"/>
      <c r="H15" s="27"/>
      <c r="I15" s="27"/>
      <c r="J15" s="27"/>
      <c r="K15" s="27"/>
      <c r="M15" s="17" t="s">
        <v>250</v>
      </c>
      <c r="N15" s="32" t="s">
        <v>331</v>
      </c>
      <c r="O15" s="33"/>
      <c r="P15" s="33"/>
      <c r="Q15" s="33"/>
      <c r="R15" s="34"/>
      <c r="S15" s="34"/>
      <c r="T15" s="88"/>
      <c r="AA15" s="17" t="s">
        <v>243</v>
      </c>
      <c r="AB15" s="35" t="s">
        <v>213</v>
      </c>
      <c r="AC15" s="17"/>
      <c r="AD15" s="51"/>
      <c r="AE15" s="51" t="s">
        <v>107</v>
      </c>
      <c r="AF15" s="48"/>
      <c r="AG15" s="17" t="s">
        <v>107</v>
      </c>
      <c r="AH15" s="17"/>
      <c r="AI15" s="17"/>
      <c r="AJ15" s="17"/>
      <c r="AL15" s="23"/>
      <c r="AM15" s="32"/>
      <c r="AN15" s="32"/>
      <c r="AO15" s="32"/>
      <c r="AP15" s="32"/>
      <c r="AQ15" s="32"/>
      <c r="AR15" s="32"/>
    </row>
    <row r="16" spans="1:44" x14ac:dyDescent="0.25">
      <c r="A16" s="30" t="s">
        <v>244</v>
      </c>
      <c r="B16" s="17"/>
      <c r="C16" s="17"/>
      <c r="D16" s="17"/>
      <c r="E16" s="17"/>
      <c r="F16" s="26"/>
      <c r="G16" s="17"/>
      <c r="H16" s="27"/>
      <c r="I16" s="27"/>
      <c r="J16" s="27"/>
      <c r="K16" s="27"/>
      <c r="M16" s="17" t="s">
        <v>255</v>
      </c>
      <c r="N16" s="32" t="s">
        <v>353</v>
      </c>
      <c r="O16" s="33"/>
      <c r="P16" s="33"/>
      <c r="Q16" s="33"/>
      <c r="R16" s="34"/>
      <c r="S16" s="34"/>
      <c r="T16" s="88"/>
      <c r="AA16" s="40" t="s">
        <v>248</v>
      </c>
      <c r="AB16" s="35" t="s">
        <v>201</v>
      </c>
      <c r="AC16" s="17"/>
      <c r="AD16" s="48"/>
      <c r="AE16" s="51" t="s">
        <v>107</v>
      </c>
      <c r="AF16" s="51"/>
      <c r="AG16" s="17" t="s">
        <v>107</v>
      </c>
      <c r="AH16" s="17"/>
      <c r="AI16" s="17"/>
      <c r="AJ16" s="17"/>
      <c r="AL16" s="23"/>
      <c r="AM16" s="32"/>
      <c r="AN16" s="32"/>
      <c r="AO16" s="32"/>
      <c r="AP16" s="32"/>
      <c r="AQ16" s="32"/>
      <c r="AR16" s="32"/>
    </row>
    <row r="17" spans="1:44" x14ac:dyDescent="0.25">
      <c r="A17" s="30" t="s">
        <v>249</v>
      </c>
      <c r="B17" s="17"/>
      <c r="C17" s="17"/>
      <c r="D17" s="17"/>
      <c r="E17" s="17"/>
      <c r="F17" s="26"/>
      <c r="G17" s="17"/>
      <c r="H17" s="27"/>
      <c r="I17" s="27"/>
      <c r="J17" s="27"/>
      <c r="K17" s="27"/>
      <c r="M17" s="17" t="s">
        <v>261</v>
      </c>
      <c r="N17" s="32" t="s">
        <v>372</v>
      </c>
      <c r="O17" s="33"/>
      <c r="P17" s="33"/>
      <c r="Q17" s="33"/>
      <c r="R17" s="34"/>
      <c r="S17" s="34"/>
      <c r="T17" s="88"/>
      <c r="AA17" s="17" t="s">
        <v>251</v>
      </c>
      <c r="AB17" s="18" t="s">
        <v>193</v>
      </c>
      <c r="AC17" s="17"/>
      <c r="AD17" s="36"/>
      <c r="AE17" s="17" t="s">
        <v>107</v>
      </c>
      <c r="AF17" s="36"/>
      <c r="AG17" s="17" t="s">
        <v>107</v>
      </c>
      <c r="AH17" s="17"/>
      <c r="AI17" s="17"/>
      <c r="AJ17" s="17"/>
      <c r="AL17" s="23"/>
      <c r="AM17" s="32"/>
      <c r="AN17" s="32"/>
      <c r="AO17" s="32"/>
      <c r="AP17" s="32"/>
      <c r="AQ17" s="32"/>
      <c r="AR17" s="32"/>
    </row>
    <row r="18" spans="1:44" x14ac:dyDescent="0.25">
      <c r="A18" s="30" t="s">
        <v>252</v>
      </c>
      <c r="B18" s="17"/>
      <c r="C18" s="17"/>
      <c r="D18" s="17"/>
      <c r="E18" s="17"/>
      <c r="F18" s="26"/>
      <c r="G18" s="17"/>
      <c r="H18" s="52"/>
      <c r="I18" s="52"/>
      <c r="J18" s="53"/>
      <c r="K18" s="53"/>
      <c r="M18" s="17" t="s">
        <v>269</v>
      </c>
      <c r="N18" s="32" t="s">
        <v>367</v>
      </c>
      <c r="O18" s="33"/>
      <c r="P18" s="33"/>
      <c r="Q18" s="33"/>
      <c r="R18" s="34"/>
      <c r="S18" s="34"/>
      <c r="T18" s="88"/>
      <c r="AA18" s="17" t="s">
        <v>253</v>
      </c>
      <c r="AB18" s="18" t="s">
        <v>193</v>
      </c>
      <c r="AC18" s="17"/>
      <c r="AD18" s="36"/>
      <c r="AE18" s="17" t="s">
        <v>107</v>
      </c>
      <c r="AF18" s="36"/>
      <c r="AG18" s="17" t="s">
        <v>107</v>
      </c>
      <c r="AH18" s="17"/>
      <c r="AI18" s="17"/>
      <c r="AJ18" s="17"/>
      <c r="AL18" s="23"/>
      <c r="AM18" s="32"/>
      <c r="AN18" s="32"/>
      <c r="AO18" s="32"/>
      <c r="AP18" s="32"/>
      <c r="AQ18" s="32"/>
      <c r="AR18" s="32"/>
    </row>
    <row r="19" spans="1:44" x14ac:dyDescent="0.25">
      <c r="A19" s="30" t="s">
        <v>254</v>
      </c>
      <c r="B19" s="17"/>
      <c r="C19" s="17"/>
      <c r="D19" s="17"/>
      <c r="E19" s="17"/>
      <c r="F19" s="26"/>
      <c r="G19" s="17"/>
      <c r="H19" s="27"/>
      <c r="I19" s="27"/>
      <c r="J19" s="27"/>
      <c r="K19" s="27"/>
      <c r="M19" s="17" t="s">
        <v>277</v>
      </c>
      <c r="N19" s="32" t="s">
        <v>386</v>
      </c>
      <c r="O19" s="33"/>
      <c r="P19" s="33"/>
      <c r="Q19" s="33"/>
      <c r="R19" s="34"/>
      <c r="S19" s="34"/>
      <c r="T19" s="88"/>
      <c r="AA19" s="17" t="s">
        <v>256</v>
      </c>
      <c r="AB19" s="18" t="s">
        <v>193</v>
      </c>
      <c r="AC19" s="17"/>
      <c r="AD19" s="36"/>
      <c r="AE19" s="17" t="s">
        <v>107</v>
      </c>
      <c r="AF19" s="36"/>
      <c r="AG19" s="17" t="s">
        <v>107</v>
      </c>
      <c r="AH19" s="17"/>
      <c r="AI19" s="17"/>
      <c r="AJ19" s="17"/>
      <c r="AL19" s="23"/>
      <c r="AM19" s="32"/>
      <c r="AN19" s="32"/>
      <c r="AO19" s="32"/>
      <c r="AP19" s="32"/>
      <c r="AQ19" s="32"/>
      <c r="AR19" s="32"/>
    </row>
    <row r="20" spans="1:44" x14ac:dyDescent="0.25">
      <c r="A20" s="30" t="s">
        <v>257</v>
      </c>
      <c r="B20" s="17"/>
      <c r="C20" s="17"/>
      <c r="D20" s="17"/>
      <c r="E20" s="17"/>
      <c r="F20" s="26"/>
      <c r="G20" s="17"/>
      <c r="H20" s="27"/>
      <c r="I20" s="27"/>
      <c r="J20" s="27"/>
      <c r="K20" s="27"/>
      <c r="M20" s="17" t="s">
        <v>245</v>
      </c>
      <c r="N20" s="111" t="s">
        <v>435</v>
      </c>
      <c r="O20" s="33"/>
      <c r="P20" s="33"/>
      <c r="Q20" s="33"/>
      <c r="R20" s="34"/>
      <c r="S20" s="34"/>
      <c r="T20" s="88"/>
      <c r="AA20" s="17" t="s">
        <v>180</v>
      </c>
      <c r="AB20" s="35" t="s">
        <v>213</v>
      </c>
      <c r="AC20" s="17"/>
      <c r="AD20" s="36"/>
      <c r="AE20" s="17" t="s">
        <v>107</v>
      </c>
      <c r="AF20" s="36"/>
      <c r="AG20" s="17" t="s">
        <v>107</v>
      </c>
      <c r="AH20" s="17"/>
      <c r="AI20" s="17"/>
      <c r="AJ20" s="17"/>
      <c r="AL20" s="23"/>
      <c r="AM20" s="32"/>
      <c r="AN20" s="32"/>
      <c r="AO20" s="32"/>
      <c r="AP20" s="32"/>
      <c r="AQ20" s="32"/>
      <c r="AR20" s="32"/>
    </row>
    <row r="21" spans="1:44" x14ac:dyDescent="0.25">
      <c r="A21" s="30" t="s">
        <v>258</v>
      </c>
      <c r="B21" s="17"/>
      <c r="C21" s="17"/>
      <c r="D21" s="17"/>
      <c r="E21" s="17"/>
      <c r="F21" s="26"/>
      <c r="G21" s="17"/>
      <c r="H21" s="27"/>
      <c r="I21" s="27"/>
      <c r="J21" s="27"/>
      <c r="K21" s="27"/>
      <c r="M21" s="17" t="s">
        <v>292</v>
      </c>
      <c r="N21" s="111" t="s">
        <v>454</v>
      </c>
      <c r="O21" s="33"/>
      <c r="P21" s="33"/>
      <c r="Q21" s="33"/>
      <c r="R21" s="34"/>
      <c r="S21" s="34"/>
      <c r="T21" s="88"/>
      <c r="AA21" s="17" t="s">
        <v>259</v>
      </c>
      <c r="AB21" s="35" t="s">
        <v>213</v>
      </c>
      <c r="AC21" s="17"/>
      <c r="AD21" s="36"/>
      <c r="AE21" s="17" t="s">
        <v>107</v>
      </c>
      <c r="AF21" s="36"/>
      <c r="AG21" s="17" t="s">
        <v>107</v>
      </c>
      <c r="AH21" s="17"/>
      <c r="AI21" s="17"/>
      <c r="AJ21" s="17"/>
      <c r="AL21" s="23"/>
      <c r="AM21" s="32"/>
      <c r="AN21" s="32"/>
      <c r="AO21" s="32"/>
      <c r="AP21" s="32"/>
      <c r="AQ21" s="32"/>
      <c r="AR21" s="32"/>
    </row>
    <row r="22" spans="1:44" x14ac:dyDescent="0.25">
      <c r="A22" s="30" t="s">
        <v>260</v>
      </c>
      <c r="B22" s="17"/>
      <c r="C22" s="17"/>
      <c r="D22" s="17"/>
      <c r="E22" s="17"/>
      <c r="F22" s="26"/>
      <c r="G22" s="17"/>
      <c r="H22" s="27"/>
      <c r="I22" s="27"/>
      <c r="J22" s="27"/>
      <c r="K22" s="27"/>
      <c r="M22" s="17" t="s">
        <v>307</v>
      </c>
      <c r="N22" s="111" t="s">
        <v>463</v>
      </c>
      <c r="O22" s="33"/>
      <c r="P22" s="33"/>
      <c r="Q22" s="33"/>
      <c r="R22" s="34"/>
      <c r="S22" s="34"/>
      <c r="T22" s="88"/>
      <c r="AA22" s="17" t="s">
        <v>263</v>
      </c>
      <c r="AB22" s="17" t="s">
        <v>264</v>
      </c>
      <c r="AC22" s="17"/>
      <c r="AD22" s="36"/>
      <c r="AE22" s="17" t="s">
        <v>107</v>
      </c>
      <c r="AF22" s="36"/>
      <c r="AG22" s="17" t="s">
        <v>107</v>
      </c>
      <c r="AH22" s="17"/>
      <c r="AI22" s="17"/>
      <c r="AJ22" s="17"/>
      <c r="AL22" s="23"/>
      <c r="AM22" s="32"/>
      <c r="AN22" s="32"/>
      <c r="AO22" s="32"/>
      <c r="AP22" s="32"/>
      <c r="AQ22" s="32"/>
      <c r="AR22" s="32"/>
    </row>
    <row r="23" spans="1:44" x14ac:dyDescent="0.25">
      <c r="A23" s="30" t="s">
        <v>265</v>
      </c>
      <c r="B23" s="17"/>
      <c r="C23" s="17"/>
      <c r="D23" s="17"/>
      <c r="E23" s="17"/>
      <c r="F23" s="26"/>
      <c r="G23" s="17"/>
      <c r="H23" s="27"/>
      <c r="I23" s="27"/>
      <c r="J23" s="27"/>
      <c r="K23" s="27"/>
      <c r="M23" s="17" t="s">
        <v>315</v>
      </c>
      <c r="N23" s="111" t="s">
        <v>465</v>
      </c>
      <c r="O23" s="33"/>
      <c r="P23" s="33"/>
      <c r="Q23" s="33"/>
      <c r="R23" s="34"/>
      <c r="S23" s="34"/>
      <c r="T23" s="88"/>
      <c r="AA23" s="17" t="s">
        <v>263</v>
      </c>
      <c r="AB23" s="17" t="s">
        <v>264</v>
      </c>
      <c r="AC23" s="17"/>
      <c r="AD23" s="36"/>
      <c r="AE23" s="17" t="s">
        <v>107</v>
      </c>
      <c r="AF23" s="36"/>
      <c r="AG23" s="17" t="s">
        <v>107</v>
      </c>
      <c r="AH23" s="17"/>
      <c r="AI23" s="17"/>
      <c r="AJ23" s="17"/>
      <c r="AL23" s="23"/>
      <c r="AM23" s="32"/>
      <c r="AN23" s="32"/>
      <c r="AO23" s="32"/>
      <c r="AP23" s="32"/>
      <c r="AQ23" s="32"/>
      <c r="AR23" s="32"/>
    </row>
    <row r="24" spans="1:44" x14ac:dyDescent="0.25">
      <c r="A24" s="30" t="s">
        <v>266</v>
      </c>
      <c r="B24" s="17"/>
      <c r="C24" s="17"/>
      <c r="D24" s="17"/>
      <c r="E24" s="17"/>
      <c r="F24" s="26"/>
      <c r="G24" s="17"/>
      <c r="H24" s="52"/>
      <c r="I24" s="52"/>
      <c r="J24" s="52"/>
      <c r="K24" s="27"/>
      <c r="M24" s="17" t="s">
        <v>352</v>
      </c>
      <c r="O24" s="33"/>
      <c r="P24" s="33"/>
      <c r="Q24" s="33"/>
      <c r="R24" s="34"/>
      <c r="S24" s="34"/>
      <c r="T24" s="88"/>
      <c r="AA24" s="17" t="s">
        <v>267</v>
      </c>
      <c r="AB24" s="35" t="s">
        <v>213</v>
      </c>
      <c r="AC24" s="17"/>
      <c r="AD24" s="36"/>
      <c r="AE24" s="17" t="s">
        <v>107</v>
      </c>
      <c r="AF24" s="36"/>
      <c r="AG24" s="17" t="s">
        <v>107</v>
      </c>
      <c r="AH24" s="17"/>
      <c r="AI24" s="17"/>
      <c r="AJ24" s="17"/>
      <c r="AL24" s="23"/>
      <c r="AM24" s="32"/>
      <c r="AN24" s="32"/>
      <c r="AO24" s="32"/>
      <c r="AP24" s="32"/>
      <c r="AQ24" s="32"/>
      <c r="AR24" s="32"/>
    </row>
    <row r="25" spans="1:44" x14ac:dyDescent="0.25">
      <c r="A25" s="30" t="s">
        <v>268</v>
      </c>
      <c r="B25" s="17"/>
      <c r="C25" s="17"/>
      <c r="D25" s="17"/>
      <c r="E25" s="17"/>
      <c r="F25" s="26"/>
      <c r="G25" s="17"/>
      <c r="H25" s="52"/>
      <c r="I25" s="52"/>
      <c r="J25" s="52"/>
      <c r="K25" s="52"/>
      <c r="M25" s="55" t="s">
        <v>221</v>
      </c>
      <c r="O25" s="33"/>
      <c r="P25" s="33"/>
      <c r="Q25" s="33"/>
      <c r="R25" s="34"/>
      <c r="S25" s="34"/>
      <c r="T25" s="88"/>
      <c r="AA25" s="17" t="s">
        <v>238</v>
      </c>
      <c r="AB25" s="35" t="s">
        <v>213</v>
      </c>
      <c r="AC25" s="17"/>
      <c r="AD25" s="36"/>
      <c r="AE25" s="17" t="s">
        <v>107</v>
      </c>
      <c r="AF25" s="36"/>
      <c r="AG25" s="17" t="s">
        <v>107</v>
      </c>
      <c r="AH25" s="17"/>
      <c r="AI25" s="17"/>
      <c r="AJ25" s="17"/>
      <c r="AL25" s="23"/>
      <c r="AM25" s="32"/>
      <c r="AN25" s="32"/>
      <c r="AO25" s="32"/>
      <c r="AP25" s="32"/>
      <c r="AQ25" s="32"/>
      <c r="AR25" s="32"/>
    </row>
    <row r="26" spans="1:44" x14ac:dyDescent="0.25">
      <c r="A26" s="30" t="s">
        <v>270</v>
      </c>
      <c r="B26" s="41"/>
      <c r="C26" s="41"/>
      <c r="D26" s="41"/>
      <c r="E26" s="41"/>
      <c r="F26" s="42"/>
      <c r="G26" s="41"/>
      <c r="H26" s="43"/>
      <c r="I26" s="43"/>
      <c r="J26" s="43"/>
      <c r="K26" s="43"/>
      <c r="M26" s="17" t="s">
        <v>371</v>
      </c>
      <c r="O26" s="44"/>
      <c r="P26" s="44"/>
      <c r="Q26" s="44"/>
      <c r="R26" s="45"/>
      <c r="S26" s="45"/>
      <c r="T26" s="116"/>
      <c r="AA26" s="41" t="s">
        <v>271</v>
      </c>
      <c r="AB26" s="50" t="s">
        <v>213</v>
      </c>
      <c r="AC26" s="41"/>
      <c r="AD26" s="46"/>
      <c r="AE26" s="41" t="s">
        <v>107</v>
      </c>
      <c r="AF26" s="46"/>
      <c r="AG26" s="41" t="s">
        <v>107</v>
      </c>
      <c r="AH26" s="41"/>
      <c r="AI26" s="41"/>
      <c r="AJ26" s="41"/>
      <c r="AL26" s="47"/>
      <c r="AM26" s="4"/>
      <c r="AN26" s="4"/>
      <c r="AO26" s="4"/>
      <c r="AP26" s="4"/>
      <c r="AQ26" s="4"/>
      <c r="AR26" s="4"/>
    </row>
    <row r="27" spans="1:44" x14ac:dyDescent="0.25">
      <c r="A27" s="30" t="s">
        <v>272</v>
      </c>
      <c r="B27" s="17"/>
      <c r="C27" s="17"/>
      <c r="D27" s="17"/>
      <c r="E27" s="17"/>
      <c r="F27" s="26"/>
      <c r="G27" s="17"/>
      <c r="H27" s="52"/>
      <c r="I27" s="52"/>
      <c r="J27" s="52"/>
      <c r="K27" s="27"/>
      <c r="M27" s="17" t="s">
        <v>385</v>
      </c>
      <c r="O27" s="33"/>
      <c r="P27" s="33"/>
      <c r="Q27" s="33"/>
      <c r="R27" s="34"/>
      <c r="S27" s="34"/>
      <c r="T27" s="88"/>
      <c r="AA27" s="17" t="s">
        <v>238</v>
      </c>
      <c r="AB27" s="18" t="s">
        <v>213</v>
      </c>
      <c r="AC27" s="54"/>
      <c r="AD27" s="36"/>
      <c r="AE27" s="17" t="s">
        <v>107</v>
      </c>
      <c r="AF27" s="36"/>
      <c r="AG27" s="17" t="s">
        <v>107</v>
      </c>
      <c r="AH27" s="17"/>
      <c r="AI27" s="17"/>
      <c r="AJ27" s="17"/>
      <c r="AL27" s="23"/>
      <c r="AM27" s="32"/>
      <c r="AN27" s="32"/>
      <c r="AO27" s="32"/>
      <c r="AP27" s="32"/>
      <c r="AQ27" s="32"/>
      <c r="AR27" s="32"/>
    </row>
    <row r="28" spans="1:44" ht="48" x14ac:dyDescent="0.25">
      <c r="A28" s="30" t="s">
        <v>273</v>
      </c>
      <c r="B28" s="41"/>
      <c r="C28" s="41"/>
      <c r="D28" s="41"/>
      <c r="E28" s="41"/>
      <c r="F28" s="42"/>
      <c r="G28" s="41"/>
      <c r="H28" s="43"/>
      <c r="I28" s="43"/>
      <c r="J28" s="43"/>
      <c r="K28" s="43"/>
      <c r="M28" s="53" t="s">
        <v>434</v>
      </c>
      <c r="O28" s="44"/>
      <c r="P28" s="44"/>
      <c r="Q28" s="44"/>
      <c r="R28" s="45"/>
      <c r="S28" s="45"/>
      <c r="T28" s="116"/>
      <c r="AA28" s="41" t="s">
        <v>212</v>
      </c>
      <c r="AB28" s="50" t="s">
        <v>213</v>
      </c>
      <c r="AC28" s="41"/>
      <c r="AD28" s="46"/>
      <c r="AE28" s="41" t="s">
        <v>107</v>
      </c>
      <c r="AF28" s="46"/>
      <c r="AG28" s="41" t="s">
        <v>107</v>
      </c>
      <c r="AH28" s="41"/>
      <c r="AI28" s="41"/>
      <c r="AJ28" s="41"/>
      <c r="AL28" s="47"/>
      <c r="AM28" s="4"/>
      <c r="AN28" s="4"/>
      <c r="AO28" s="4"/>
      <c r="AP28" s="4"/>
      <c r="AQ28" s="4"/>
      <c r="AR28" s="4"/>
    </row>
    <row r="29" spans="1:44" ht="48" x14ac:dyDescent="0.25">
      <c r="A29" s="30" t="s">
        <v>274</v>
      </c>
      <c r="B29" s="17"/>
      <c r="C29" s="17"/>
      <c r="D29" s="17"/>
      <c r="E29" s="17"/>
      <c r="F29" s="26"/>
      <c r="G29" s="17"/>
      <c r="H29" s="27"/>
      <c r="I29" s="27"/>
      <c r="J29" s="27"/>
      <c r="K29" s="27"/>
      <c r="M29" s="53" t="s">
        <v>453</v>
      </c>
      <c r="O29" s="33"/>
      <c r="P29" s="33"/>
      <c r="Q29" s="33"/>
      <c r="R29" s="34"/>
      <c r="S29" s="34"/>
      <c r="T29" s="88"/>
      <c r="AA29" s="17" t="s">
        <v>275</v>
      </c>
      <c r="AB29" s="18" t="s">
        <v>213</v>
      </c>
      <c r="AC29" s="17"/>
      <c r="AD29" s="36"/>
      <c r="AE29" s="17" t="s">
        <v>107</v>
      </c>
      <c r="AF29" s="36"/>
      <c r="AG29" s="17" t="s">
        <v>107</v>
      </c>
      <c r="AH29" s="17"/>
      <c r="AI29" s="17"/>
      <c r="AJ29" s="17"/>
      <c r="AL29" s="23"/>
      <c r="AM29" s="32"/>
      <c r="AN29" s="32"/>
      <c r="AO29" s="32"/>
      <c r="AP29" s="32"/>
      <c r="AQ29" s="32"/>
      <c r="AR29" s="32"/>
    </row>
    <row r="30" spans="1:44" x14ac:dyDescent="0.25">
      <c r="A30" s="30" t="s">
        <v>276</v>
      </c>
      <c r="B30" s="17"/>
      <c r="C30" s="17"/>
      <c r="D30" s="17"/>
      <c r="E30" s="17"/>
      <c r="F30" s="26"/>
      <c r="G30" s="17"/>
      <c r="H30" s="27"/>
      <c r="I30" s="27"/>
      <c r="J30" s="27"/>
      <c r="K30" s="27"/>
      <c r="O30" s="33"/>
      <c r="P30" s="33"/>
      <c r="Q30" s="33"/>
      <c r="R30" s="34"/>
      <c r="S30" s="34"/>
      <c r="T30" s="88"/>
      <c r="AA30" s="17" t="s">
        <v>278</v>
      </c>
      <c r="AB30" s="18" t="s">
        <v>193</v>
      </c>
      <c r="AC30" s="17"/>
      <c r="AD30" s="36"/>
      <c r="AE30" s="17" t="s">
        <v>107</v>
      </c>
      <c r="AF30" s="36"/>
      <c r="AG30" s="17" t="s">
        <v>107</v>
      </c>
      <c r="AH30" s="17"/>
      <c r="AI30" s="17"/>
      <c r="AJ30" s="17"/>
      <c r="AL30" s="23"/>
      <c r="AM30" s="32"/>
      <c r="AN30" s="32"/>
      <c r="AO30" s="32"/>
      <c r="AP30" s="32"/>
      <c r="AQ30" s="32"/>
      <c r="AR30" s="32"/>
    </row>
    <row r="31" spans="1:44" x14ac:dyDescent="0.25">
      <c r="A31" s="30" t="s">
        <v>279</v>
      </c>
      <c r="B31" s="17"/>
      <c r="C31" s="17"/>
      <c r="D31" s="17"/>
      <c r="E31" s="17"/>
      <c r="F31" s="26"/>
      <c r="G31" s="17"/>
      <c r="H31" s="27"/>
      <c r="I31" s="27"/>
      <c r="J31" s="27"/>
      <c r="K31" s="27"/>
      <c r="O31" s="33"/>
      <c r="P31" s="33"/>
      <c r="Q31" s="33"/>
      <c r="R31" s="34"/>
      <c r="S31" s="34"/>
      <c r="T31" s="88"/>
      <c r="AA31" s="17" t="s">
        <v>281</v>
      </c>
      <c r="AB31" s="18" t="s">
        <v>213</v>
      </c>
      <c r="AC31" s="17"/>
      <c r="AD31" s="36"/>
      <c r="AE31" s="17" t="s">
        <v>107</v>
      </c>
      <c r="AF31" s="36"/>
      <c r="AG31" s="17" t="s">
        <v>107</v>
      </c>
      <c r="AH31" s="17"/>
      <c r="AI31" s="17"/>
      <c r="AJ31" s="17"/>
      <c r="AL31" s="23"/>
      <c r="AM31" s="32"/>
      <c r="AN31" s="32"/>
      <c r="AO31" s="32"/>
      <c r="AP31" s="32"/>
      <c r="AQ31" s="32"/>
      <c r="AR31" s="32"/>
    </row>
    <row r="32" spans="1:44" x14ac:dyDescent="0.25">
      <c r="A32" s="30" t="s">
        <v>282</v>
      </c>
      <c r="B32" s="17"/>
      <c r="C32" s="17"/>
      <c r="D32" s="17"/>
      <c r="E32" s="17"/>
      <c r="F32" s="26"/>
      <c r="G32" s="17"/>
      <c r="H32" s="27"/>
      <c r="I32" s="27"/>
      <c r="J32" s="27"/>
      <c r="K32" s="27"/>
      <c r="O32" s="33"/>
      <c r="P32" s="33"/>
      <c r="Q32" s="33"/>
      <c r="R32" s="34"/>
      <c r="S32" s="34"/>
      <c r="T32" s="88"/>
      <c r="AA32" s="17" t="s">
        <v>283</v>
      </c>
      <c r="AB32" s="18" t="s">
        <v>213</v>
      </c>
      <c r="AC32" s="17"/>
      <c r="AD32" s="36"/>
      <c r="AE32" s="17" t="s">
        <v>107</v>
      </c>
      <c r="AF32" s="36"/>
      <c r="AG32" s="17" t="s">
        <v>107</v>
      </c>
      <c r="AH32" s="17"/>
      <c r="AI32" s="17"/>
      <c r="AJ32" s="17"/>
      <c r="AL32" s="23"/>
      <c r="AM32" s="32"/>
      <c r="AN32" s="32"/>
      <c r="AO32" s="32"/>
      <c r="AP32" s="32"/>
      <c r="AQ32" s="32"/>
      <c r="AR32" s="32"/>
    </row>
    <row r="33" spans="1:44" x14ac:dyDescent="0.25">
      <c r="A33" s="30" t="s">
        <v>284</v>
      </c>
      <c r="B33" s="17"/>
      <c r="C33" s="17"/>
      <c r="D33" s="17"/>
      <c r="E33" s="17"/>
      <c r="F33" s="26"/>
      <c r="G33" s="17"/>
      <c r="H33" s="27"/>
      <c r="I33" s="27"/>
      <c r="J33" s="27"/>
      <c r="K33" s="27"/>
      <c r="O33" s="33"/>
      <c r="P33" s="33"/>
      <c r="Q33" s="33"/>
      <c r="R33" s="34"/>
      <c r="S33" s="34"/>
      <c r="T33" s="88"/>
      <c r="AA33" s="17" t="s">
        <v>286</v>
      </c>
      <c r="AB33" s="18" t="s">
        <v>213</v>
      </c>
      <c r="AC33" s="17"/>
      <c r="AD33" s="36"/>
      <c r="AE33" s="17" t="s">
        <v>107</v>
      </c>
      <c r="AF33" s="48"/>
      <c r="AG33" s="17" t="s">
        <v>107</v>
      </c>
      <c r="AH33" s="17"/>
      <c r="AI33" s="17"/>
      <c r="AJ33" s="17"/>
      <c r="AL33" s="23"/>
      <c r="AM33" s="32"/>
      <c r="AN33" s="32"/>
      <c r="AO33" s="32"/>
      <c r="AP33" s="32"/>
      <c r="AQ33" s="32"/>
      <c r="AR33" s="32"/>
    </row>
    <row r="34" spans="1:44" x14ac:dyDescent="0.25">
      <c r="A34" s="30" t="s">
        <v>287</v>
      </c>
      <c r="B34" s="17"/>
      <c r="C34" s="17"/>
      <c r="D34" s="17"/>
      <c r="E34" s="17"/>
      <c r="F34" s="26"/>
      <c r="G34" s="17"/>
      <c r="H34" s="27"/>
      <c r="I34" s="27"/>
      <c r="J34" s="27"/>
      <c r="K34" s="27"/>
      <c r="O34" s="33"/>
      <c r="P34" s="33"/>
      <c r="Q34" s="33"/>
      <c r="R34" s="34"/>
      <c r="S34" s="34"/>
      <c r="T34" s="88"/>
      <c r="AA34" s="17" t="s">
        <v>288</v>
      </c>
      <c r="AB34" s="35" t="s">
        <v>201</v>
      </c>
      <c r="AC34" s="17"/>
      <c r="AD34" s="36"/>
      <c r="AE34" s="17" t="s">
        <v>107</v>
      </c>
      <c r="AF34" s="36"/>
      <c r="AG34" s="17" t="s">
        <v>107</v>
      </c>
      <c r="AH34" s="17"/>
      <c r="AI34" s="17"/>
      <c r="AJ34" s="17"/>
      <c r="AL34" s="23"/>
      <c r="AM34" s="32"/>
      <c r="AN34" s="32"/>
      <c r="AO34" s="32"/>
      <c r="AP34" s="32"/>
      <c r="AQ34" s="32"/>
      <c r="AR34" s="32"/>
    </row>
    <row r="35" spans="1:44" x14ac:dyDescent="0.25">
      <c r="A35" s="30" t="s">
        <v>289</v>
      </c>
      <c r="B35" s="17"/>
      <c r="C35" s="17"/>
      <c r="D35" s="17"/>
      <c r="E35" s="17"/>
      <c r="F35" s="26"/>
      <c r="G35" s="17"/>
      <c r="H35" s="27"/>
      <c r="I35" s="27"/>
      <c r="J35" s="27"/>
      <c r="K35" s="27"/>
      <c r="O35" s="33"/>
      <c r="P35" s="33"/>
      <c r="Q35" s="33"/>
      <c r="R35" s="34"/>
      <c r="S35" s="34"/>
      <c r="T35" s="88"/>
      <c r="AA35" s="17" t="s">
        <v>290</v>
      </c>
      <c r="AB35" s="18" t="s">
        <v>213</v>
      </c>
      <c r="AC35" s="17"/>
      <c r="AD35" s="36"/>
      <c r="AE35" s="17" t="s">
        <v>107</v>
      </c>
      <c r="AF35" s="36"/>
      <c r="AG35" s="17" t="s">
        <v>107</v>
      </c>
      <c r="AH35" s="17"/>
      <c r="AI35" s="17"/>
      <c r="AJ35" s="17"/>
      <c r="AL35" s="23"/>
      <c r="AM35" s="32"/>
      <c r="AN35" s="32"/>
      <c r="AO35" s="32"/>
      <c r="AP35" s="32"/>
      <c r="AQ35" s="32"/>
      <c r="AR35" s="32"/>
    </row>
    <row r="36" spans="1:44" x14ac:dyDescent="0.25">
      <c r="A36" s="30" t="s">
        <v>291</v>
      </c>
      <c r="B36" s="17"/>
      <c r="C36" s="17"/>
      <c r="D36" s="17"/>
      <c r="E36" s="17"/>
      <c r="F36" s="26"/>
      <c r="G36" s="17"/>
      <c r="H36" s="27"/>
      <c r="I36" s="27"/>
      <c r="J36" s="27"/>
      <c r="K36" s="27"/>
      <c r="O36" s="33"/>
      <c r="P36" s="33"/>
      <c r="Q36" s="33"/>
      <c r="R36" s="34"/>
      <c r="S36" s="34"/>
      <c r="T36" s="88"/>
      <c r="AA36" s="17" t="s">
        <v>293</v>
      </c>
      <c r="AB36" s="18" t="s">
        <v>213</v>
      </c>
      <c r="AC36" s="17"/>
      <c r="AD36" s="36"/>
      <c r="AE36" s="17" t="s">
        <v>107</v>
      </c>
      <c r="AF36" s="36"/>
      <c r="AG36" s="17" t="s">
        <v>107</v>
      </c>
      <c r="AH36" s="17"/>
      <c r="AI36" s="17"/>
      <c r="AJ36" s="17"/>
      <c r="AL36" s="23"/>
      <c r="AM36" s="32"/>
      <c r="AN36" s="32"/>
      <c r="AO36" s="32"/>
      <c r="AP36" s="32"/>
      <c r="AQ36" s="32"/>
      <c r="AR36" s="32"/>
    </row>
    <row r="37" spans="1:44" x14ac:dyDescent="0.25">
      <c r="A37" s="30" t="s">
        <v>294</v>
      </c>
      <c r="B37" s="17"/>
      <c r="C37" s="17"/>
      <c r="D37" s="17"/>
      <c r="E37" s="17"/>
      <c r="F37" s="26"/>
      <c r="G37" s="17"/>
      <c r="H37" s="27"/>
      <c r="I37" s="27"/>
      <c r="J37" s="27"/>
      <c r="K37" s="27"/>
      <c r="O37" s="33"/>
      <c r="P37" s="33"/>
      <c r="Q37" s="33"/>
      <c r="R37" s="34"/>
      <c r="S37" s="34"/>
      <c r="T37" s="88"/>
      <c r="AA37" s="17" t="s">
        <v>295</v>
      </c>
      <c r="AB37" s="18" t="s">
        <v>213</v>
      </c>
      <c r="AC37" s="17"/>
      <c r="AD37" s="36"/>
      <c r="AE37" s="17" t="s">
        <v>107</v>
      </c>
      <c r="AF37" s="36"/>
      <c r="AG37" s="17" t="s">
        <v>107</v>
      </c>
      <c r="AH37" s="17"/>
      <c r="AI37" s="17"/>
      <c r="AJ37" s="17"/>
      <c r="AL37" s="23"/>
      <c r="AM37" s="32"/>
      <c r="AN37" s="32"/>
      <c r="AO37" s="32"/>
      <c r="AP37" s="32"/>
      <c r="AQ37" s="32"/>
      <c r="AR37" s="32"/>
    </row>
    <row r="38" spans="1:44" x14ac:dyDescent="0.25">
      <c r="A38" s="30" t="s">
        <v>296</v>
      </c>
      <c r="B38" s="17"/>
      <c r="C38" s="17"/>
      <c r="D38" s="17"/>
      <c r="E38" s="17"/>
      <c r="F38" s="26"/>
      <c r="G38" s="17"/>
      <c r="H38" s="52"/>
      <c r="I38" s="52"/>
      <c r="J38" s="52"/>
      <c r="K38" s="27"/>
      <c r="O38" s="33"/>
      <c r="P38" s="33"/>
      <c r="Q38" s="33"/>
      <c r="R38" s="34"/>
      <c r="S38" s="34"/>
      <c r="T38" s="88"/>
      <c r="AA38" s="17" t="s">
        <v>297</v>
      </c>
      <c r="AB38" s="18" t="s">
        <v>193</v>
      </c>
      <c r="AC38" s="54"/>
      <c r="AD38" s="36"/>
      <c r="AE38" s="17" t="s">
        <v>107</v>
      </c>
      <c r="AF38" s="36"/>
      <c r="AG38" s="17" t="s">
        <v>107</v>
      </c>
      <c r="AH38" s="17"/>
      <c r="AI38" s="17"/>
      <c r="AJ38" s="17"/>
      <c r="AL38" s="23"/>
      <c r="AM38" s="32"/>
      <c r="AN38" s="32"/>
      <c r="AO38" s="32"/>
      <c r="AP38" s="32"/>
      <c r="AQ38" s="32"/>
      <c r="AR38" s="32"/>
    </row>
    <row r="39" spans="1:44" x14ac:dyDescent="0.25">
      <c r="A39" s="30" t="s">
        <v>298</v>
      </c>
      <c r="B39" s="17"/>
      <c r="C39" s="17"/>
      <c r="D39" s="17"/>
      <c r="E39" s="17"/>
      <c r="F39" s="26"/>
      <c r="G39" s="17"/>
      <c r="H39" s="27"/>
      <c r="I39" s="27"/>
      <c r="J39" s="27"/>
      <c r="K39" s="27"/>
      <c r="O39" s="33"/>
      <c r="P39" s="33"/>
      <c r="Q39" s="33"/>
      <c r="R39" s="34"/>
      <c r="S39" s="34"/>
      <c r="T39" s="88"/>
      <c r="AA39" s="17" t="s">
        <v>299</v>
      </c>
      <c r="AB39" s="18" t="s">
        <v>213</v>
      </c>
      <c r="AC39" s="17"/>
      <c r="AD39" s="36"/>
      <c r="AE39" s="17" t="s">
        <v>107</v>
      </c>
      <c r="AF39" s="36"/>
      <c r="AG39" s="17" t="s">
        <v>107</v>
      </c>
      <c r="AH39" s="17"/>
      <c r="AI39" s="17"/>
      <c r="AJ39" s="17"/>
      <c r="AL39" s="23"/>
      <c r="AM39" s="32"/>
      <c r="AN39" s="32"/>
      <c r="AO39" s="32"/>
      <c r="AP39" s="32"/>
      <c r="AQ39" s="32"/>
      <c r="AR39" s="32"/>
    </row>
    <row r="40" spans="1:44" x14ac:dyDescent="0.25">
      <c r="A40" s="30" t="s">
        <v>300</v>
      </c>
      <c r="B40" s="17"/>
      <c r="C40" s="17"/>
      <c r="D40" s="17"/>
      <c r="E40" s="17"/>
      <c r="F40" s="26"/>
      <c r="G40" s="17"/>
      <c r="H40" s="27"/>
      <c r="I40" s="27"/>
      <c r="J40" s="27"/>
      <c r="K40" s="27"/>
      <c r="O40" s="33"/>
      <c r="P40" s="33"/>
      <c r="Q40" s="33"/>
      <c r="R40" s="34"/>
      <c r="S40" s="34"/>
      <c r="T40" s="88"/>
      <c r="AA40" s="17" t="s">
        <v>301</v>
      </c>
      <c r="AB40" s="18" t="s">
        <v>264</v>
      </c>
      <c r="AC40" s="17"/>
      <c r="AD40" s="36"/>
      <c r="AE40" s="17" t="s">
        <v>107</v>
      </c>
      <c r="AF40" s="36"/>
      <c r="AG40" s="17" t="s">
        <v>107</v>
      </c>
      <c r="AH40" s="17"/>
      <c r="AI40" s="17"/>
      <c r="AJ40" s="17"/>
      <c r="AL40" s="23"/>
      <c r="AM40" s="32"/>
      <c r="AN40" s="32"/>
      <c r="AO40" s="32"/>
      <c r="AP40" s="32"/>
      <c r="AQ40" s="32"/>
      <c r="AR40" s="32"/>
    </row>
    <row r="41" spans="1:44" x14ac:dyDescent="0.25">
      <c r="A41" s="30" t="s">
        <v>302</v>
      </c>
      <c r="B41" s="17"/>
      <c r="C41" s="17"/>
      <c r="D41" s="17"/>
      <c r="E41" s="17"/>
      <c r="F41" s="26"/>
      <c r="G41" s="17"/>
      <c r="H41" s="27"/>
      <c r="I41" s="27"/>
      <c r="J41" s="27"/>
      <c r="K41" s="27"/>
      <c r="O41" s="33"/>
      <c r="P41" s="33"/>
      <c r="Q41" s="33"/>
      <c r="R41" s="34"/>
      <c r="S41" s="34"/>
      <c r="T41" s="88"/>
      <c r="AA41" s="17" t="s">
        <v>303</v>
      </c>
      <c r="AB41" s="18" t="s">
        <v>193</v>
      </c>
      <c r="AC41" s="17"/>
      <c r="AD41" s="36"/>
      <c r="AE41" s="17" t="s">
        <v>107</v>
      </c>
      <c r="AF41" s="36"/>
      <c r="AG41" s="17" t="s">
        <v>107</v>
      </c>
      <c r="AH41" s="17"/>
      <c r="AI41" s="17"/>
      <c r="AJ41" s="17"/>
      <c r="AL41" s="23"/>
      <c r="AM41" s="32"/>
      <c r="AN41" s="32"/>
      <c r="AO41" s="32"/>
      <c r="AP41" s="32"/>
      <c r="AQ41" s="32"/>
      <c r="AR41" s="32"/>
    </row>
    <row r="42" spans="1:44" x14ac:dyDescent="0.25">
      <c r="A42" s="30" t="s">
        <v>304</v>
      </c>
      <c r="B42" s="17"/>
      <c r="C42" s="17"/>
      <c r="D42" s="17"/>
      <c r="E42" s="17"/>
      <c r="F42" s="26"/>
      <c r="G42" s="17"/>
      <c r="H42" s="27"/>
      <c r="I42" s="27"/>
      <c r="J42" s="27"/>
      <c r="K42" s="27"/>
      <c r="O42" s="33"/>
      <c r="P42" s="33"/>
      <c r="Q42" s="33"/>
      <c r="R42" s="34"/>
      <c r="S42" s="34"/>
      <c r="T42" s="88"/>
      <c r="AA42" s="17" t="s">
        <v>305</v>
      </c>
      <c r="AB42" s="17" t="s">
        <v>193</v>
      </c>
      <c r="AC42" s="17"/>
      <c r="AD42" s="36"/>
      <c r="AE42" s="17" t="s">
        <v>107</v>
      </c>
      <c r="AF42" s="36"/>
      <c r="AG42" s="17" t="s">
        <v>107</v>
      </c>
      <c r="AH42" s="17"/>
      <c r="AI42" s="17"/>
      <c r="AJ42" s="17"/>
      <c r="AL42" s="23"/>
      <c r="AM42" s="32"/>
      <c r="AN42" s="32"/>
      <c r="AO42" s="32"/>
      <c r="AP42" s="32"/>
      <c r="AQ42" s="32"/>
      <c r="AR42" s="32"/>
    </row>
    <row r="43" spans="1:44" x14ac:dyDescent="0.25">
      <c r="A43" s="30" t="s">
        <v>306</v>
      </c>
      <c r="B43" s="17"/>
      <c r="C43" s="17"/>
      <c r="D43" s="17"/>
      <c r="E43" s="17"/>
      <c r="F43" s="26"/>
      <c r="G43" s="17"/>
      <c r="H43" s="27"/>
      <c r="I43" s="27"/>
      <c r="J43" s="27"/>
      <c r="K43" s="27"/>
      <c r="O43" s="33"/>
      <c r="P43" s="33"/>
      <c r="Q43" s="33"/>
      <c r="R43" s="34"/>
      <c r="S43" s="34"/>
      <c r="T43" s="88"/>
      <c r="AA43" s="17" t="s">
        <v>309</v>
      </c>
      <c r="AB43" s="18" t="s">
        <v>193</v>
      </c>
      <c r="AC43" s="17"/>
      <c r="AD43" s="36"/>
      <c r="AE43" s="17" t="s">
        <v>107</v>
      </c>
      <c r="AF43" s="36"/>
      <c r="AG43" s="17" t="s">
        <v>107</v>
      </c>
      <c r="AH43" s="17"/>
      <c r="AI43" s="17"/>
      <c r="AJ43" s="17"/>
      <c r="AL43" s="23"/>
      <c r="AM43" s="32"/>
      <c r="AN43" s="32"/>
      <c r="AO43" s="32"/>
      <c r="AP43" s="32"/>
      <c r="AQ43" s="32"/>
      <c r="AR43" s="32"/>
    </row>
    <row r="44" spans="1:44" x14ac:dyDescent="0.25">
      <c r="A44" s="30" t="s">
        <v>310</v>
      </c>
      <c r="B44" s="17"/>
      <c r="C44" s="17"/>
      <c r="D44" s="17"/>
      <c r="E44" s="17"/>
      <c r="F44" s="26"/>
      <c r="G44" s="17"/>
      <c r="H44" s="27"/>
      <c r="I44" s="27"/>
      <c r="J44" s="27"/>
      <c r="K44" s="27"/>
      <c r="O44" s="33"/>
      <c r="P44" s="33"/>
      <c r="Q44" s="33"/>
      <c r="R44" s="34"/>
      <c r="S44" s="34"/>
      <c r="T44" s="88"/>
      <c r="AA44" s="17" t="s">
        <v>311</v>
      </c>
      <c r="AB44" s="18" t="s">
        <v>213</v>
      </c>
      <c r="AC44" s="17"/>
      <c r="AD44" s="36"/>
      <c r="AE44" s="17" t="s">
        <v>107</v>
      </c>
      <c r="AF44" s="36"/>
      <c r="AG44" s="17" t="s">
        <v>107</v>
      </c>
      <c r="AH44" s="17"/>
      <c r="AI44" s="17"/>
      <c r="AJ44" s="17"/>
      <c r="AL44" s="23"/>
      <c r="AM44" s="32"/>
      <c r="AN44" s="32"/>
      <c r="AO44" s="32"/>
      <c r="AP44" s="32"/>
      <c r="AQ44" s="32"/>
      <c r="AR44" s="32"/>
    </row>
    <row r="45" spans="1:44" x14ac:dyDescent="0.25">
      <c r="A45" s="30" t="s">
        <v>312</v>
      </c>
      <c r="B45" s="41"/>
      <c r="C45" s="41"/>
      <c r="D45" s="41"/>
      <c r="E45" s="41"/>
      <c r="F45" s="42"/>
      <c r="G45" s="41"/>
      <c r="H45" s="43"/>
      <c r="I45" s="43"/>
      <c r="J45" s="43"/>
      <c r="K45" s="43"/>
      <c r="O45" s="44"/>
      <c r="P45" s="44"/>
      <c r="Q45" s="44"/>
      <c r="R45" s="45"/>
      <c r="S45" s="45"/>
      <c r="T45" s="116"/>
      <c r="AA45" s="41" t="s">
        <v>212</v>
      </c>
      <c r="AB45" s="50" t="s">
        <v>213</v>
      </c>
      <c r="AC45" s="41"/>
      <c r="AD45" s="46"/>
      <c r="AE45" s="41" t="s">
        <v>107</v>
      </c>
      <c r="AF45" s="46"/>
      <c r="AG45" s="41" t="s">
        <v>107</v>
      </c>
      <c r="AH45" s="41"/>
      <c r="AI45" s="41"/>
      <c r="AJ45" s="41"/>
      <c r="AL45" s="47"/>
      <c r="AM45" s="4"/>
      <c r="AN45" s="4"/>
      <c r="AO45" s="4"/>
      <c r="AP45" s="4"/>
      <c r="AQ45" s="4"/>
      <c r="AR45" s="4"/>
    </row>
    <row r="46" spans="1:44" x14ac:dyDescent="0.25">
      <c r="A46" s="30" t="s">
        <v>314</v>
      </c>
      <c r="B46" s="17"/>
      <c r="C46" s="17"/>
      <c r="D46" s="17"/>
      <c r="E46" s="17"/>
      <c r="F46" s="26"/>
      <c r="G46" s="17"/>
      <c r="H46" s="27"/>
      <c r="I46" s="27"/>
      <c r="J46" s="27"/>
      <c r="K46" s="27"/>
      <c r="O46" s="33"/>
      <c r="P46" s="33"/>
      <c r="Q46" s="33"/>
      <c r="R46" s="34"/>
      <c r="S46" s="34"/>
      <c r="T46" s="88"/>
      <c r="AA46" s="17" t="s">
        <v>318</v>
      </c>
      <c r="AB46" s="17" t="s">
        <v>201</v>
      </c>
      <c r="AC46" s="17"/>
      <c r="AD46" s="36"/>
      <c r="AE46" s="17" t="s">
        <v>107</v>
      </c>
      <c r="AF46" s="36"/>
      <c r="AG46" s="17" t="s">
        <v>107</v>
      </c>
      <c r="AH46" s="17"/>
      <c r="AI46" s="17"/>
      <c r="AJ46" s="17"/>
      <c r="AL46" s="23"/>
      <c r="AM46" s="32"/>
      <c r="AN46" s="32"/>
      <c r="AO46" s="32"/>
      <c r="AP46" s="32"/>
      <c r="AQ46" s="32"/>
      <c r="AR46" s="32"/>
    </row>
    <row r="47" spans="1:44" x14ac:dyDescent="0.25">
      <c r="A47" s="30" t="s">
        <v>319</v>
      </c>
      <c r="B47" s="17"/>
      <c r="C47" s="17"/>
      <c r="D47" s="17"/>
      <c r="E47" s="17"/>
      <c r="F47" s="26"/>
      <c r="G47" s="17"/>
      <c r="H47" s="27"/>
      <c r="I47" s="27"/>
      <c r="J47" s="27"/>
      <c r="K47" s="27"/>
      <c r="O47" s="33"/>
      <c r="P47" s="33"/>
      <c r="Q47" s="33"/>
      <c r="R47" s="34"/>
      <c r="S47" s="34"/>
      <c r="T47" s="88"/>
      <c r="AA47" s="17" t="s">
        <v>320</v>
      </c>
      <c r="AB47" s="18" t="s">
        <v>193</v>
      </c>
      <c r="AC47" s="17"/>
      <c r="AD47" s="36"/>
      <c r="AE47" s="17" t="s">
        <v>107</v>
      </c>
      <c r="AF47" s="36"/>
      <c r="AG47" s="17" t="s">
        <v>107</v>
      </c>
      <c r="AH47" s="17"/>
      <c r="AI47" s="17"/>
      <c r="AJ47" s="17"/>
      <c r="AL47" s="23"/>
      <c r="AM47" s="32"/>
      <c r="AN47" s="32"/>
      <c r="AO47" s="32"/>
      <c r="AP47" s="32"/>
      <c r="AQ47" s="32"/>
      <c r="AR47" s="32"/>
    </row>
    <row r="48" spans="1:44" x14ac:dyDescent="0.25">
      <c r="A48" s="30" t="s">
        <v>321</v>
      </c>
      <c r="B48" s="17"/>
      <c r="C48" s="17"/>
      <c r="D48" s="17"/>
      <c r="E48" s="17"/>
      <c r="F48" s="26"/>
      <c r="G48" s="17"/>
      <c r="H48" s="27"/>
      <c r="I48" s="27"/>
      <c r="J48" s="27"/>
      <c r="K48" s="27"/>
      <c r="O48" s="33"/>
      <c r="P48" s="33"/>
      <c r="Q48" s="33"/>
      <c r="R48" s="34"/>
      <c r="S48" s="34"/>
      <c r="T48" s="88"/>
      <c r="AA48" s="17" t="s">
        <v>238</v>
      </c>
      <c r="AB48" s="17" t="s">
        <v>213</v>
      </c>
      <c r="AC48" s="17"/>
      <c r="AD48" s="36"/>
      <c r="AE48" s="17" t="s">
        <v>107</v>
      </c>
      <c r="AF48" s="36"/>
      <c r="AG48" s="17" t="s">
        <v>107</v>
      </c>
      <c r="AH48" s="17"/>
      <c r="AI48" s="17"/>
      <c r="AJ48" s="17"/>
      <c r="AL48" s="23"/>
      <c r="AM48" s="32"/>
      <c r="AN48" s="32"/>
      <c r="AO48" s="32"/>
      <c r="AP48" s="32"/>
      <c r="AQ48" s="32"/>
      <c r="AR48" s="32"/>
    </row>
    <row r="49" spans="1:44" x14ac:dyDescent="0.25">
      <c r="A49" s="30" t="s">
        <v>322</v>
      </c>
      <c r="B49" s="17"/>
      <c r="C49" s="17"/>
      <c r="D49" s="17"/>
      <c r="E49" s="17"/>
      <c r="F49" s="26"/>
      <c r="G49" s="17"/>
      <c r="H49" s="27"/>
      <c r="I49" s="27"/>
      <c r="J49" s="27"/>
      <c r="K49" s="27"/>
      <c r="O49" s="33"/>
      <c r="P49" s="33"/>
      <c r="Q49" s="33"/>
      <c r="R49" s="34"/>
      <c r="S49" s="34"/>
      <c r="T49" s="88"/>
      <c r="AA49" s="17" t="s">
        <v>238</v>
      </c>
      <c r="AB49" s="17" t="s">
        <v>213</v>
      </c>
      <c r="AC49" s="17"/>
      <c r="AD49" s="36"/>
      <c r="AE49" s="17" t="s">
        <v>107</v>
      </c>
      <c r="AF49" s="36"/>
      <c r="AG49" s="17" t="s">
        <v>107</v>
      </c>
      <c r="AH49" s="17"/>
      <c r="AI49" s="17"/>
      <c r="AJ49" s="17"/>
      <c r="AL49" s="23"/>
      <c r="AM49" s="32"/>
      <c r="AN49" s="32"/>
      <c r="AO49" s="32"/>
      <c r="AP49" s="32"/>
      <c r="AQ49" s="32"/>
      <c r="AR49" s="32"/>
    </row>
    <row r="50" spans="1:44" x14ac:dyDescent="0.25">
      <c r="A50" s="30" t="s">
        <v>323</v>
      </c>
      <c r="B50" s="41"/>
      <c r="C50" s="41"/>
      <c r="D50" s="41"/>
      <c r="E50" s="41"/>
      <c r="F50" s="42"/>
      <c r="G50" s="41"/>
      <c r="H50" s="43"/>
      <c r="I50" s="43"/>
      <c r="J50" s="43"/>
      <c r="K50" s="43"/>
      <c r="O50" s="44"/>
      <c r="P50" s="44"/>
      <c r="Q50" s="44"/>
      <c r="R50" s="45"/>
      <c r="S50" s="45"/>
      <c r="T50" s="116"/>
      <c r="AA50" s="41" t="s">
        <v>283</v>
      </c>
      <c r="AB50" s="50" t="s">
        <v>213</v>
      </c>
      <c r="AC50" s="41"/>
      <c r="AD50" s="46"/>
      <c r="AE50" s="41" t="s">
        <v>107</v>
      </c>
      <c r="AF50" s="46"/>
      <c r="AG50" s="41" t="s">
        <v>107</v>
      </c>
      <c r="AH50" s="41"/>
      <c r="AI50" s="41"/>
      <c r="AJ50" s="41"/>
      <c r="AL50" s="47"/>
      <c r="AM50" s="4"/>
      <c r="AN50" s="4"/>
      <c r="AO50" s="4"/>
      <c r="AP50" s="4"/>
      <c r="AQ50" s="4"/>
      <c r="AR50" s="4"/>
    </row>
    <row r="51" spans="1:44" x14ac:dyDescent="0.25">
      <c r="A51" s="30" t="s">
        <v>324</v>
      </c>
      <c r="B51" s="17"/>
      <c r="C51" s="17"/>
      <c r="D51" s="17"/>
      <c r="E51" s="17"/>
      <c r="F51" s="26"/>
      <c r="G51" s="17"/>
      <c r="H51" s="27"/>
      <c r="I51" s="27"/>
      <c r="J51" s="27"/>
      <c r="K51" s="27"/>
      <c r="O51" s="33"/>
      <c r="P51" s="33"/>
      <c r="Q51" s="33"/>
      <c r="R51" s="34"/>
      <c r="S51" s="34"/>
      <c r="T51" s="88"/>
      <c r="AA51" s="17" t="s">
        <v>325</v>
      </c>
      <c r="AB51" s="18" t="s">
        <v>193</v>
      </c>
      <c r="AC51" s="17"/>
      <c r="AD51" s="36"/>
      <c r="AE51" s="17" t="s">
        <v>107</v>
      </c>
      <c r="AF51" s="36"/>
      <c r="AG51" s="17" t="s">
        <v>107</v>
      </c>
      <c r="AH51" s="17"/>
      <c r="AI51" s="17"/>
      <c r="AJ51" s="17"/>
      <c r="AL51" s="23"/>
      <c r="AM51" s="32"/>
      <c r="AN51" s="32"/>
      <c r="AO51" s="32"/>
      <c r="AP51" s="32"/>
      <c r="AQ51" s="32"/>
      <c r="AR51" s="32"/>
    </row>
    <row r="52" spans="1:44" x14ac:dyDescent="0.25">
      <c r="A52" s="30" t="s">
        <v>326</v>
      </c>
      <c r="B52" s="17"/>
      <c r="C52" s="17"/>
      <c r="D52" s="17"/>
      <c r="E52" s="17"/>
      <c r="F52" s="26"/>
      <c r="G52" s="17"/>
      <c r="H52" s="52"/>
      <c r="I52" s="52"/>
      <c r="J52" s="52"/>
      <c r="K52" s="27"/>
      <c r="O52" s="33"/>
      <c r="P52" s="33"/>
      <c r="Q52" s="33"/>
      <c r="R52" s="34"/>
      <c r="S52" s="34"/>
      <c r="T52" s="88"/>
      <c r="AA52" s="17" t="s">
        <v>327</v>
      </c>
      <c r="AB52" s="17" t="s">
        <v>213</v>
      </c>
      <c r="AC52" s="17"/>
      <c r="AD52" s="36"/>
      <c r="AE52" s="17" t="s">
        <v>107</v>
      </c>
      <c r="AF52" s="36"/>
      <c r="AG52" s="17" t="s">
        <v>107</v>
      </c>
      <c r="AH52" s="17"/>
      <c r="AI52" s="17"/>
      <c r="AJ52" s="17"/>
      <c r="AL52" s="23"/>
      <c r="AM52" s="32"/>
      <c r="AN52" s="32"/>
      <c r="AO52" s="32"/>
      <c r="AP52" s="32"/>
      <c r="AQ52" s="32"/>
      <c r="AR52" s="32"/>
    </row>
    <row r="53" spans="1:44" x14ac:dyDescent="0.25">
      <c r="A53" s="30" t="s">
        <v>328</v>
      </c>
      <c r="B53" s="41"/>
      <c r="C53" s="41"/>
      <c r="D53" s="41"/>
      <c r="E53" s="41"/>
      <c r="F53" s="42"/>
      <c r="G53" s="41"/>
      <c r="H53" s="43"/>
      <c r="I53" s="43"/>
      <c r="J53" s="43"/>
      <c r="K53" s="43"/>
      <c r="O53" s="44"/>
      <c r="P53" s="44"/>
      <c r="Q53" s="44"/>
      <c r="R53" s="45"/>
      <c r="S53" s="45"/>
      <c r="T53" s="116"/>
      <c r="AA53" s="41" t="s">
        <v>329</v>
      </c>
      <c r="AB53" s="50" t="s">
        <v>213</v>
      </c>
      <c r="AC53" s="41"/>
      <c r="AD53" s="46"/>
      <c r="AE53" s="41" t="s">
        <v>107</v>
      </c>
      <c r="AF53" s="46"/>
      <c r="AG53" s="41" t="s">
        <v>107</v>
      </c>
      <c r="AH53" s="41"/>
      <c r="AI53" s="41"/>
      <c r="AJ53" s="41"/>
      <c r="AL53" s="47"/>
      <c r="AM53" s="4"/>
      <c r="AN53" s="4"/>
      <c r="AO53" s="4"/>
      <c r="AP53" s="4"/>
      <c r="AQ53" s="4"/>
      <c r="AR53" s="4"/>
    </row>
    <row r="54" spans="1:44" x14ac:dyDescent="0.25">
      <c r="A54" s="30" t="s">
        <v>330</v>
      </c>
      <c r="B54" s="17"/>
      <c r="C54" s="17"/>
      <c r="D54" s="17"/>
      <c r="E54" s="17"/>
      <c r="F54" s="26"/>
      <c r="G54" s="17"/>
      <c r="H54" s="27"/>
      <c r="I54" s="27"/>
      <c r="J54" s="27"/>
      <c r="K54" s="27"/>
      <c r="O54" s="33"/>
      <c r="P54" s="33"/>
      <c r="Q54" s="33"/>
      <c r="R54" s="34"/>
      <c r="S54" s="34"/>
      <c r="T54" s="88"/>
      <c r="AA54" s="17" t="s">
        <v>332</v>
      </c>
      <c r="AB54" s="17" t="s">
        <v>213</v>
      </c>
      <c r="AC54" s="17"/>
      <c r="AD54" s="36"/>
      <c r="AE54" s="17" t="s">
        <v>107</v>
      </c>
      <c r="AF54" s="36"/>
      <c r="AG54" s="17" t="s">
        <v>107</v>
      </c>
      <c r="AH54" s="17"/>
      <c r="AI54" s="17"/>
      <c r="AJ54" s="17"/>
      <c r="AL54" s="23"/>
      <c r="AM54" s="32"/>
      <c r="AN54" s="32"/>
      <c r="AO54" s="32"/>
      <c r="AP54" s="32"/>
      <c r="AQ54" s="32"/>
      <c r="AR54" s="32"/>
    </row>
    <row r="55" spans="1:44" x14ac:dyDescent="0.25">
      <c r="A55" s="30" t="s">
        <v>333</v>
      </c>
      <c r="B55" s="17"/>
      <c r="C55" s="17"/>
      <c r="D55" s="17"/>
      <c r="E55" s="17"/>
      <c r="F55" s="26"/>
      <c r="G55" s="17"/>
      <c r="H55" s="27"/>
      <c r="I55" s="27"/>
      <c r="J55" s="27"/>
      <c r="K55" s="27"/>
      <c r="O55" s="33"/>
      <c r="P55" s="33"/>
      <c r="Q55" s="33"/>
      <c r="R55" s="34"/>
      <c r="S55" s="34"/>
      <c r="T55" s="88"/>
      <c r="AA55" s="17" t="s">
        <v>180</v>
      </c>
      <c r="AB55" s="17" t="s">
        <v>213</v>
      </c>
      <c r="AC55" s="17"/>
      <c r="AD55" s="36"/>
      <c r="AE55" s="17" t="s">
        <v>107</v>
      </c>
      <c r="AF55" s="36"/>
      <c r="AG55" s="17" t="s">
        <v>107</v>
      </c>
      <c r="AH55" s="17"/>
      <c r="AI55" s="17"/>
      <c r="AJ55" s="17"/>
      <c r="AL55" s="23"/>
      <c r="AM55" s="32"/>
      <c r="AN55" s="32"/>
      <c r="AO55" s="32"/>
      <c r="AP55" s="32"/>
      <c r="AQ55" s="32"/>
      <c r="AR55" s="32"/>
    </row>
    <row r="56" spans="1:44" x14ac:dyDescent="0.25">
      <c r="A56" s="30" t="s">
        <v>334</v>
      </c>
      <c r="B56" s="17"/>
      <c r="C56" s="17"/>
      <c r="D56" s="17"/>
      <c r="E56" s="17"/>
      <c r="F56" s="26"/>
      <c r="G56" s="17"/>
      <c r="H56" s="27"/>
      <c r="I56" s="27"/>
      <c r="J56" s="27"/>
      <c r="K56" s="27"/>
      <c r="O56" s="33"/>
      <c r="P56" s="33"/>
      <c r="Q56" s="33"/>
      <c r="R56" s="34"/>
      <c r="S56" s="34"/>
      <c r="T56" s="88"/>
      <c r="AA56" s="17" t="s">
        <v>233</v>
      </c>
      <c r="AB56" s="18" t="s">
        <v>264</v>
      </c>
      <c r="AC56" s="17"/>
      <c r="AD56" s="36"/>
      <c r="AE56" s="17" t="s">
        <v>107</v>
      </c>
      <c r="AF56" s="36"/>
      <c r="AG56" s="17" t="s">
        <v>107</v>
      </c>
      <c r="AH56" s="17"/>
      <c r="AI56" s="17"/>
      <c r="AJ56" s="17"/>
      <c r="AL56" s="23"/>
      <c r="AM56" s="32"/>
      <c r="AN56" s="32"/>
      <c r="AO56" s="32"/>
      <c r="AP56" s="32"/>
      <c r="AQ56" s="32"/>
      <c r="AR56" s="32"/>
    </row>
    <row r="57" spans="1:44" x14ac:dyDescent="0.25">
      <c r="A57" s="30" t="s">
        <v>335</v>
      </c>
      <c r="B57" s="17"/>
      <c r="C57" s="17"/>
      <c r="D57" s="17"/>
      <c r="E57" s="17"/>
      <c r="F57" s="26"/>
      <c r="G57" s="17"/>
      <c r="H57" s="27"/>
      <c r="I57" s="27"/>
      <c r="J57" s="27"/>
      <c r="K57" s="27"/>
      <c r="O57" s="33"/>
      <c r="P57" s="33"/>
      <c r="Q57" s="33"/>
      <c r="R57" s="34"/>
      <c r="S57" s="34"/>
      <c r="T57" s="88"/>
      <c r="AA57" s="17" t="s">
        <v>336</v>
      </c>
      <c r="AB57" s="18" t="s">
        <v>213</v>
      </c>
      <c r="AC57" s="17"/>
      <c r="AD57" s="36"/>
      <c r="AE57" s="17" t="s">
        <v>107</v>
      </c>
      <c r="AF57" s="36"/>
      <c r="AG57" s="17" t="s">
        <v>107</v>
      </c>
      <c r="AH57" s="17"/>
      <c r="AI57" s="17"/>
      <c r="AJ57" s="17"/>
      <c r="AL57" s="23"/>
      <c r="AM57" s="32"/>
      <c r="AN57" s="32"/>
      <c r="AO57" s="32"/>
      <c r="AP57" s="32"/>
      <c r="AQ57" s="32"/>
      <c r="AR57" s="32"/>
    </row>
    <row r="58" spans="1:44" x14ac:dyDescent="0.25">
      <c r="A58" s="30" t="s">
        <v>337</v>
      </c>
      <c r="B58" s="41"/>
      <c r="C58" s="41"/>
      <c r="D58" s="41"/>
      <c r="E58" s="41"/>
      <c r="F58" s="42"/>
      <c r="G58" s="41"/>
      <c r="H58" s="43"/>
      <c r="I58" s="43"/>
      <c r="J58" s="43"/>
      <c r="K58" s="43"/>
      <c r="O58" s="44"/>
      <c r="P58" s="44"/>
      <c r="Q58" s="44"/>
      <c r="R58" s="45"/>
      <c r="S58" s="45"/>
      <c r="T58" s="116"/>
      <c r="AA58" s="41" t="s">
        <v>338</v>
      </c>
      <c r="AB58" s="50" t="s">
        <v>213</v>
      </c>
      <c r="AC58" s="41"/>
      <c r="AD58" s="46"/>
      <c r="AE58" s="41" t="s">
        <v>107</v>
      </c>
      <c r="AF58" s="46"/>
      <c r="AG58" s="41" t="s">
        <v>107</v>
      </c>
      <c r="AH58" s="41"/>
      <c r="AI58" s="41"/>
      <c r="AJ58" s="41"/>
      <c r="AL58" s="47"/>
      <c r="AM58" s="4"/>
      <c r="AN58" s="4"/>
      <c r="AO58" s="4"/>
      <c r="AP58" s="4"/>
      <c r="AQ58" s="4"/>
      <c r="AR58" s="4"/>
    </row>
    <row r="59" spans="1:44" x14ac:dyDescent="0.25">
      <c r="A59" s="30" t="s">
        <v>339</v>
      </c>
      <c r="B59" s="17"/>
      <c r="C59" s="17"/>
      <c r="D59" s="17"/>
      <c r="E59" s="17"/>
      <c r="F59" s="26"/>
      <c r="G59" s="17"/>
      <c r="H59" s="27"/>
      <c r="I59" s="27"/>
      <c r="J59" s="27"/>
      <c r="K59" s="27"/>
      <c r="O59" s="33"/>
      <c r="P59" s="33"/>
      <c r="Q59" s="33"/>
      <c r="R59" s="34"/>
      <c r="S59" s="34"/>
      <c r="T59" s="88"/>
      <c r="AA59" s="17" t="s">
        <v>238</v>
      </c>
      <c r="AB59" s="17" t="s">
        <v>213</v>
      </c>
      <c r="AC59" s="17"/>
      <c r="AD59" s="36"/>
      <c r="AE59" s="17" t="s">
        <v>107</v>
      </c>
      <c r="AF59" s="36"/>
      <c r="AG59" s="17" t="s">
        <v>107</v>
      </c>
      <c r="AH59" s="17"/>
      <c r="AI59" s="17"/>
      <c r="AJ59" s="17"/>
      <c r="AL59" s="23"/>
      <c r="AM59" s="32"/>
      <c r="AN59" s="32"/>
      <c r="AO59" s="32"/>
      <c r="AP59" s="32"/>
      <c r="AQ59" s="32"/>
      <c r="AR59" s="32"/>
    </row>
    <row r="60" spans="1:44" x14ac:dyDescent="0.25">
      <c r="A60" s="30" t="s">
        <v>340</v>
      </c>
      <c r="B60" s="55"/>
      <c r="C60" s="55"/>
      <c r="D60" s="55"/>
      <c r="E60" s="55"/>
      <c r="F60" s="56"/>
      <c r="G60" s="55"/>
      <c r="H60" s="57"/>
      <c r="I60" s="57"/>
      <c r="J60" s="57"/>
      <c r="K60" s="57"/>
      <c r="O60" s="58"/>
      <c r="P60" s="58"/>
      <c r="Q60" s="58"/>
      <c r="R60" s="59"/>
      <c r="S60" s="59"/>
      <c r="T60" s="117"/>
      <c r="AA60" s="55" t="s">
        <v>267</v>
      </c>
      <c r="AB60" s="55"/>
      <c r="AC60" s="55"/>
      <c r="AD60" s="60"/>
      <c r="AE60" s="55" t="s">
        <v>107</v>
      </c>
      <c r="AF60" s="60"/>
      <c r="AG60" s="55" t="s">
        <v>107</v>
      </c>
      <c r="AH60" s="55"/>
      <c r="AI60" s="55"/>
      <c r="AJ60" s="61"/>
      <c r="AL60" s="62"/>
      <c r="AM60" s="63"/>
      <c r="AN60" s="63"/>
      <c r="AO60" s="63"/>
      <c r="AP60" s="63"/>
      <c r="AQ60" s="63"/>
      <c r="AR60" s="63"/>
    </row>
    <row r="61" spans="1:44" x14ac:dyDescent="0.25">
      <c r="A61" s="30" t="s">
        <v>341</v>
      </c>
      <c r="B61" s="17"/>
      <c r="C61" s="17"/>
      <c r="D61" s="17"/>
      <c r="E61" s="17"/>
      <c r="F61" s="26"/>
      <c r="G61" s="17"/>
      <c r="H61" s="27"/>
      <c r="I61" s="27"/>
      <c r="J61" s="27"/>
      <c r="K61" s="27"/>
      <c r="O61" s="33"/>
      <c r="P61" s="33"/>
      <c r="Q61" s="33"/>
      <c r="R61" s="34"/>
      <c r="S61" s="34"/>
      <c r="T61" s="88"/>
      <c r="AA61" s="17" t="s">
        <v>342</v>
      </c>
      <c r="AB61" s="17" t="s">
        <v>213</v>
      </c>
      <c r="AC61" s="17"/>
      <c r="AD61" s="36"/>
      <c r="AE61" s="17" t="s">
        <v>107</v>
      </c>
      <c r="AF61" s="51"/>
      <c r="AG61" s="17" t="s">
        <v>107</v>
      </c>
      <c r="AH61" s="17"/>
      <c r="AI61" s="17"/>
      <c r="AJ61" s="17"/>
      <c r="AL61" s="23"/>
      <c r="AM61" s="32"/>
      <c r="AN61" s="32"/>
      <c r="AO61" s="32"/>
      <c r="AP61" s="32"/>
      <c r="AQ61" s="32"/>
      <c r="AR61" s="32"/>
    </row>
    <row r="62" spans="1:44" x14ac:dyDescent="0.25">
      <c r="A62" s="30" t="s">
        <v>343</v>
      </c>
      <c r="B62" s="41"/>
      <c r="C62" s="41"/>
      <c r="D62" s="41"/>
      <c r="E62" s="41"/>
      <c r="F62" s="42"/>
      <c r="G62" s="41"/>
      <c r="H62" s="43"/>
      <c r="I62" s="43"/>
      <c r="J62" s="43"/>
      <c r="K62" s="43"/>
      <c r="O62" s="44"/>
      <c r="P62" s="44"/>
      <c r="Q62" s="44"/>
      <c r="R62" s="45"/>
      <c r="S62" s="45"/>
      <c r="T62" s="116"/>
      <c r="AA62" s="41" t="s">
        <v>283</v>
      </c>
      <c r="AB62" s="50" t="s">
        <v>213</v>
      </c>
      <c r="AC62" s="41"/>
      <c r="AD62" s="46"/>
      <c r="AE62" s="41" t="s">
        <v>107</v>
      </c>
      <c r="AF62" s="46"/>
      <c r="AG62" s="41" t="s">
        <v>107</v>
      </c>
      <c r="AH62" s="41"/>
      <c r="AI62" s="41"/>
      <c r="AJ62" s="41"/>
      <c r="AL62" s="47"/>
      <c r="AM62" s="4"/>
      <c r="AN62" s="4"/>
      <c r="AO62" s="4"/>
      <c r="AP62" s="4"/>
      <c r="AQ62" s="4"/>
      <c r="AR62" s="4"/>
    </row>
    <row r="63" spans="1:44" x14ac:dyDescent="0.25">
      <c r="A63" s="30" t="s">
        <v>344</v>
      </c>
      <c r="B63" s="17"/>
      <c r="C63" s="17"/>
      <c r="D63" s="17"/>
      <c r="E63" s="17"/>
      <c r="F63" s="26"/>
      <c r="G63" s="17"/>
      <c r="H63" s="27"/>
      <c r="I63" s="27"/>
      <c r="J63" s="27"/>
      <c r="K63" s="27"/>
      <c r="O63" s="33"/>
      <c r="P63" s="33"/>
      <c r="Q63" s="33"/>
      <c r="R63" s="34"/>
      <c r="S63" s="34"/>
      <c r="T63" s="88"/>
      <c r="AA63" s="17" t="s">
        <v>238</v>
      </c>
      <c r="AB63" s="18" t="s">
        <v>213</v>
      </c>
      <c r="AC63" s="17"/>
      <c r="AD63" s="36"/>
      <c r="AE63" s="17" t="s">
        <v>107</v>
      </c>
      <c r="AF63" s="36"/>
      <c r="AG63" s="17" t="s">
        <v>107</v>
      </c>
      <c r="AH63" s="17"/>
      <c r="AI63" s="17"/>
      <c r="AJ63" s="17"/>
      <c r="AL63" s="23"/>
      <c r="AM63" s="32"/>
      <c r="AN63" s="32"/>
      <c r="AO63" s="32"/>
      <c r="AP63" s="32"/>
      <c r="AQ63" s="32"/>
      <c r="AR63" s="32"/>
    </row>
    <row r="64" spans="1:44" x14ac:dyDescent="0.25">
      <c r="A64" s="30" t="s">
        <v>345</v>
      </c>
      <c r="B64" s="17"/>
      <c r="C64" s="17"/>
      <c r="D64" s="17"/>
      <c r="E64" s="17"/>
      <c r="F64" s="26"/>
      <c r="G64" s="17"/>
      <c r="H64" s="27"/>
      <c r="I64" s="27"/>
      <c r="J64" s="27"/>
      <c r="K64" s="27"/>
      <c r="O64" s="33"/>
      <c r="P64" s="33"/>
      <c r="Q64" s="33"/>
      <c r="R64" s="34"/>
      <c r="S64" s="34"/>
      <c r="T64" s="88"/>
      <c r="AA64" s="17" t="s">
        <v>346</v>
      </c>
      <c r="AB64" s="18" t="s">
        <v>213</v>
      </c>
      <c r="AC64" s="17"/>
      <c r="AD64" s="36"/>
      <c r="AE64" s="17" t="s">
        <v>107</v>
      </c>
      <c r="AF64" s="36"/>
      <c r="AG64" s="17" t="s">
        <v>107</v>
      </c>
      <c r="AH64" s="17"/>
      <c r="AI64" s="17"/>
      <c r="AJ64" s="17"/>
      <c r="AL64" s="23"/>
      <c r="AM64" s="32"/>
      <c r="AN64" s="32"/>
      <c r="AO64" s="32"/>
      <c r="AP64" s="32"/>
      <c r="AQ64" s="32"/>
      <c r="AR64" s="32"/>
    </row>
    <row r="65" spans="1:44" x14ac:dyDescent="0.25">
      <c r="A65" s="30" t="s">
        <v>347</v>
      </c>
      <c r="B65" s="17"/>
      <c r="C65" s="17"/>
      <c r="D65" s="17"/>
      <c r="E65" s="17"/>
      <c r="F65" s="26"/>
      <c r="G65" s="17"/>
      <c r="H65" s="27"/>
      <c r="I65" s="27"/>
      <c r="J65" s="27"/>
      <c r="K65" s="27"/>
      <c r="O65" s="33"/>
      <c r="P65" s="33"/>
      <c r="Q65" s="33"/>
      <c r="R65" s="34"/>
      <c r="S65" s="34"/>
      <c r="T65" s="88"/>
      <c r="AA65" s="17" t="s">
        <v>348</v>
      </c>
      <c r="AB65" s="18" t="s">
        <v>213</v>
      </c>
      <c r="AC65" s="17"/>
      <c r="AD65" s="36"/>
      <c r="AE65" s="17" t="s">
        <v>107</v>
      </c>
      <c r="AF65" s="36"/>
      <c r="AG65" s="17" t="s">
        <v>107</v>
      </c>
      <c r="AH65" s="17"/>
      <c r="AI65" s="17"/>
      <c r="AJ65" s="17"/>
      <c r="AL65" s="23"/>
      <c r="AM65" s="32"/>
      <c r="AN65" s="32"/>
      <c r="AO65" s="32"/>
      <c r="AP65" s="32"/>
      <c r="AQ65" s="32"/>
      <c r="AR65" s="32"/>
    </row>
    <row r="66" spans="1:44" x14ac:dyDescent="0.25">
      <c r="A66" s="30" t="s">
        <v>349</v>
      </c>
      <c r="B66" s="41"/>
      <c r="C66" s="41"/>
      <c r="D66" s="41"/>
      <c r="E66" s="41"/>
      <c r="F66" s="42"/>
      <c r="G66" s="41"/>
      <c r="H66" s="43"/>
      <c r="I66" s="43"/>
      <c r="J66" s="43"/>
      <c r="K66" s="43"/>
      <c r="O66" s="44"/>
      <c r="P66" s="44"/>
      <c r="Q66" s="44"/>
      <c r="R66" s="45"/>
      <c r="S66" s="45"/>
      <c r="T66" s="116"/>
      <c r="AA66" s="41" t="s">
        <v>350</v>
      </c>
      <c r="AB66" s="50" t="s">
        <v>213</v>
      </c>
      <c r="AC66" s="41"/>
      <c r="AD66" s="46"/>
      <c r="AE66" s="41" t="s">
        <v>107</v>
      </c>
      <c r="AF66" s="46"/>
      <c r="AG66" s="41" t="s">
        <v>107</v>
      </c>
      <c r="AH66" s="41"/>
      <c r="AI66" s="41"/>
      <c r="AJ66" s="41"/>
      <c r="AL66" s="47"/>
      <c r="AM66" s="4"/>
      <c r="AN66" s="4"/>
      <c r="AO66" s="4"/>
      <c r="AP66" s="4"/>
      <c r="AQ66" s="4"/>
      <c r="AR66" s="4"/>
    </row>
    <row r="67" spans="1:44" x14ac:dyDescent="0.25">
      <c r="A67" s="30" t="s">
        <v>351</v>
      </c>
      <c r="B67" s="17"/>
      <c r="C67" s="17"/>
      <c r="D67" s="17"/>
      <c r="E67" s="17"/>
      <c r="F67" s="26"/>
      <c r="G67" s="17"/>
      <c r="H67" s="27"/>
      <c r="I67" s="27"/>
      <c r="J67" s="27"/>
      <c r="K67" s="27"/>
      <c r="O67" s="33"/>
      <c r="P67" s="33"/>
      <c r="Q67" s="33"/>
      <c r="R67" s="34"/>
      <c r="S67" s="34"/>
      <c r="T67" s="88"/>
      <c r="AA67" s="17" t="s">
        <v>354</v>
      </c>
      <c r="AB67" s="17" t="s">
        <v>201</v>
      </c>
      <c r="AC67" s="17"/>
      <c r="AD67" s="51"/>
      <c r="AE67" s="51" t="s">
        <v>107</v>
      </c>
      <c r="AF67" s="51"/>
      <c r="AG67" s="17" t="s">
        <v>107</v>
      </c>
      <c r="AH67" s="17"/>
      <c r="AI67" s="17"/>
      <c r="AJ67" s="17"/>
      <c r="AL67" s="23"/>
      <c r="AM67" s="32"/>
      <c r="AN67" s="32"/>
      <c r="AO67" s="32"/>
      <c r="AP67" s="32"/>
      <c r="AQ67" s="32"/>
      <c r="AR67" s="32"/>
    </row>
    <row r="68" spans="1:44" x14ac:dyDescent="0.25">
      <c r="A68" s="30" t="s">
        <v>355</v>
      </c>
      <c r="B68" s="17"/>
      <c r="C68" s="17"/>
      <c r="D68" s="17"/>
      <c r="E68" s="17"/>
      <c r="F68" s="26"/>
      <c r="G68" s="17"/>
      <c r="H68" s="27"/>
      <c r="I68" s="27"/>
      <c r="J68" s="27"/>
      <c r="K68" s="27"/>
      <c r="O68" s="33"/>
      <c r="P68" s="33"/>
      <c r="Q68" s="33"/>
      <c r="R68" s="34"/>
      <c r="S68" s="34"/>
      <c r="T68" s="88"/>
      <c r="AA68" s="17" t="s">
        <v>356</v>
      </c>
      <c r="AB68" s="18" t="s">
        <v>213</v>
      </c>
      <c r="AC68" s="17"/>
      <c r="AD68" s="36"/>
      <c r="AE68" s="17" t="s">
        <v>107</v>
      </c>
      <c r="AF68" s="36"/>
      <c r="AG68" s="17" t="s">
        <v>107</v>
      </c>
      <c r="AH68" s="17"/>
      <c r="AI68" s="17"/>
      <c r="AJ68" s="17"/>
      <c r="AL68" s="23"/>
      <c r="AM68" s="32"/>
      <c r="AN68" s="32"/>
      <c r="AO68" s="32"/>
      <c r="AP68" s="32"/>
      <c r="AQ68" s="32"/>
      <c r="AR68" s="32"/>
    </row>
    <row r="69" spans="1:44" x14ac:dyDescent="0.25">
      <c r="A69" s="30" t="s">
        <v>357</v>
      </c>
      <c r="B69" s="41"/>
      <c r="C69" s="41"/>
      <c r="D69" s="41"/>
      <c r="E69" s="41"/>
      <c r="F69" s="42"/>
      <c r="G69" s="41"/>
      <c r="H69" s="43"/>
      <c r="I69" s="43"/>
      <c r="J69" s="43"/>
      <c r="K69" s="43"/>
      <c r="O69" s="44"/>
      <c r="P69" s="44"/>
      <c r="Q69" s="44"/>
      <c r="R69" s="45"/>
      <c r="S69" s="45"/>
      <c r="T69" s="116"/>
      <c r="AA69" s="41" t="s">
        <v>259</v>
      </c>
      <c r="AB69" s="50" t="s">
        <v>213</v>
      </c>
      <c r="AC69" s="41"/>
      <c r="AD69" s="46"/>
      <c r="AE69" s="41" t="s">
        <v>107</v>
      </c>
      <c r="AF69" s="64"/>
      <c r="AG69" s="41" t="s">
        <v>107</v>
      </c>
      <c r="AH69" s="41"/>
      <c r="AI69" s="41"/>
      <c r="AJ69" s="41"/>
      <c r="AL69" s="47"/>
      <c r="AM69" s="4"/>
      <c r="AN69" s="4"/>
      <c r="AO69" s="4"/>
      <c r="AP69" s="4"/>
      <c r="AQ69" s="4"/>
      <c r="AR69" s="4"/>
    </row>
    <row r="70" spans="1:44" x14ac:dyDescent="0.25">
      <c r="A70" s="30" t="s">
        <v>358</v>
      </c>
      <c r="B70" s="17"/>
      <c r="C70" s="17"/>
      <c r="D70" s="17"/>
      <c r="E70" s="17"/>
      <c r="F70" s="26"/>
      <c r="G70" s="17"/>
      <c r="H70" s="27"/>
      <c r="I70" s="27"/>
      <c r="J70" s="27"/>
      <c r="K70" s="27"/>
      <c r="O70" s="33"/>
      <c r="P70" s="33"/>
      <c r="Q70" s="33"/>
      <c r="R70" s="34"/>
      <c r="S70" s="34"/>
      <c r="T70" s="88"/>
      <c r="AA70" s="17" t="s">
        <v>267</v>
      </c>
      <c r="AB70" s="18" t="s">
        <v>213</v>
      </c>
      <c r="AC70" s="17"/>
      <c r="AD70" s="36"/>
      <c r="AE70" s="17" t="s">
        <v>107</v>
      </c>
      <c r="AF70" s="36"/>
      <c r="AG70" s="17" t="s">
        <v>107</v>
      </c>
      <c r="AH70" s="17"/>
      <c r="AI70" s="17"/>
      <c r="AJ70" s="17"/>
      <c r="AL70" s="23"/>
      <c r="AM70" s="32"/>
      <c r="AN70" s="32"/>
      <c r="AO70" s="32"/>
      <c r="AP70" s="32"/>
      <c r="AQ70" s="32"/>
      <c r="AR70" s="32"/>
    </row>
    <row r="71" spans="1:44" x14ac:dyDescent="0.25">
      <c r="A71" s="30" t="s">
        <v>359</v>
      </c>
      <c r="B71" s="17"/>
      <c r="C71" s="17"/>
      <c r="D71" s="17"/>
      <c r="E71" s="17"/>
      <c r="F71" s="26"/>
      <c r="G71" s="17"/>
      <c r="H71" s="27"/>
      <c r="I71" s="27"/>
      <c r="J71" s="27"/>
      <c r="K71" s="27"/>
      <c r="O71" s="33"/>
      <c r="P71" s="33"/>
      <c r="Q71" s="33"/>
      <c r="R71" s="34"/>
      <c r="S71" s="34"/>
      <c r="T71" s="88"/>
      <c r="AA71" s="17" t="s">
        <v>360</v>
      </c>
      <c r="AB71" s="18" t="s">
        <v>201</v>
      </c>
      <c r="AC71" s="17"/>
      <c r="AD71" s="36"/>
      <c r="AE71" s="17" t="s">
        <v>107</v>
      </c>
      <c r="AF71" s="36"/>
      <c r="AG71" s="17" t="s">
        <v>107</v>
      </c>
      <c r="AH71" s="17"/>
      <c r="AI71" s="17"/>
      <c r="AJ71" s="17"/>
      <c r="AL71" s="23"/>
      <c r="AM71" s="32"/>
      <c r="AN71" s="32"/>
      <c r="AO71" s="32"/>
      <c r="AP71" s="32"/>
      <c r="AQ71" s="32"/>
      <c r="AR71" s="32"/>
    </row>
    <row r="72" spans="1:44" x14ac:dyDescent="0.25">
      <c r="A72" s="30" t="s">
        <v>361</v>
      </c>
      <c r="B72" s="41"/>
      <c r="C72" s="41"/>
      <c r="D72" s="41"/>
      <c r="E72" s="41"/>
      <c r="F72" s="42"/>
      <c r="G72" s="41"/>
      <c r="H72" s="43"/>
      <c r="I72" s="43"/>
      <c r="J72" s="43"/>
      <c r="K72" s="43"/>
      <c r="O72" s="44"/>
      <c r="P72" s="44"/>
      <c r="Q72" s="44"/>
      <c r="R72" s="45"/>
      <c r="S72" s="45"/>
      <c r="T72" s="116"/>
      <c r="AA72" s="41" t="s">
        <v>350</v>
      </c>
      <c r="AB72" s="50" t="s">
        <v>213</v>
      </c>
      <c r="AC72" s="41"/>
      <c r="AD72" s="46"/>
      <c r="AE72" s="41" t="s">
        <v>107</v>
      </c>
      <c r="AF72" s="46"/>
      <c r="AG72" s="41" t="s">
        <v>107</v>
      </c>
      <c r="AH72" s="41"/>
      <c r="AI72" s="41"/>
      <c r="AJ72" s="41"/>
      <c r="AL72" s="47"/>
      <c r="AM72" s="4"/>
      <c r="AN72" s="4"/>
      <c r="AO72" s="4"/>
      <c r="AP72" s="4"/>
      <c r="AQ72" s="4"/>
      <c r="AR72" s="4"/>
    </row>
    <row r="73" spans="1:44" x14ac:dyDescent="0.25">
      <c r="A73" s="30" t="s">
        <v>362</v>
      </c>
      <c r="B73" s="17"/>
      <c r="C73" s="17"/>
      <c r="D73" s="17"/>
      <c r="E73" s="17"/>
      <c r="F73" s="26"/>
      <c r="G73" s="17"/>
      <c r="H73" s="27"/>
      <c r="I73" s="27"/>
      <c r="J73" s="27"/>
      <c r="K73" s="27"/>
      <c r="O73" s="33"/>
      <c r="P73" s="33"/>
      <c r="Q73" s="33"/>
      <c r="R73" s="34"/>
      <c r="S73" s="34"/>
      <c r="T73" s="88"/>
      <c r="AA73" s="17" t="s">
        <v>363</v>
      </c>
      <c r="AB73" s="18" t="s">
        <v>213</v>
      </c>
      <c r="AC73" s="17"/>
      <c r="AD73" s="36"/>
      <c r="AE73" s="17" t="s">
        <v>107</v>
      </c>
      <c r="AF73" s="36"/>
      <c r="AG73" s="17" t="s">
        <v>107</v>
      </c>
      <c r="AH73" s="17"/>
      <c r="AI73" s="17"/>
      <c r="AJ73" s="17"/>
      <c r="AL73" s="23"/>
      <c r="AM73" s="32"/>
      <c r="AN73" s="32"/>
      <c r="AO73" s="32"/>
      <c r="AP73" s="32"/>
      <c r="AQ73" s="32"/>
      <c r="AR73" s="32"/>
    </row>
    <row r="74" spans="1:44" x14ac:dyDescent="0.25">
      <c r="A74" s="30" t="s">
        <v>364</v>
      </c>
      <c r="B74" s="17"/>
      <c r="C74" s="17"/>
      <c r="D74" s="17"/>
      <c r="E74" s="17"/>
      <c r="F74" s="26"/>
      <c r="G74" s="17"/>
      <c r="H74" s="27"/>
      <c r="I74" s="27"/>
      <c r="J74" s="27"/>
      <c r="K74" s="27"/>
      <c r="O74" s="33"/>
      <c r="P74" s="33"/>
      <c r="Q74" s="33"/>
      <c r="R74" s="34"/>
      <c r="S74" s="34"/>
      <c r="T74" s="88"/>
      <c r="AA74" s="17" t="s">
        <v>365</v>
      </c>
      <c r="AB74" s="18" t="s">
        <v>193</v>
      </c>
      <c r="AC74" s="17"/>
      <c r="AD74" s="36"/>
      <c r="AE74" s="17" t="s">
        <v>107</v>
      </c>
      <c r="AF74" s="36"/>
      <c r="AG74" s="17" t="s">
        <v>107</v>
      </c>
      <c r="AH74" s="17"/>
      <c r="AI74" s="17"/>
      <c r="AJ74" s="17"/>
      <c r="AL74" s="23"/>
      <c r="AM74" s="32"/>
      <c r="AN74" s="32"/>
      <c r="AO74" s="32"/>
      <c r="AP74" s="32"/>
      <c r="AQ74" s="32"/>
      <c r="AR74" s="32"/>
    </row>
    <row r="75" spans="1:44" x14ac:dyDescent="0.25">
      <c r="A75" s="30" t="s">
        <v>366</v>
      </c>
      <c r="B75" s="55"/>
      <c r="C75" s="55"/>
      <c r="D75" s="55"/>
      <c r="E75" s="55"/>
      <c r="F75" s="56"/>
      <c r="G75" s="55"/>
      <c r="H75" s="57"/>
      <c r="I75" s="57"/>
      <c r="J75" s="57"/>
      <c r="K75" s="57"/>
      <c r="O75" s="58"/>
      <c r="P75" s="58"/>
      <c r="Q75" s="58"/>
      <c r="R75" s="59"/>
      <c r="S75" s="59"/>
      <c r="T75" s="117"/>
      <c r="AA75" s="55" t="s">
        <v>267</v>
      </c>
      <c r="AB75" s="55" t="s">
        <v>367</v>
      </c>
      <c r="AC75" s="55"/>
      <c r="AD75" s="60"/>
      <c r="AE75" s="55" t="s">
        <v>107</v>
      </c>
      <c r="AF75" s="65"/>
      <c r="AG75" s="55" t="s">
        <v>107</v>
      </c>
      <c r="AH75" s="55"/>
      <c r="AI75" s="55"/>
      <c r="AJ75" s="55"/>
      <c r="AL75" s="62"/>
      <c r="AM75" s="63"/>
      <c r="AN75" s="63"/>
      <c r="AO75" s="63"/>
      <c r="AP75" s="63"/>
      <c r="AQ75" s="63"/>
      <c r="AR75" s="63"/>
    </row>
    <row r="76" spans="1:44" x14ac:dyDescent="0.25">
      <c r="A76" s="30" t="s">
        <v>368</v>
      </c>
      <c r="B76" s="17"/>
      <c r="C76" s="17"/>
      <c r="D76" s="17"/>
      <c r="E76" s="17"/>
      <c r="F76" s="26"/>
      <c r="G76" s="17"/>
      <c r="H76" s="52"/>
      <c r="I76" s="52"/>
      <c r="J76" s="52"/>
      <c r="K76" s="27"/>
      <c r="O76" s="33"/>
      <c r="P76" s="33"/>
      <c r="Q76" s="33"/>
      <c r="R76" s="34"/>
      <c r="S76" s="34"/>
      <c r="T76" s="88"/>
      <c r="AA76" s="17" t="s">
        <v>267</v>
      </c>
      <c r="AB76" s="18" t="s">
        <v>213</v>
      </c>
      <c r="AC76" s="17"/>
      <c r="AD76" s="36"/>
      <c r="AE76" s="17" t="s">
        <v>107</v>
      </c>
      <c r="AF76" s="36"/>
      <c r="AG76" s="17" t="s">
        <v>107</v>
      </c>
      <c r="AH76" s="17"/>
      <c r="AI76" s="17"/>
      <c r="AJ76" s="17"/>
      <c r="AL76" s="23"/>
      <c r="AM76" s="32"/>
      <c r="AN76" s="32"/>
      <c r="AO76" s="32"/>
      <c r="AP76" s="32"/>
      <c r="AQ76" s="32"/>
      <c r="AR76" s="32"/>
    </row>
    <row r="77" spans="1:44" x14ac:dyDescent="0.25">
      <c r="A77" s="30" t="s">
        <v>369</v>
      </c>
      <c r="B77" s="17"/>
      <c r="C77" s="17"/>
      <c r="D77" s="17"/>
      <c r="E77" s="17"/>
      <c r="F77" s="26"/>
      <c r="G77" s="17"/>
      <c r="H77" s="27"/>
      <c r="I77" s="27"/>
      <c r="J77" s="27"/>
      <c r="K77" s="27"/>
      <c r="O77" s="33"/>
      <c r="P77" s="33"/>
      <c r="Q77" s="33"/>
      <c r="R77" s="34"/>
      <c r="S77" s="34"/>
      <c r="T77" s="88"/>
      <c r="AA77" s="17" t="s">
        <v>373</v>
      </c>
      <c r="AB77" s="18" t="s">
        <v>213</v>
      </c>
      <c r="AC77" s="17"/>
      <c r="AD77" s="36"/>
      <c r="AE77" s="17" t="s">
        <v>107</v>
      </c>
      <c r="AF77" s="36"/>
      <c r="AG77" s="17" t="s">
        <v>107</v>
      </c>
      <c r="AH77" s="17"/>
      <c r="AI77" s="17"/>
      <c r="AJ77" s="17"/>
      <c r="AL77" s="23"/>
      <c r="AM77" s="32"/>
      <c r="AN77" s="32"/>
      <c r="AO77" s="32"/>
      <c r="AP77" s="32"/>
      <c r="AQ77" s="32"/>
      <c r="AR77" s="32"/>
    </row>
    <row r="78" spans="1:44" x14ac:dyDescent="0.25">
      <c r="A78" s="30" t="s">
        <v>374</v>
      </c>
      <c r="B78" s="17"/>
      <c r="C78" s="17"/>
      <c r="D78" s="17"/>
      <c r="E78" s="17"/>
      <c r="F78" s="26"/>
      <c r="G78" s="17"/>
      <c r="H78" s="27"/>
      <c r="I78" s="27"/>
      <c r="J78" s="27"/>
      <c r="K78" s="27"/>
      <c r="O78" s="33"/>
      <c r="P78" s="33"/>
      <c r="Q78" s="33"/>
      <c r="R78" s="34"/>
      <c r="S78" s="34"/>
      <c r="T78" s="88"/>
      <c r="AA78" s="17" t="s">
        <v>375</v>
      </c>
      <c r="AB78" s="18" t="s">
        <v>213</v>
      </c>
      <c r="AC78" s="17"/>
      <c r="AD78" s="36"/>
      <c r="AE78" s="17" t="s">
        <v>107</v>
      </c>
      <c r="AF78" s="36"/>
      <c r="AG78" s="17" t="s">
        <v>107</v>
      </c>
      <c r="AH78" s="17"/>
      <c r="AI78" s="17"/>
      <c r="AJ78" s="17"/>
      <c r="AL78" s="23"/>
      <c r="AM78" s="32"/>
      <c r="AN78" s="32"/>
      <c r="AO78" s="32"/>
      <c r="AP78" s="32"/>
      <c r="AQ78" s="32"/>
      <c r="AR78" s="32"/>
    </row>
    <row r="79" spans="1:44" x14ac:dyDescent="0.25">
      <c r="A79" s="30" t="s">
        <v>376</v>
      </c>
      <c r="B79" s="41"/>
      <c r="C79" s="41"/>
      <c r="D79" s="41"/>
      <c r="E79" s="41"/>
      <c r="F79" s="42"/>
      <c r="G79" s="41"/>
      <c r="H79" s="43"/>
      <c r="I79" s="43"/>
      <c r="J79" s="43"/>
      <c r="K79" s="43"/>
      <c r="O79" s="44"/>
      <c r="P79" s="44"/>
      <c r="Q79" s="44"/>
      <c r="R79" s="45"/>
      <c r="S79" s="45"/>
      <c r="T79" s="116"/>
      <c r="AA79" s="41" t="s">
        <v>377</v>
      </c>
      <c r="AB79" s="50" t="s">
        <v>213</v>
      </c>
      <c r="AC79" s="41"/>
      <c r="AD79" s="64"/>
      <c r="AE79" s="64" t="s">
        <v>107</v>
      </c>
      <c r="AF79" s="64"/>
      <c r="AG79" s="41" t="s">
        <v>107</v>
      </c>
      <c r="AH79" s="41"/>
      <c r="AI79" s="41"/>
      <c r="AJ79" s="41"/>
      <c r="AL79" s="47"/>
      <c r="AM79" s="4"/>
      <c r="AN79" s="4"/>
      <c r="AO79" s="4"/>
      <c r="AP79" s="4"/>
      <c r="AQ79" s="4"/>
      <c r="AR79" s="4"/>
    </row>
    <row r="80" spans="1:44" x14ac:dyDescent="0.25">
      <c r="A80" s="30" t="s">
        <v>378</v>
      </c>
      <c r="B80" s="17"/>
      <c r="C80" s="17"/>
      <c r="D80" s="17"/>
      <c r="E80" s="17"/>
      <c r="F80" s="26"/>
      <c r="G80" s="17"/>
      <c r="H80" s="27"/>
      <c r="I80" s="27"/>
      <c r="J80" s="27"/>
      <c r="K80" s="27"/>
      <c r="O80" s="33"/>
      <c r="P80" s="33"/>
      <c r="Q80" s="33"/>
      <c r="R80" s="34"/>
      <c r="S80" s="34"/>
      <c r="T80" s="88"/>
      <c r="AA80" s="17" t="s">
        <v>301</v>
      </c>
      <c r="AB80" s="17" t="s">
        <v>264</v>
      </c>
      <c r="AC80" s="17"/>
      <c r="AD80" s="51"/>
      <c r="AE80" s="51" t="s">
        <v>107</v>
      </c>
      <c r="AF80" s="51"/>
      <c r="AG80" s="17" t="s">
        <v>107</v>
      </c>
      <c r="AH80" s="17"/>
      <c r="AI80" s="17"/>
      <c r="AJ80" s="17"/>
      <c r="AL80" s="23"/>
      <c r="AM80" s="32"/>
      <c r="AN80" s="32"/>
      <c r="AO80" s="32"/>
      <c r="AP80" s="32"/>
      <c r="AQ80" s="32"/>
      <c r="AR80" s="32"/>
    </row>
    <row r="81" spans="1:44" x14ac:dyDescent="0.25">
      <c r="A81" s="30" t="s">
        <v>379</v>
      </c>
      <c r="B81" s="41"/>
      <c r="C81" s="41"/>
      <c r="D81" s="41"/>
      <c r="E81" s="41"/>
      <c r="F81" s="42"/>
      <c r="G81" s="41"/>
      <c r="H81" s="43"/>
      <c r="I81" s="43"/>
      <c r="J81" s="43"/>
      <c r="K81" s="43"/>
      <c r="O81" s="44"/>
      <c r="P81" s="44"/>
      <c r="Q81" s="44"/>
      <c r="R81" s="45"/>
      <c r="S81" s="45"/>
      <c r="T81" s="116"/>
      <c r="AA81" s="41" t="s">
        <v>380</v>
      </c>
      <c r="AB81" s="50" t="s">
        <v>213</v>
      </c>
      <c r="AC81" s="41"/>
      <c r="AD81" s="46"/>
      <c r="AE81" s="41" t="s">
        <v>107</v>
      </c>
      <c r="AF81" s="46"/>
      <c r="AG81" s="41" t="s">
        <v>107</v>
      </c>
      <c r="AH81" s="41"/>
      <c r="AI81" s="41"/>
      <c r="AJ81" s="41"/>
      <c r="AL81" s="47"/>
      <c r="AM81" s="4"/>
      <c r="AN81" s="4"/>
      <c r="AO81" s="4"/>
      <c r="AP81" s="4"/>
      <c r="AQ81" s="4"/>
      <c r="AR81" s="4"/>
    </row>
    <row r="82" spans="1:44" x14ac:dyDescent="0.25">
      <c r="A82" s="30" t="s">
        <v>381</v>
      </c>
      <c r="B82" s="17"/>
      <c r="C82" s="17"/>
      <c r="D82" s="17"/>
      <c r="E82" s="17"/>
      <c r="F82" s="26"/>
      <c r="G82" s="17"/>
      <c r="H82" s="27"/>
      <c r="I82" s="27"/>
      <c r="J82" s="27"/>
      <c r="K82" s="27"/>
      <c r="O82" s="33"/>
      <c r="P82" s="33"/>
      <c r="Q82" s="33"/>
      <c r="R82" s="34"/>
      <c r="S82" s="34"/>
      <c r="T82" s="88"/>
      <c r="AA82" s="17" t="s">
        <v>238</v>
      </c>
      <c r="AB82" s="18" t="s">
        <v>213</v>
      </c>
      <c r="AC82" s="17"/>
      <c r="AD82" s="36"/>
      <c r="AE82" s="17" t="s">
        <v>107</v>
      </c>
      <c r="AF82" s="36"/>
      <c r="AG82" s="17" t="s">
        <v>107</v>
      </c>
      <c r="AH82" s="17"/>
      <c r="AI82" s="17"/>
      <c r="AJ82" s="17"/>
      <c r="AL82" s="23"/>
      <c r="AM82" s="32"/>
      <c r="AN82" s="32"/>
      <c r="AO82" s="32"/>
      <c r="AP82" s="32"/>
      <c r="AQ82" s="32"/>
      <c r="AR82" s="32"/>
    </row>
    <row r="83" spans="1:44" x14ac:dyDescent="0.25">
      <c r="A83" s="30" t="s">
        <v>382</v>
      </c>
      <c r="B83" s="17"/>
      <c r="C83" s="17"/>
      <c r="D83" s="17"/>
      <c r="E83" s="17"/>
      <c r="F83" s="26"/>
      <c r="G83" s="17"/>
      <c r="H83" s="27"/>
      <c r="I83" s="27"/>
      <c r="J83" s="27"/>
      <c r="K83" s="27"/>
      <c r="O83" s="33"/>
      <c r="P83" s="33"/>
      <c r="Q83" s="33"/>
      <c r="R83" s="34"/>
      <c r="S83" s="34"/>
      <c r="T83" s="88"/>
      <c r="AA83" s="17" t="s">
        <v>383</v>
      </c>
      <c r="AB83" s="17" t="s">
        <v>201</v>
      </c>
      <c r="AC83" s="17"/>
      <c r="AD83" s="36"/>
      <c r="AE83" s="17" t="s">
        <v>107</v>
      </c>
      <c r="AF83" s="36"/>
      <c r="AG83" s="17" t="s">
        <v>107</v>
      </c>
      <c r="AH83" s="17"/>
      <c r="AI83" s="17"/>
      <c r="AJ83" s="17"/>
      <c r="AL83" s="23"/>
      <c r="AM83" s="32"/>
      <c r="AN83" s="32"/>
      <c r="AO83" s="32"/>
      <c r="AP83" s="32"/>
      <c r="AQ83" s="32"/>
      <c r="AR83" s="32"/>
    </row>
    <row r="84" spans="1:44" x14ac:dyDescent="0.25">
      <c r="A84" s="30" t="s">
        <v>384</v>
      </c>
      <c r="B84" s="17"/>
      <c r="C84" s="17"/>
      <c r="D84" s="17"/>
      <c r="E84" s="17"/>
      <c r="F84" s="26"/>
      <c r="G84" s="17"/>
      <c r="H84" s="27"/>
      <c r="I84" s="27"/>
      <c r="J84" s="27"/>
      <c r="K84" s="27"/>
      <c r="O84" s="33"/>
      <c r="P84" s="33"/>
      <c r="Q84" s="33"/>
      <c r="R84" s="34"/>
      <c r="S84" s="34"/>
      <c r="T84" s="88"/>
      <c r="AA84" s="17" t="s">
        <v>387</v>
      </c>
      <c r="AB84" s="18" t="s">
        <v>213</v>
      </c>
      <c r="AC84" s="17"/>
      <c r="AD84" s="36"/>
      <c r="AE84" s="17" t="s">
        <v>107</v>
      </c>
      <c r="AF84" s="36"/>
      <c r="AG84" s="17" t="s">
        <v>107</v>
      </c>
      <c r="AH84" s="17"/>
      <c r="AI84" s="17"/>
      <c r="AJ84" s="17"/>
      <c r="AL84" s="23"/>
      <c r="AM84" s="32"/>
      <c r="AN84" s="32"/>
      <c r="AO84" s="32"/>
      <c r="AP84" s="32"/>
      <c r="AQ84" s="32"/>
      <c r="AR84" s="32"/>
    </row>
    <row r="85" spans="1:44" x14ac:dyDescent="0.25">
      <c r="A85" s="30" t="s">
        <v>388</v>
      </c>
      <c r="B85" s="17"/>
      <c r="C85" s="17"/>
      <c r="D85" s="17"/>
      <c r="E85" s="17"/>
      <c r="F85" s="26"/>
      <c r="G85" s="17"/>
      <c r="H85" s="27"/>
      <c r="I85" s="27"/>
      <c r="J85" s="27"/>
      <c r="K85" s="27"/>
      <c r="O85" s="33"/>
      <c r="P85" s="33"/>
      <c r="Q85" s="33"/>
      <c r="R85" s="34"/>
      <c r="S85" s="34"/>
      <c r="T85" s="88"/>
      <c r="AA85" s="17" t="s">
        <v>238</v>
      </c>
      <c r="AB85" s="18" t="s">
        <v>213</v>
      </c>
      <c r="AC85" s="17"/>
      <c r="AD85" s="36"/>
      <c r="AE85" s="17" t="s">
        <v>107</v>
      </c>
      <c r="AF85" s="36"/>
      <c r="AG85" s="17" t="s">
        <v>107</v>
      </c>
      <c r="AH85" s="17"/>
      <c r="AI85" s="17"/>
      <c r="AJ85" s="17"/>
      <c r="AL85" s="23"/>
      <c r="AM85" s="32"/>
      <c r="AN85" s="32"/>
      <c r="AO85" s="32"/>
      <c r="AP85" s="32"/>
      <c r="AQ85" s="32"/>
      <c r="AR85" s="32"/>
    </row>
    <row r="86" spans="1:44" x14ac:dyDescent="0.25">
      <c r="A86" s="30" t="s">
        <v>389</v>
      </c>
      <c r="B86" s="41"/>
      <c r="C86" s="41"/>
      <c r="D86" s="41"/>
      <c r="E86" s="41"/>
      <c r="F86" s="42"/>
      <c r="G86" s="41"/>
      <c r="H86" s="43"/>
      <c r="I86" s="43"/>
      <c r="J86" s="43"/>
      <c r="K86" s="43"/>
      <c r="O86" s="44"/>
      <c r="P86" s="44"/>
      <c r="Q86" s="44"/>
      <c r="R86" s="45"/>
      <c r="S86" s="45"/>
      <c r="T86" s="116"/>
      <c r="AA86" s="41" t="s">
        <v>390</v>
      </c>
      <c r="AB86" s="50" t="s">
        <v>213</v>
      </c>
      <c r="AC86" s="41"/>
      <c r="AD86" s="64"/>
      <c r="AE86" s="64" t="s">
        <v>107</v>
      </c>
      <c r="AF86" s="64"/>
      <c r="AG86" s="41" t="s">
        <v>107</v>
      </c>
      <c r="AH86" s="41"/>
      <c r="AI86" s="41"/>
      <c r="AJ86" s="41"/>
      <c r="AL86" s="47"/>
      <c r="AM86" s="4"/>
      <c r="AN86" s="4"/>
      <c r="AO86" s="4"/>
      <c r="AP86" s="4"/>
      <c r="AQ86" s="4"/>
      <c r="AR86" s="4"/>
    </row>
    <row r="87" spans="1:44" x14ac:dyDescent="0.25">
      <c r="A87" s="30" t="s">
        <v>391</v>
      </c>
      <c r="B87" s="17"/>
      <c r="C87" s="17"/>
      <c r="D87" s="17"/>
      <c r="E87" s="17"/>
      <c r="F87" s="26"/>
      <c r="G87" s="17"/>
      <c r="H87" s="27"/>
      <c r="I87" s="27"/>
      <c r="J87" s="27"/>
      <c r="K87" s="27"/>
      <c r="O87" s="33"/>
      <c r="P87" s="33"/>
      <c r="Q87" s="33"/>
      <c r="R87" s="34"/>
      <c r="S87" s="34"/>
      <c r="T87" s="88"/>
      <c r="AA87" s="17" t="s">
        <v>392</v>
      </c>
      <c r="AB87" s="18" t="s">
        <v>213</v>
      </c>
      <c r="AC87" s="17"/>
      <c r="AD87" s="51"/>
      <c r="AE87" s="51" t="s">
        <v>107</v>
      </c>
      <c r="AF87" s="51"/>
      <c r="AG87" s="17" t="s">
        <v>107</v>
      </c>
      <c r="AH87" s="17"/>
      <c r="AI87" s="17"/>
      <c r="AJ87" s="17"/>
      <c r="AL87" s="23"/>
      <c r="AM87" s="32"/>
      <c r="AN87" s="32"/>
      <c r="AO87" s="32"/>
      <c r="AP87" s="32"/>
      <c r="AQ87" s="32"/>
      <c r="AR87" s="32"/>
    </row>
    <row r="88" spans="1:44" x14ac:dyDescent="0.25">
      <c r="A88" s="30" t="s">
        <v>393</v>
      </c>
      <c r="B88" s="17"/>
      <c r="C88" s="17"/>
      <c r="D88" s="17"/>
      <c r="E88" s="17"/>
      <c r="F88" s="26"/>
      <c r="G88" s="17"/>
      <c r="H88" s="27"/>
      <c r="I88" s="27"/>
      <c r="J88" s="27"/>
      <c r="K88" s="27"/>
      <c r="O88" s="33"/>
      <c r="P88" s="33"/>
      <c r="Q88" s="33"/>
      <c r="R88" s="34"/>
      <c r="S88" s="34"/>
      <c r="T88" s="88"/>
      <c r="AA88" s="17" t="s">
        <v>301</v>
      </c>
      <c r="AB88" s="18" t="s">
        <v>264</v>
      </c>
      <c r="AC88" s="54"/>
      <c r="AD88" s="51"/>
      <c r="AE88" s="51" t="s">
        <v>107</v>
      </c>
      <c r="AF88" s="51"/>
      <c r="AG88" s="17" t="s">
        <v>107</v>
      </c>
      <c r="AH88" s="17"/>
      <c r="AI88" s="17"/>
      <c r="AJ88" s="17"/>
      <c r="AL88" s="23"/>
      <c r="AM88" s="32"/>
      <c r="AN88" s="32"/>
      <c r="AO88" s="32"/>
      <c r="AP88" s="32"/>
      <c r="AQ88" s="32"/>
      <c r="AR88" s="32"/>
    </row>
    <row r="89" spans="1:44" x14ac:dyDescent="0.25">
      <c r="A89" s="30" t="s">
        <v>394</v>
      </c>
      <c r="B89" s="17"/>
      <c r="C89" s="17"/>
      <c r="D89" s="17"/>
      <c r="E89" s="17"/>
      <c r="F89" s="26"/>
      <c r="G89" s="17"/>
      <c r="H89" s="27"/>
      <c r="I89" s="27"/>
      <c r="J89" s="27"/>
      <c r="K89" s="27"/>
      <c r="O89" s="33"/>
      <c r="P89" s="33"/>
      <c r="Q89" s="33"/>
      <c r="R89" s="34"/>
      <c r="S89" s="34"/>
      <c r="T89" s="88"/>
      <c r="AA89" s="17" t="s">
        <v>395</v>
      </c>
      <c r="AB89" s="35" t="s">
        <v>201</v>
      </c>
      <c r="AC89" s="17"/>
      <c r="AD89" s="36"/>
      <c r="AE89" s="17" t="s">
        <v>107</v>
      </c>
      <c r="AF89" s="36"/>
      <c r="AG89" s="17" t="s">
        <v>107</v>
      </c>
      <c r="AH89" s="17"/>
      <c r="AI89" s="17"/>
      <c r="AJ89" s="17"/>
      <c r="AL89" s="23"/>
      <c r="AM89" s="32"/>
      <c r="AN89" s="32"/>
      <c r="AO89" s="32"/>
      <c r="AP89" s="32"/>
      <c r="AQ89" s="32"/>
      <c r="AR89" s="32"/>
    </row>
    <row r="90" spans="1:44" x14ac:dyDescent="0.25">
      <c r="A90" s="30" t="s">
        <v>396</v>
      </c>
      <c r="B90" s="41"/>
      <c r="C90" s="41"/>
      <c r="D90" s="41"/>
      <c r="E90" s="41"/>
      <c r="F90" s="42"/>
      <c r="G90" s="41"/>
      <c r="H90" s="43"/>
      <c r="I90" s="43"/>
      <c r="J90" s="43"/>
      <c r="K90" s="43"/>
      <c r="O90" s="44"/>
      <c r="P90" s="44"/>
      <c r="Q90" s="44"/>
      <c r="R90" s="45"/>
      <c r="S90" s="45"/>
      <c r="T90" s="116"/>
      <c r="AA90" s="41" t="s">
        <v>350</v>
      </c>
      <c r="AB90" s="50" t="s">
        <v>213</v>
      </c>
      <c r="AC90" s="41"/>
      <c r="AD90" s="46"/>
      <c r="AE90" s="41" t="s">
        <v>107</v>
      </c>
      <c r="AF90" s="46"/>
      <c r="AG90" s="41" t="s">
        <v>107</v>
      </c>
      <c r="AH90" s="41"/>
      <c r="AI90" s="41"/>
      <c r="AJ90" s="41"/>
      <c r="AL90" s="47"/>
      <c r="AM90" s="4"/>
      <c r="AN90" s="4"/>
      <c r="AO90" s="4"/>
      <c r="AP90" s="4"/>
      <c r="AQ90" s="4"/>
      <c r="AR90" s="4"/>
    </row>
    <row r="91" spans="1:44" x14ac:dyDescent="0.25">
      <c r="A91" s="30" t="s">
        <v>397</v>
      </c>
      <c r="B91" s="17"/>
      <c r="C91" s="17"/>
      <c r="D91" s="17"/>
      <c r="E91" s="17"/>
      <c r="F91" s="26"/>
      <c r="G91" s="17"/>
      <c r="H91" s="27"/>
      <c r="I91" s="27"/>
      <c r="J91" s="27"/>
      <c r="K91" s="27"/>
      <c r="O91" s="33"/>
      <c r="P91" s="33"/>
      <c r="Q91" s="33"/>
      <c r="R91" s="34"/>
      <c r="S91" s="34"/>
      <c r="T91" s="88"/>
      <c r="AA91" s="17" t="s">
        <v>398</v>
      </c>
      <c r="AB91" s="18" t="s">
        <v>213</v>
      </c>
      <c r="AC91" s="17"/>
      <c r="AD91" s="36"/>
      <c r="AE91" s="17" t="s">
        <v>107</v>
      </c>
      <c r="AF91" s="36"/>
      <c r="AG91" s="17" t="s">
        <v>107</v>
      </c>
      <c r="AH91" s="17"/>
      <c r="AI91" s="17"/>
      <c r="AJ91" s="17"/>
      <c r="AL91" s="23"/>
      <c r="AM91" s="32"/>
      <c r="AN91" s="32"/>
      <c r="AO91" s="32"/>
      <c r="AP91" s="32"/>
      <c r="AQ91" s="32"/>
      <c r="AR91" s="32"/>
    </row>
    <row r="92" spans="1:44" x14ac:dyDescent="0.25">
      <c r="A92" s="30" t="s">
        <v>399</v>
      </c>
      <c r="B92" s="17"/>
      <c r="C92" s="17"/>
      <c r="D92" s="17"/>
      <c r="E92" s="17"/>
      <c r="F92" s="26"/>
      <c r="G92" s="17"/>
      <c r="H92" s="52"/>
      <c r="I92" s="52"/>
      <c r="J92" s="52"/>
      <c r="K92" s="27"/>
      <c r="O92" s="33"/>
      <c r="P92" s="33"/>
      <c r="Q92" s="33"/>
      <c r="R92" s="34"/>
      <c r="S92" s="34"/>
      <c r="T92" s="88"/>
      <c r="AA92" s="17" t="s">
        <v>238</v>
      </c>
      <c r="AB92" s="18" t="s">
        <v>213</v>
      </c>
      <c r="AC92" s="17"/>
      <c r="AD92" s="36"/>
      <c r="AE92" s="17" t="s">
        <v>107</v>
      </c>
      <c r="AF92" s="36"/>
      <c r="AG92" s="17" t="s">
        <v>107</v>
      </c>
      <c r="AH92" s="17"/>
      <c r="AI92" s="17"/>
      <c r="AJ92" s="17"/>
      <c r="AL92" s="23"/>
      <c r="AM92" s="32"/>
      <c r="AN92" s="32"/>
      <c r="AO92" s="32"/>
      <c r="AP92" s="32"/>
      <c r="AQ92" s="32"/>
      <c r="AR92" s="32"/>
    </row>
    <row r="93" spans="1:44" x14ac:dyDescent="0.25">
      <c r="A93" s="30" t="s">
        <v>400</v>
      </c>
      <c r="B93" s="17"/>
      <c r="C93" s="17"/>
      <c r="D93" s="17"/>
      <c r="E93" s="17"/>
      <c r="F93" s="26"/>
      <c r="G93" s="17"/>
      <c r="H93" s="27"/>
      <c r="I93" s="27"/>
      <c r="J93" s="27"/>
      <c r="K93" s="27"/>
      <c r="O93" s="33"/>
      <c r="P93" s="33"/>
      <c r="Q93" s="33"/>
      <c r="R93" s="34"/>
      <c r="S93" s="34"/>
      <c r="T93" s="88"/>
      <c r="AA93" s="17" t="s">
        <v>401</v>
      </c>
      <c r="AB93" s="17" t="s">
        <v>193</v>
      </c>
      <c r="AC93" s="17"/>
      <c r="AD93" s="36"/>
      <c r="AE93" s="17" t="s">
        <v>107</v>
      </c>
      <c r="AF93" s="36"/>
      <c r="AG93" s="17" t="s">
        <v>107</v>
      </c>
      <c r="AH93" s="17"/>
      <c r="AI93" s="17"/>
      <c r="AJ93" s="17"/>
      <c r="AL93" s="23"/>
      <c r="AM93" s="32"/>
      <c r="AN93" s="32"/>
      <c r="AO93" s="32"/>
      <c r="AP93" s="32"/>
      <c r="AQ93" s="32"/>
      <c r="AR93" s="32"/>
    </row>
    <row r="94" spans="1:44" x14ac:dyDescent="0.25">
      <c r="A94" s="30" t="s">
        <v>402</v>
      </c>
      <c r="B94" s="17"/>
      <c r="C94" s="17"/>
      <c r="D94" s="17"/>
      <c r="E94" s="17"/>
      <c r="F94" s="26"/>
      <c r="G94" s="17"/>
      <c r="H94" s="27"/>
      <c r="I94" s="27"/>
      <c r="J94" s="27"/>
      <c r="K94" s="27"/>
      <c r="O94" s="33"/>
      <c r="P94" s="33"/>
      <c r="Q94" s="33"/>
      <c r="R94" s="34"/>
      <c r="S94" s="34"/>
      <c r="T94" s="88"/>
      <c r="AA94" s="17" t="s">
        <v>403</v>
      </c>
      <c r="AB94" s="18" t="s">
        <v>213</v>
      </c>
      <c r="AC94" s="17"/>
      <c r="AD94" s="36"/>
      <c r="AE94" s="17" t="s">
        <v>107</v>
      </c>
      <c r="AF94" s="36"/>
      <c r="AG94" s="17" t="s">
        <v>107</v>
      </c>
      <c r="AH94" s="17"/>
      <c r="AI94" s="17"/>
      <c r="AJ94" s="17"/>
      <c r="AL94" s="23"/>
      <c r="AM94" s="32"/>
      <c r="AN94" s="32"/>
      <c r="AO94" s="32"/>
      <c r="AP94" s="32"/>
      <c r="AQ94" s="32"/>
      <c r="AR94" s="32"/>
    </row>
    <row r="95" spans="1:44" x14ac:dyDescent="0.25">
      <c r="A95" s="30" t="s">
        <v>404</v>
      </c>
      <c r="B95" s="17"/>
      <c r="C95" s="17"/>
      <c r="D95" s="17"/>
      <c r="E95" s="17"/>
      <c r="F95" s="26"/>
      <c r="G95" s="17"/>
      <c r="H95" s="27"/>
      <c r="I95" s="27"/>
      <c r="J95" s="27"/>
      <c r="K95" s="27"/>
      <c r="O95" s="33"/>
      <c r="P95" s="33"/>
      <c r="Q95" s="33"/>
      <c r="R95" s="34"/>
      <c r="S95" s="34"/>
      <c r="T95" s="88"/>
      <c r="AA95" s="17" t="s">
        <v>405</v>
      </c>
      <c r="AB95" s="18" t="s">
        <v>213</v>
      </c>
      <c r="AC95" s="17"/>
      <c r="AD95" s="36"/>
      <c r="AE95" s="17" t="s">
        <v>107</v>
      </c>
      <c r="AF95" s="36"/>
      <c r="AG95" s="17" t="s">
        <v>107</v>
      </c>
      <c r="AH95" s="17"/>
      <c r="AI95" s="17"/>
      <c r="AJ95" s="17"/>
      <c r="AL95" s="23"/>
      <c r="AM95" s="32"/>
      <c r="AN95" s="32"/>
      <c r="AO95" s="32"/>
      <c r="AP95" s="32"/>
      <c r="AQ95" s="32"/>
      <c r="AR95" s="32"/>
    </row>
    <row r="96" spans="1:44" x14ac:dyDescent="0.25">
      <c r="A96" s="30" t="s">
        <v>406</v>
      </c>
      <c r="B96" s="17"/>
      <c r="C96" s="17"/>
      <c r="D96" s="17"/>
      <c r="E96" s="17"/>
      <c r="F96" s="26"/>
      <c r="G96" s="17"/>
      <c r="H96" s="27"/>
      <c r="I96" s="27"/>
      <c r="J96" s="27"/>
      <c r="K96" s="27"/>
      <c r="O96" s="33"/>
      <c r="P96" s="33"/>
      <c r="Q96" s="33"/>
      <c r="R96" s="34"/>
      <c r="S96" s="34"/>
      <c r="T96" s="88"/>
      <c r="AA96" s="17" t="s">
        <v>297</v>
      </c>
      <c r="AB96" s="18" t="s">
        <v>193</v>
      </c>
      <c r="AC96" s="17"/>
      <c r="AD96" s="36"/>
      <c r="AE96" s="17" t="s">
        <v>107</v>
      </c>
      <c r="AF96" s="36"/>
      <c r="AG96" s="17" t="s">
        <v>107</v>
      </c>
      <c r="AH96" s="17"/>
      <c r="AI96" s="17"/>
      <c r="AJ96" s="17"/>
      <c r="AL96" s="23"/>
      <c r="AM96" s="32"/>
      <c r="AN96" s="32"/>
      <c r="AO96" s="32"/>
      <c r="AP96" s="32"/>
      <c r="AQ96" s="32"/>
      <c r="AR96" s="32"/>
    </row>
    <row r="97" spans="1:44" x14ac:dyDescent="0.25">
      <c r="A97" s="30" t="s">
        <v>407</v>
      </c>
      <c r="B97" s="17"/>
      <c r="C97" s="17"/>
      <c r="D97" s="17"/>
      <c r="E97" s="17"/>
      <c r="F97" s="26"/>
      <c r="G97" s="17"/>
      <c r="H97" s="27"/>
      <c r="I97" s="66"/>
      <c r="J97" s="27"/>
      <c r="K97" s="27"/>
      <c r="O97" s="33"/>
      <c r="P97" s="33"/>
      <c r="Q97" s="33"/>
      <c r="R97" s="34"/>
      <c r="S97" s="34"/>
      <c r="T97" s="88"/>
      <c r="AA97" s="17" t="s">
        <v>238</v>
      </c>
      <c r="AB97" s="17" t="s">
        <v>213</v>
      </c>
      <c r="AC97" s="17"/>
      <c r="AD97" s="36"/>
      <c r="AE97" s="17" t="s">
        <v>107</v>
      </c>
      <c r="AF97" s="36"/>
      <c r="AG97" s="17" t="s">
        <v>107</v>
      </c>
      <c r="AH97" s="17"/>
      <c r="AI97" s="17"/>
      <c r="AJ97" s="17"/>
      <c r="AL97" s="23"/>
      <c r="AM97" s="32"/>
      <c r="AN97" s="32"/>
      <c r="AO97" s="32"/>
      <c r="AP97" s="32"/>
      <c r="AQ97" s="32"/>
      <c r="AR97" s="32"/>
    </row>
    <row r="98" spans="1:44" x14ac:dyDescent="0.25">
      <c r="A98" s="30" t="s">
        <v>408</v>
      </c>
      <c r="B98" s="17"/>
      <c r="C98" s="17"/>
      <c r="D98" s="17"/>
      <c r="E98" s="17"/>
      <c r="F98" s="26"/>
      <c r="G98" s="17"/>
      <c r="H98" s="27"/>
      <c r="I98" s="66"/>
      <c r="J98" s="27"/>
      <c r="K98" s="67"/>
      <c r="O98" s="33"/>
      <c r="P98" s="33"/>
      <c r="Q98" s="33"/>
      <c r="R98" s="34"/>
      <c r="S98" s="34"/>
      <c r="T98" s="88"/>
      <c r="AA98" s="17" t="s">
        <v>409</v>
      </c>
      <c r="AB98" s="17" t="s">
        <v>213</v>
      </c>
      <c r="AC98" s="17"/>
      <c r="AD98" s="36"/>
      <c r="AE98" s="17" t="s">
        <v>107</v>
      </c>
      <c r="AF98" s="36"/>
      <c r="AG98" s="17" t="s">
        <v>107</v>
      </c>
      <c r="AH98" s="17"/>
      <c r="AI98" s="17"/>
      <c r="AJ98" s="17"/>
      <c r="AL98" s="23"/>
      <c r="AM98" s="32"/>
      <c r="AN98" s="32"/>
      <c r="AO98" s="32"/>
      <c r="AP98" s="32"/>
      <c r="AQ98" s="32"/>
      <c r="AR98" s="32"/>
    </row>
    <row r="99" spans="1:44" ht="15.75" thickBot="1" x14ac:dyDescent="0.3">
      <c r="A99" s="30" t="s">
        <v>410</v>
      </c>
      <c r="B99" s="17"/>
      <c r="C99" s="17"/>
      <c r="D99" s="17"/>
      <c r="E99" s="17"/>
      <c r="F99" s="26"/>
      <c r="G99" s="17"/>
      <c r="H99" s="27"/>
      <c r="I99" s="27"/>
      <c r="J99" s="27"/>
      <c r="K99" s="67"/>
      <c r="O99" s="33"/>
      <c r="P99" s="33"/>
      <c r="Q99" s="33"/>
      <c r="R99" s="34"/>
      <c r="S99" s="34"/>
      <c r="T99" s="88"/>
      <c r="AA99" s="17" t="s">
        <v>238</v>
      </c>
      <c r="AB99" s="17" t="s">
        <v>213</v>
      </c>
      <c r="AC99" s="68"/>
      <c r="AD99" s="69"/>
      <c r="AE99" s="70" t="s">
        <v>107</v>
      </c>
      <c r="AF99" s="69"/>
      <c r="AG99" s="70" t="s">
        <v>107</v>
      </c>
      <c r="AH99" s="70"/>
      <c r="AI99" s="70"/>
      <c r="AJ99" s="70"/>
      <c r="AL99" s="23"/>
      <c r="AM99" s="32"/>
      <c r="AN99" s="32"/>
      <c r="AO99" s="32"/>
      <c r="AP99" s="32"/>
      <c r="AQ99" s="32"/>
      <c r="AR99" s="32"/>
    </row>
    <row r="100" spans="1:44" ht="48" x14ac:dyDescent="0.25">
      <c r="A100" s="30" t="s">
        <v>411</v>
      </c>
      <c r="B100" s="71"/>
      <c r="C100" s="71"/>
      <c r="D100" s="53"/>
      <c r="E100" s="53"/>
      <c r="F100" s="26"/>
      <c r="G100" s="17"/>
      <c r="H100" s="72"/>
      <c r="I100" s="73"/>
      <c r="J100" s="74"/>
      <c r="K100" s="74"/>
      <c r="O100" s="33"/>
      <c r="P100" s="33"/>
      <c r="Q100" s="33"/>
      <c r="R100" s="34"/>
      <c r="S100" s="34"/>
      <c r="T100" s="88"/>
      <c r="AA100" s="53" t="s">
        <v>412</v>
      </c>
      <c r="AB100" s="17" t="s">
        <v>213</v>
      </c>
      <c r="AC100" s="75"/>
      <c r="AD100" s="36"/>
      <c r="AE100" s="17" t="s">
        <v>107</v>
      </c>
      <c r="AF100" s="36"/>
      <c r="AG100" s="17" t="s">
        <v>107</v>
      </c>
      <c r="AH100" s="17"/>
      <c r="AI100" s="17"/>
      <c r="AJ100" s="17"/>
      <c r="AL100" s="23"/>
      <c r="AM100" s="32"/>
      <c r="AN100" s="32"/>
      <c r="AO100" s="32"/>
      <c r="AP100" s="32"/>
      <c r="AQ100" s="32"/>
      <c r="AR100" s="32"/>
    </row>
    <row r="101" spans="1:44" ht="24" x14ac:dyDescent="0.25">
      <c r="A101" s="30" t="s">
        <v>413</v>
      </c>
      <c r="B101" s="71"/>
      <c r="C101" s="71"/>
      <c r="D101" s="53"/>
      <c r="E101" s="53"/>
      <c r="F101" s="26"/>
      <c r="G101" s="17"/>
      <c r="H101" s="72"/>
      <c r="I101" s="73"/>
      <c r="J101" s="74"/>
      <c r="K101" s="74"/>
      <c r="O101" s="33"/>
      <c r="P101" s="33"/>
      <c r="Q101" s="33"/>
      <c r="R101" s="34"/>
      <c r="S101" s="34"/>
      <c r="T101" s="88"/>
      <c r="AA101" s="53" t="s">
        <v>267</v>
      </c>
      <c r="AB101" s="17" t="s">
        <v>213</v>
      </c>
      <c r="AC101" s="75"/>
      <c r="AD101" s="36"/>
      <c r="AE101" s="17" t="s">
        <v>107</v>
      </c>
      <c r="AF101" s="36"/>
      <c r="AG101" s="17" t="s">
        <v>107</v>
      </c>
      <c r="AH101" s="17"/>
      <c r="AI101" s="17"/>
      <c r="AJ101" s="17"/>
      <c r="AL101" s="23"/>
      <c r="AM101" s="32"/>
      <c r="AN101" s="32"/>
      <c r="AO101" s="32"/>
      <c r="AP101" s="32"/>
      <c r="AQ101" s="32"/>
      <c r="AR101" s="32"/>
    </row>
    <row r="102" spans="1:44" ht="24" x14ac:dyDescent="0.25">
      <c r="A102" s="30" t="s">
        <v>414</v>
      </c>
      <c r="B102" s="71"/>
      <c r="C102" s="71"/>
      <c r="D102" s="53"/>
      <c r="E102" s="53"/>
      <c r="F102" s="26"/>
      <c r="G102" s="17"/>
      <c r="H102" s="72"/>
      <c r="I102" s="73"/>
      <c r="J102" s="74"/>
      <c r="K102" s="74"/>
      <c r="O102" s="33"/>
      <c r="P102" s="33"/>
      <c r="Q102" s="33"/>
      <c r="R102" s="34"/>
      <c r="S102" s="34"/>
      <c r="T102" s="88"/>
      <c r="AA102" s="53" t="s">
        <v>267</v>
      </c>
      <c r="AB102" s="17" t="s">
        <v>213</v>
      </c>
      <c r="AC102" s="75"/>
      <c r="AD102" s="17"/>
      <c r="AE102" s="17" t="s">
        <v>107</v>
      </c>
      <c r="AF102" s="36"/>
      <c r="AG102" s="17" t="s">
        <v>107</v>
      </c>
      <c r="AH102" s="17"/>
      <c r="AI102" s="17"/>
      <c r="AJ102" s="17"/>
      <c r="AL102" s="23"/>
      <c r="AM102" s="32"/>
      <c r="AN102" s="32"/>
      <c r="AO102" s="32"/>
      <c r="AP102" s="32"/>
      <c r="AQ102" s="32"/>
      <c r="AR102" s="32"/>
    </row>
    <row r="103" spans="1:44" ht="24" x14ac:dyDescent="0.25">
      <c r="A103" s="30" t="s">
        <v>415</v>
      </c>
      <c r="B103" s="71"/>
      <c r="C103" s="71"/>
      <c r="D103" s="53"/>
      <c r="E103" s="53"/>
      <c r="F103" s="26"/>
      <c r="G103" s="17"/>
      <c r="H103" s="72"/>
      <c r="I103" s="73"/>
      <c r="J103" s="74"/>
      <c r="K103" s="74"/>
      <c r="O103" s="33"/>
      <c r="P103" s="33"/>
      <c r="Q103" s="33"/>
      <c r="R103" s="34"/>
      <c r="S103" s="34"/>
      <c r="T103" s="88"/>
      <c r="AA103" s="53" t="s">
        <v>264</v>
      </c>
      <c r="AB103" s="76" t="s">
        <v>264</v>
      </c>
      <c r="AC103" s="75"/>
      <c r="AD103" s="17"/>
      <c r="AE103" s="17" t="s">
        <v>107</v>
      </c>
      <c r="AF103" s="36"/>
      <c r="AG103" s="17" t="s">
        <v>107</v>
      </c>
      <c r="AH103" s="17"/>
      <c r="AI103" s="17"/>
      <c r="AJ103" s="17"/>
      <c r="AL103" s="23"/>
      <c r="AM103" s="32"/>
      <c r="AN103" s="32"/>
      <c r="AO103" s="32"/>
      <c r="AP103" s="32"/>
      <c r="AQ103" s="32"/>
      <c r="AR103" s="32"/>
    </row>
    <row r="104" spans="1:44" ht="24" x14ac:dyDescent="0.25">
      <c r="A104" s="30" t="s">
        <v>416</v>
      </c>
      <c r="B104" s="71"/>
      <c r="C104" s="71"/>
      <c r="D104" s="53"/>
      <c r="E104" s="53"/>
      <c r="F104" s="26"/>
      <c r="G104" s="17"/>
      <c r="H104" s="72"/>
      <c r="I104" s="73"/>
      <c r="J104" s="74"/>
      <c r="K104" s="74"/>
      <c r="O104" s="33"/>
      <c r="P104" s="33"/>
      <c r="Q104" s="33"/>
      <c r="R104" s="34"/>
      <c r="S104" s="34"/>
      <c r="T104" s="88"/>
      <c r="AA104" s="53" t="s">
        <v>267</v>
      </c>
      <c r="AB104" s="17" t="s">
        <v>213</v>
      </c>
      <c r="AC104" s="75"/>
      <c r="AD104" s="36"/>
      <c r="AE104" s="17" t="s">
        <v>107</v>
      </c>
      <c r="AF104" s="36"/>
      <c r="AG104" s="17" t="s">
        <v>107</v>
      </c>
      <c r="AH104" s="17"/>
      <c r="AI104" s="17"/>
      <c r="AJ104" s="17"/>
      <c r="AL104" s="23"/>
      <c r="AM104" s="32"/>
      <c r="AN104" s="32"/>
      <c r="AO104" s="32"/>
      <c r="AP104" s="32"/>
      <c r="AQ104" s="32"/>
      <c r="AR104" s="32"/>
    </row>
    <row r="105" spans="1:44" ht="36" x14ac:dyDescent="0.25">
      <c r="A105" s="30" t="s">
        <v>417</v>
      </c>
      <c r="B105" s="71"/>
      <c r="C105" s="71"/>
      <c r="D105" s="53"/>
      <c r="E105" s="53"/>
      <c r="F105" s="26"/>
      <c r="G105" s="17"/>
      <c r="H105" s="72"/>
      <c r="I105" s="73"/>
      <c r="J105" s="74"/>
      <c r="K105" s="74"/>
      <c r="O105" s="33"/>
      <c r="P105" s="33"/>
      <c r="Q105" s="33"/>
      <c r="R105" s="34"/>
      <c r="S105" s="34"/>
      <c r="T105" s="88"/>
      <c r="AA105" s="53" t="s">
        <v>418</v>
      </c>
      <c r="AB105" s="17" t="s">
        <v>213</v>
      </c>
      <c r="AC105" s="75"/>
      <c r="AD105" s="17"/>
      <c r="AE105" s="17" t="s">
        <v>107</v>
      </c>
      <c r="AF105" s="77"/>
      <c r="AG105" s="17" t="s">
        <v>107</v>
      </c>
      <c r="AH105" s="17"/>
      <c r="AI105" s="17"/>
      <c r="AJ105" s="17"/>
      <c r="AL105" s="23"/>
      <c r="AM105" s="32"/>
      <c r="AN105" s="32"/>
      <c r="AO105" s="32"/>
      <c r="AP105" s="32"/>
      <c r="AQ105" s="32"/>
      <c r="AR105" s="32"/>
    </row>
    <row r="106" spans="1:44" ht="24" x14ac:dyDescent="0.25">
      <c r="A106" s="30" t="s">
        <v>419</v>
      </c>
      <c r="B106" s="71"/>
      <c r="C106" s="71"/>
      <c r="D106" s="53"/>
      <c r="E106" s="53"/>
      <c r="F106" s="26"/>
      <c r="G106" s="17"/>
      <c r="H106" s="72"/>
      <c r="I106" s="73"/>
      <c r="J106" s="74"/>
      <c r="K106" s="74"/>
      <c r="O106" s="33"/>
      <c r="P106" s="33"/>
      <c r="Q106" s="33"/>
      <c r="R106" s="34"/>
      <c r="S106" s="34"/>
      <c r="T106" s="88"/>
      <c r="AA106" s="53" t="s">
        <v>267</v>
      </c>
      <c r="AB106" s="17" t="s">
        <v>213</v>
      </c>
      <c r="AC106" s="75"/>
      <c r="AD106" s="36"/>
      <c r="AE106" s="17" t="s">
        <v>107</v>
      </c>
      <c r="AF106" s="77"/>
      <c r="AG106" s="17" t="s">
        <v>107</v>
      </c>
      <c r="AH106" s="17"/>
      <c r="AI106" s="17"/>
      <c r="AJ106" s="17"/>
      <c r="AL106" s="23"/>
      <c r="AM106" s="32"/>
      <c r="AN106" s="32"/>
      <c r="AO106" s="32"/>
      <c r="AP106" s="32"/>
      <c r="AQ106" s="32"/>
      <c r="AR106" s="32"/>
    </row>
    <row r="107" spans="1:44" ht="36" x14ac:dyDescent="0.25">
      <c r="A107" s="30" t="s">
        <v>420</v>
      </c>
      <c r="B107" s="71"/>
      <c r="C107" s="71"/>
      <c r="D107" s="53"/>
      <c r="E107" s="53"/>
      <c r="F107" s="26"/>
      <c r="G107" s="17"/>
      <c r="H107" s="72"/>
      <c r="I107" s="73"/>
      <c r="J107" s="74"/>
      <c r="K107" s="74"/>
      <c r="O107" s="33"/>
      <c r="P107" s="33"/>
      <c r="Q107" s="33"/>
      <c r="R107" s="34"/>
      <c r="S107" s="34"/>
      <c r="T107" s="88"/>
      <c r="AA107" s="53" t="s">
        <v>421</v>
      </c>
      <c r="AB107" s="17" t="s">
        <v>213</v>
      </c>
      <c r="AC107" s="75"/>
      <c r="AD107" s="36"/>
      <c r="AE107" s="17" t="s">
        <v>107</v>
      </c>
      <c r="AF107" s="77"/>
      <c r="AG107" s="17" t="s">
        <v>107</v>
      </c>
      <c r="AH107" s="17"/>
      <c r="AI107" s="17"/>
      <c r="AJ107" s="17"/>
      <c r="AL107" s="23"/>
      <c r="AM107" s="32"/>
      <c r="AN107" s="32"/>
      <c r="AO107" s="32"/>
      <c r="AP107" s="32"/>
      <c r="AQ107" s="32"/>
      <c r="AR107" s="32"/>
    </row>
    <row r="108" spans="1:44" ht="24" x14ac:dyDescent="0.25">
      <c r="A108" s="30" t="s">
        <v>422</v>
      </c>
      <c r="B108" s="71"/>
      <c r="C108" s="71"/>
      <c r="D108" s="53"/>
      <c r="E108" s="53"/>
      <c r="F108" s="26"/>
      <c r="G108" s="17"/>
      <c r="H108" s="72"/>
      <c r="I108" s="73"/>
      <c r="J108" s="74"/>
      <c r="K108" s="74"/>
      <c r="O108" s="33"/>
      <c r="P108" s="33"/>
      <c r="Q108" s="33"/>
      <c r="R108" s="34"/>
      <c r="S108" s="34"/>
      <c r="T108" s="88"/>
      <c r="AA108" s="53" t="s">
        <v>423</v>
      </c>
      <c r="AB108" s="17" t="s">
        <v>213</v>
      </c>
      <c r="AC108" s="75"/>
      <c r="AD108" s="36"/>
      <c r="AE108" s="17" t="s">
        <v>107</v>
      </c>
      <c r="AF108" s="77"/>
      <c r="AG108" s="17" t="s">
        <v>107</v>
      </c>
      <c r="AH108" s="17"/>
      <c r="AI108" s="17"/>
      <c r="AJ108" s="17"/>
      <c r="AL108" s="23"/>
      <c r="AM108" s="32"/>
      <c r="AN108" s="32"/>
      <c r="AO108" s="32"/>
      <c r="AP108" s="32"/>
      <c r="AQ108" s="32"/>
      <c r="AR108" s="32"/>
    </row>
    <row r="109" spans="1:44" ht="36" x14ac:dyDescent="0.25">
      <c r="A109" s="30" t="s">
        <v>424</v>
      </c>
      <c r="B109" s="71"/>
      <c r="C109" s="71"/>
      <c r="D109" s="53"/>
      <c r="E109" s="53"/>
      <c r="F109" s="26"/>
      <c r="G109" s="17"/>
      <c r="H109" s="72"/>
      <c r="I109" s="73"/>
      <c r="J109" s="74"/>
      <c r="K109" s="74"/>
      <c r="O109" s="33"/>
      <c r="P109" s="33"/>
      <c r="Q109" s="33"/>
      <c r="R109" s="34"/>
      <c r="S109" s="34"/>
      <c r="T109" s="88"/>
      <c r="AA109" s="53" t="s">
        <v>425</v>
      </c>
      <c r="AB109" s="17" t="s">
        <v>213</v>
      </c>
      <c r="AC109" s="75"/>
      <c r="AD109" s="36"/>
      <c r="AE109" s="17" t="s">
        <v>107</v>
      </c>
      <c r="AF109" s="77"/>
      <c r="AG109" s="17" t="s">
        <v>107</v>
      </c>
      <c r="AH109" s="17"/>
      <c r="AI109" s="17"/>
      <c r="AJ109" s="17"/>
      <c r="AL109" s="23"/>
      <c r="AM109" s="32"/>
      <c r="AN109" s="32"/>
      <c r="AO109" s="32"/>
      <c r="AP109" s="32"/>
      <c r="AQ109" s="32"/>
      <c r="AR109" s="32"/>
    </row>
    <row r="110" spans="1:44" ht="24" x14ac:dyDescent="0.25">
      <c r="A110" s="30" t="s">
        <v>426</v>
      </c>
      <c r="B110" s="71"/>
      <c r="C110" s="71"/>
      <c r="D110" s="53"/>
      <c r="E110" s="53"/>
      <c r="F110" s="26"/>
      <c r="G110" s="17"/>
      <c r="H110" s="72"/>
      <c r="I110" s="73"/>
      <c r="J110" s="74"/>
      <c r="K110" s="74"/>
      <c r="O110" s="33"/>
      <c r="P110" s="33"/>
      <c r="Q110" s="33"/>
      <c r="R110" s="34"/>
      <c r="S110" s="34"/>
      <c r="T110" s="88"/>
      <c r="AA110" s="53" t="s">
        <v>267</v>
      </c>
      <c r="AB110" s="17" t="s">
        <v>213</v>
      </c>
      <c r="AC110" s="75"/>
      <c r="AD110" s="17"/>
      <c r="AE110" s="17" t="s">
        <v>107</v>
      </c>
      <c r="AF110" s="77"/>
      <c r="AG110" s="17" t="s">
        <v>107</v>
      </c>
      <c r="AH110" s="17"/>
      <c r="AI110" s="17"/>
      <c r="AJ110" s="17"/>
      <c r="AL110" s="23"/>
      <c r="AM110" s="32"/>
      <c r="AN110" s="32"/>
      <c r="AO110" s="32"/>
      <c r="AP110" s="32"/>
      <c r="AQ110" s="32"/>
      <c r="AR110" s="32"/>
    </row>
    <row r="111" spans="1:44" ht="36" x14ac:dyDescent="0.25">
      <c r="A111" s="30" t="s">
        <v>427</v>
      </c>
      <c r="B111" s="71"/>
      <c r="C111" s="71"/>
      <c r="D111" s="53"/>
      <c r="E111" s="53"/>
      <c r="F111" s="26"/>
      <c r="G111" s="17"/>
      <c r="H111" s="72"/>
      <c r="I111" s="73"/>
      <c r="J111" s="74"/>
      <c r="K111" s="74"/>
      <c r="O111" s="33"/>
      <c r="P111" s="33"/>
      <c r="Q111" s="33"/>
      <c r="R111" s="34"/>
      <c r="S111" s="34"/>
      <c r="T111" s="88"/>
      <c r="AA111" s="53" t="s">
        <v>428</v>
      </c>
      <c r="AB111" s="17" t="s">
        <v>213</v>
      </c>
      <c r="AC111" s="75"/>
      <c r="AD111" s="36"/>
      <c r="AE111" s="17" t="s">
        <v>107</v>
      </c>
      <c r="AF111" s="77"/>
      <c r="AG111" s="17" t="s">
        <v>107</v>
      </c>
      <c r="AH111" s="17"/>
      <c r="AI111" s="17"/>
      <c r="AJ111" s="17"/>
      <c r="AL111" s="23"/>
      <c r="AM111" s="32"/>
      <c r="AN111" s="32"/>
      <c r="AO111" s="32"/>
      <c r="AP111" s="32"/>
      <c r="AQ111" s="32"/>
      <c r="AR111" s="32"/>
    </row>
    <row r="112" spans="1:44" ht="24" x14ac:dyDescent="0.25">
      <c r="A112" s="30" t="s">
        <v>429</v>
      </c>
      <c r="B112" s="71"/>
      <c r="C112" s="71"/>
      <c r="D112" s="53"/>
      <c r="E112" s="53"/>
      <c r="F112" s="26"/>
      <c r="G112" s="17"/>
      <c r="H112" s="78"/>
      <c r="I112" s="79"/>
      <c r="J112" s="80"/>
      <c r="K112" s="80"/>
      <c r="O112" s="81"/>
      <c r="P112" s="81"/>
      <c r="Q112" s="81"/>
      <c r="R112" s="82"/>
      <c r="S112" s="82"/>
      <c r="T112" s="88"/>
      <c r="AA112" s="83" t="s">
        <v>267</v>
      </c>
      <c r="AB112" s="17" t="s">
        <v>213</v>
      </c>
      <c r="AC112" s="84"/>
      <c r="AD112" s="70"/>
      <c r="AE112" s="70" t="s">
        <v>107</v>
      </c>
      <c r="AF112" s="85"/>
      <c r="AG112" s="70" t="s">
        <v>107</v>
      </c>
      <c r="AH112" s="70"/>
      <c r="AI112" s="70"/>
      <c r="AJ112" s="70"/>
      <c r="AL112" s="23"/>
      <c r="AM112" s="32"/>
      <c r="AN112" s="32"/>
      <c r="AO112" s="32"/>
      <c r="AP112" s="32"/>
      <c r="AQ112" s="32"/>
      <c r="AR112" s="32"/>
    </row>
    <row r="113" spans="1:44" x14ac:dyDescent="0.25">
      <c r="A113" s="30" t="s">
        <v>430</v>
      </c>
      <c r="B113" s="17"/>
      <c r="C113" s="17"/>
      <c r="D113" s="86"/>
      <c r="E113" s="86"/>
      <c r="F113" s="26"/>
      <c r="G113" s="17"/>
      <c r="H113" s="27"/>
      <c r="I113" s="73"/>
      <c r="J113" s="27"/>
      <c r="K113" s="27"/>
      <c r="O113" s="33"/>
      <c r="P113" s="33"/>
      <c r="Q113" s="33"/>
      <c r="R113" s="34"/>
      <c r="S113" s="34"/>
      <c r="T113" s="88"/>
      <c r="AA113" s="17" t="s">
        <v>431</v>
      </c>
      <c r="AB113" s="17"/>
      <c r="AC113" s="54"/>
      <c r="AD113" s="36"/>
      <c r="AE113" s="17" t="s">
        <v>107</v>
      </c>
      <c r="AF113" s="87"/>
      <c r="AG113" s="17" t="s">
        <v>107</v>
      </c>
      <c r="AH113" s="70"/>
      <c r="AI113" s="70"/>
      <c r="AJ113" s="70"/>
      <c r="AL113" s="26"/>
      <c r="AM113" s="32"/>
      <c r="AN113" s="32"/>
      <c r="AO113" s="32"/>
      <c r="AP113" s="32"/>
      <c r="AQ113" s="32"/>
      <c r="AR113" s="32"/>
    </row>
    <row r="114" spans="1:44" x14ac:dyDescent="0.25">
      <c r="A114" s="88" t="s">
        <v>432</v>
      </c>
      <c r="B114" s="53"/>
      <c r="C114" s="53"/>
      <c r="D114" s="53"/>
      <c r="E114" s="53"/>
      <c r="F114" s="53"/>
      <c r="G114" s="86"/>
      <c r="H114" s="86"/>
      <c r="I114" s="53"/>
      <c r="J114" s="53"/>
      <c r="K114" s="53"/>
      <c r="O114" s="32"/>
      <c r="P114" s="32"/>
      <c r="Q114" s="32"/>
      <c r="R114" s="86"/>
      <c r="S114" s="86"/>
      <c r="T114" s="118"/>
      <c r="V114" s="32"/>
      <c r="AA114" s="32"/>
      <c r="AB114" s="71"/>
      <c r="AC114" s="71"/>
      <c r="AD114" s="53"/>
      <c r="AE114" s="32"/>
      <c r="AF114" s="53"/>
      <c r="AG114" s="32"/>
      <c r="AH114" s="53"/>
      <c r="AI114" s="71"/>
      <c r="AJ114" s="71"/>
      <c r="AL114" s="23"/>
      <c r="AM114" s="32"/>
      <c r="AN114" s="32"/>
      <c r="AO114" s="32"/>
      <c r="AP114" s="32"/>
      <c r="AQ114" s="32"/>
      <c r="AR114" s="32"/>
    </row>
    <row r="115" spans="1:44" x14ac:dyDescent="0.25">
      <c r="A115" s="88" t="s">
        <v>439</v>
      </c>
      <c r="B115" s="71"/>
      <c r="C115" s="71"/>
      <c r="D115" s="53"/>
      <c r="E115" s="53"/>
      <c r="F115" s="53"/>
      <c r="G115" s="86"/>
      <c r="H115" s="86"/>
      <c r="I115" s="53"/>
      <c r="J115" s="53"/>
      <c r="K115" s="53"/>
      <c r="O115" s="32"/>
      <c r="P115" s="32"/>
      <c r="Q115" s="32"/>
      <c r="R115" s="86"/>
      <c r="S115" s="86"/>
      <c r="T115" s="118"/>
      <c r="V115" s="32"/>
      <c r="AA115" s="32"/>
      <c r="AB115" s="71"/>
      <c r="AC115" s="53"/>
      <c r="AD115" s="53"/>
      <c r="AE115" s="32"/>
      <c r="AF115" s="53"/>
      <c r="AG115" s="32"/>
      <c r="AH115" s="53"/>
      <c r="AI115" s="71"/>
      <c r="AJ115" s="71"/>
      <c r="AL115" s="23"/>
      <c r="AM115" s="32"/>
      <c r="AN115" s="32"/>
      <c r="AO115" s="32"/>
      <c r="AP115" s="32"/>
      <c r="AQ115" s="32"/>
      <c r="AR115" s="32"/>
    </row>
    <row r="116" spans="1:44" x14ac:dyDescent="0.25">
      <c r="A116" s="88" t="s">
        <v>440</v>
      </c>
      <c r="B116" s="71"/>
      <c r="C116" s="71"/>
      <c r="D116" s="53"/>
      <c r="E116" s="53"/>
      <c r="F116" s="53"/>
      <c r="G116" s="86"/>
      <c r="H116" s="86"/>
      <c r="I116" s="53"/>
      <c r="J116" s="53"/>
      <c r="K116" s="53"/>
      <c r="O116" s="32"/>
      <c r="P116" s="32"/>
      <c r="Q116" s="32"/>
      <c r="R116" s="86"/>
      <c r="S116" s="86"/>
      <c r="T116" s="118"/>
      <c r="V116" s="32"/>
      <c r="AA116" s="32"/>
      <c r="AB116" s="71"/>
      <c r="AC116" s="53"/>
      <c r="AD116" s="53"/>
      <c r="AE116" s="32"/>
      <c r="AF116" s="53"/>
      <c r="AG116" s="32"/>
      <c r="AH116" s="53"/>
      <c r="AI116" s="71"/>
      <c r="AJ116" s="71"/>
      <c r="AL116" s="23"/>
      <c r="AM116" s="32"/>
      <c r="AN116" s="32"/>
      <c r="AO116" s="32"/>
      <c r="AP116" s="32"/>
      <c r="AQ116" s="32"/>
      <c r="AR116" s="32"/>
    </row>
    <row r="117" spans="1:44" x14ac:dyDescent="0.25">
      <c r="A117" s="88" t="s">
        <v>442</v>
      </c>
      <c r="B117" s="71"/>
      <c r="C117" s="71"/>
      <c r="D117" s="53"/>
      <c r="E117" s="53"/>
      <c r="F117" s="53"/>
      <c r="G117" s="86"/>
      <c r="H117" s="86"/>
      <c r="I117" s="53"/>
      <c r="J117" s="53"/>
      <c r="K117" s="53"/>
      <c r="O117" s="89"/>
      <c r="P117" s="89"/>
      <c r="Q117" s="89"/>
      <c r="R117" s="86"/>
      <c r="S117" s="86"/>
      <c r="T117" s="118"/>
      <c r="V117" s="3"/>
      <c r="AA117" s="3"/>
      <c r="AB117" s="71"/>
      <c r="AC117" s="53"/>
      <c r="AD117" s="53"/>
      <c r="AE117" s="3"/>
      <c r="AF117" s="53"/>
      <c r="AG117" s="3"/>
      <c r="AH117" s="53"/>
      <c r="AI117" s="71"/>
      <c r="AJ117" s="71"/>
      <c r="AL117" s="3"/>
      <c r="AM117" s="3"/>
      <c r="AN117" s="3"/>
      <c r="AO117" s="3"/>
      <c r="AP117" s="3"/>
      <c r="AQ117" s="3"/>
      <c r="AR117" s="3"/>
    </row>
    <row r="118" spans="1:44" x14ac:dyDescent="0.25">
      <c r="A118" s="88" t="s">
        <v>443</v>
      </c>
      <c r="B118" s="71"/>
      <c r="C118" s="71"/>
      <c r="D118" s="53"/>
      <c r="E118" s="53"/>
      <c r="F118" s="53"/>
      <c r="G118" s="86"/>
      <c r="H118" s="86"/>
      <c r="I118" s="53"/>
      <c r="J118" s="53"/>
      <c r="K118" s="53"/>
      <c r="O118" s="89"/>
      <c r="P118" s="89"/>
      <c r="Q118" s="89"/>
      <c r="R118" s="86"/>
      <c r="S118" s="86"/>
      <c r="T118" s="118"/>
      <c r="V118" s="3"/>
      <c r="AA118" s="3"/>
      <c r="AB118" s="71"/>
      <c r="AC118" s="53"/>
      <c r="AD118" s="53"/>
      <c r="AE118" s="3"/>
      <c r="AF118" s="53"/>
      <c r="AG118" s="3"/>
      <c r="AH118" s="53"/>
      <c r="AI118" s="71"/>
      <c r="AJ118" s="71"/>
      <c r="AL118" s="3"/>
      <c r="AM118" s="3"/>
      <c r="AN118" s="3"/>
      <c r="AO118" s="3"/>
      <c r="AP118" s="3"/>
      <c r="AQ118" s="3"/>
      <c r="AR118" s="3"/>
    </row>
    <row r="119" spans="1:44" x14ac:dyDescent="0.25">
      <c r="A119" s="88" t="s">
        <v>444</v>
      </c>
      <c r="B119" s="71"/>
      <c r="C119" s="71"/>
      <c r="D119" s="53"/>
      <c r="E119" s="53"/>
      <c r="F119" s="53"/>
      <c r="G119" s="86"/>
      <c r="H119" s="86"/>
      <c r="I119" s="53"/>
      <c r="J119" s="53"/>
      <c r="K119" s="53"/>
      <c r="O119" s="89"/>
      <c r="P119" s="89"/>
      <c r="Q119" s="89"/>
      <c r="R119" s="86"/>
      <c r="S119" s="86"/>
      <c r="T119" s="118"/>
      <c r="V119" s="3"/>
      <c r="AA119" s="3"/>
      <c r="AB119" s="71"/>
      <c r="AC119" s="53"/>
      <c r="AD119" s="53"/>
      <c r="AE119" s="3"/>
      <c r="AF119" s="53"/>
      <c r="AG119" s="3"/>
      <c r="AH119" s="53"/>
      <c r="AI119" s="71"/>
      <c r="AJ119" s="71"/>
      <c r="AL119" s="3"/>
      <c r="AM119" s="3"/>
      <c r="AN119" s="3"/>
      <c r="AO119" s="3"/>
      <c r="AP119" s="3"/>
      <c r="AQ119" s="3"/>
      <c r="AR119" s="3"/>
    </row>
    <row r="120" spans="1:44" x14ac:dyDescent="0.25">
      <c r="A120" s="88" t="s">
        <v>445</v>
      </c>
      <c r="B120" s="71"/>
      <c r="C120" s="71"/>
      <c r="D120" s="53"/>
      <c r="E120" s="53"/>
      <c r="F120" s="53"/>
      <c r="G120" s="86"/>
      <c r="H120" s="86"/>
      <c r="I120" s="53"/>
      <c r="J120" s="53"/>
      <c r="K120" s="53"/>
      <c r="O120" s="89"/>
      <c r="P120" s="89"/>
      <c r="Q120" s="89"/>
      <c r="R120" s="86"/>
      <c r="S120" s="86"/>
      <c r="T120" s="118"/>
      <c r="V120" s="3"/>
      <c r="AA120" s="3"/>
      <c r="AB120" s="71"/>
      <c r="AC120" s="53"/>
      <c r="AD120" s="53"/>
      <c r="AE120" s="3"/>
      <c r="AF120" s="53"/>
      <c r="AG120" s="3"/>
      <c r="AH120" s="53"/>
      <c r="AI120" s="71"/>
      <c r="AJ120" s="71"/>
      <c r="AL120" s="3"/>
      <c r="AM120" s="3"/>
      <c r="AN120" s="3"/>
      <c r="AO120" s="3"/>
      <c r="AP120" s="3"/>
      <c r="AQ120" s="3"/>
      <c r="AR120" s="3"/>
    </row>
    <row r="121" spans="1:44" x14ac:dyDescent="0.25">
      <c r="A121" s="88" t="s">
        <v>446</v>
      </c>
      <c r="B121" s="71"/>
      <c r="C121" s="71"/>
      <c r="D121" s="53"/>
      <c r="E121" s="53"/>
      <c r="F121" s="53"/>
      <c r="G121" s="86"/>
      <c r="H121" s="86"/>
      <c r="I121" s="53"/>
      <c r="J121" s="53"/>
      <c r="K121" s="53"/>
      <c r="O121" s="89"/>
      <c r="P121" s="89"/>
      <c r="Q121" s="89"/>
      <c r="R121" s="86"/>
      <c r="S121" s="86"/>
      <c r="T121" s="118"/>
      <c r="V121" s="3"/>
      <c r="AA121" s="3"/>
      <c r="AB121" s="71"/>
      <c r="AC121" s="53"/>
      <c r="AD121" s="53"/>
      <c r="AE121" s="3"/>
      <c r="AF121" s="53"/>
      <c r="AG121" s="3"/>
      <c r="AH121" s="53"/>
      <c r="AI121" s="71"/>
      <c r="AJ121" s="71"/>
      <c r="AL121" s="3"/>
      <c r="AM121" s="3"/>
      <c r="AN121" s="3"/>
      <c r="AO121" s="3"/>
      <c r="AP121" s="3"/>
      <c r="AQ121" s="3"/>
      <c r="AR121" s="3"/>
    </row>
    <row r="122" spans="1:44" x14ac:dyDescent="0.25">
      <c r="A122" s="88" t="s">
        <v>447</v>
      </c>
      <c r="B122" s="71"/>
      <c r="C122" s="71"/>
      <c r="D122" s="53"/>
      <c r="E122" s="53"/>
      <c r="F122" s="53"/>
      <c r="G122" s="86"/>
      <c r="H122" s="86"/>
      <c r="I122" s="53"/>
      <c r="J122" s="53"/>
      <c r="K122" s="53"/>
      <c r="O122" s="89"/>
      <c r="P122" s="89"/>
      <c r="Q122" s="89"/>
      <c r="R122" s="86"/>
      <c r="S122" s="86"/>
      <c r="T122" s="118"/>
      <c r="V122" s="3"/>
      <c r="AA122" s="3"/>
      <c r="AB122" s="71"/>
      <c r="AC122" s="53"/>
      <c r="AD122" s="53"/>
      <c r="AE122" s="3"/>
      <c r="AF122" s="53"/>
      <c r="AG122" s="3"/>
      <c r="AH122" s="53"/>
      <c r="AI122" s="71"/>
      <c r="AJ122" s="71"/>
      <c r="AL122" s="3"/>
      <c r="AM122" s="3"/>
      <c r="AN122" s="3"/>
      <c r="AO122" s="3"/>
      <c r="AP122" s="3"/>
      <c r="AQ122" s="3"/>
      <c r="AR122" s="3"/>
    </row>
    <row r="123" spans="1:44" x14ac:dyDescent="0.25">
      <c r="A123" s="88" t="s">
        <v>448</v>
      </c>
      <c r="B123" s="71"/>
      <c r="C123" s="71"/>
      <c r="D123" s="53"/>
      <c r="E123" s="53"/>
      <c r="F123" s="53"/>
      <c r="G123" s="86"/>
      <c r="H123" s="86"/>
      <c r="I123" s="53"/>
      <c r="J123" s="53"/>
      <c r="K123" s="53"/>
      <c r="O123" s="89"/>
      <c r="P123" s="89"/>
      <c r="Q123" s="89"/>
      <c r="R123" s="86"/>
      <c r="S123" s="86"/>
      <c r="T123" s="118"/>
      <c r="V123" s="3"/>
      <c r="AA123" s="3"/>
      <c r="AB123" s="71"/>
      <c r="AC123" s="53"/>
      <c r="AD123" s="53"/>
      <c r="AE123" s="3"/>
      <c r="AF123" s="53"/>
      <c r="AG123" s="3"/>
      <c r="AH123" s="53"/>
      <c r="AI123" s="71"/>
      <c r="AJ123" s="71"/>
      <c r="AL123" s="3"/>
      <c r="AM123" s="3"/>
      <c r="AN123" s="3"/>
      <c r="AO123" s="3"/>
      <c r="AP123" s="3"/>
      <c r="AQ123" s="3"/>
      <c r="AR123" s="3"/>
    </row>
    <row r="124" spans="1:44" x14ac:dyDescent="0.25">
      <c r="A124" s="88" t="s">
        <v>449</v>
      </c>
      <c r="B124" s="71"/>
      <c r="C124" s="71"/>
      <c r="D124" s="53"/>
      <c r="E124" s="53"/>
      <c r="F124" s="53"/>
      <c r="G124" s="86"/>
      <c r="H124" s="86"/>
      <c r="I124" s="53"/>
      <c r="J124" s="53"/>
      <c r="K124" s="53"/>
      <c r="O124" s="89"/>
      <c r="P124" s="89"/>
      <c r="Q124" s="89"/>
      <c r="R124" s="86"/>
      <c r="S124" s="86"/>
      <c r="T124" s="118"/>
      <c r="V124" s="3"/>
      <c r="AA124" s="3"/>
      <c r="AB124" s="71"/>
      <c r="AC124" s="71"/>
      <c r="AD124" s="53"/>
      <c r="AE124" s="3"/>
      <c r="AF124" s="53"/>
      <c r="AG124" s="3"/>
      <c r="AH124" s="53"/>
      <c r="AI124" s="71"/>
      <c r="AJ124" s="71"/>
      <c r="AL124" s="3"/>
      <c r="AM124" s="3"/>
      <c r="AN124" s="3"/>
      <c r="AO124" s="3"/>
      <c r="AP124" s="3"/>
      <c r="AQ124" s="3"/>
      <c r="AR124" s="3"/>
    </row>
    <row r="125" spans="1:44" x14ac:dyDescent="0.25">
      <c r="A125" s="88" t="s">
        <v>450</v>
      </c>
      <c r="B125" s="71"/>
      <c r="C125" s="71"/>
      <c r="D125" s="53"/>
      <c r="E125" s="53"/>
      <c r="F125" s="53"/>
      <c r="G125" s="86"/>
      <c r="H125" s="86"/>
      <c r="I125" s="53"/>
      <c r="J125" s="53"/>
      <c r="K125" s="53"/>
      <c r="O125" s="89"/>
      <c r="P125" s="89"/>
      <c r="Q125" s="89"/>
      <c r="R125" s="86"/>
      <c r="S125" s="86"/>
      <c r="T125" s="118"/>
      <c r="V125" s="3"/>
      <c r="AA125" s="3"/>
      <c r="AB125" s="71"/>
      <c r="AC125" s="53"/>
      <c r="AD125" s="53"/>
      <c r="AE125" s="3"/>
      <c r="AF125" s="53"/>
      <c r="AG125" s="3"/>
      <c r="AH125" s="53"/>
      <c r="AI125" s="71"/>
      <c r="AJ125" s="71"/>
      <c r="AL125" s="3"/>
      <c r="AM125" s="3"/>
      <c r="AN125" s="3"/>
      <c r="AO125" s="3"/>
      <c r="AP125" s="3"/>
      <c r="AQ125" s="3"/>
      <c r="AR125" s="3"/>
    </row>
    <row r="126" spans="1:44" x14ac:dyDescent="0.25">
      <c r="A126" s="88" t="s">
        <v>451</v>
      </c>
      <c r="B126" s="71"/>
      <c r="C126" s="71"/>
      <c r="D126" s="53"/>
      <c r="E126" s="53"/>
      <c r="F126" s="53"/>
      <c r="G126" s="86"/>
      <c r="H126" s="86"/>
      <c r="I126" s="53"/>
      <c r="J126" s="53"/>
      <c r="K126" s="53"/>
      <c r="O126" s="89"/>
      <c r="P126" s="89"/>
      <c r="Q126" s="89"/>
      <c r="R126" s="86"/>
      <c r="S126" s="86"/>
      <c r="T126" s="118"/>
      <c r="V126" s="3"/>
      <c r="AA126" s="3"/>
      <c r="AB126" s="71"/>
      <c r="AC126" s="53"/>
      <c r="AD126" s="53"/>
      <c r="AE126" s="3"/>
      <c r="AF126" s="53"/>
      <c r="AG126" s="3"/>
      <c r="AH126" s="53"/>
      <c r="AI126" s="71"/>
      <c r="AJ126" s="71"/>
      <c r="AL126" s="3"/>
      <c r="AM126" s="3"/>
      <c r="AN126" s="3"/>
      <c r="AO126" s="3"/>
      <c r="AP126" s="3"/>
      <c r="AQ126" s="3"/>
      <c r="AR126" s="3"/>
    </row>
    <row r="127" spans="1:44" x14ac:dyDescent="0.25">
      <c r="A127" s="88" t="s">
        <v>456</v>
      </c>
      <c r="B127" s="71"/>
      <c r="C127" s="71"/>
      <c r="D127" s="53"/>
      <c r="E127" s="53"/>
      <c r="F127" s="53"/>
      <c r="G127" s="86"/>
      <c r="H127" s="86"/>
      <c r="I127" s="53"/>
      <c r="J127" s="53"/>
      <c r="K127" s="53"/>
      <c r="O127" s="89"/>
      <c r="P127" s="89"/>
      <c r="Q127" s="89"/>
      <c r="R127" s="86"/>
      <c r="S127" s="86"/>
      <c r="T127" s="118"/>
      <c r="V127" s="3"/>
      <c r="AA127" s="3"/>
      <c r="AB127" s="71"/>
      <c r="AC127" s="53"/>
      <c r="AD127" s="53"/>
      <c r="AE127" s="3"/>
      <c r="AF127" s="53"/>
      <c r="AG127" s="3"/>
      <c r="AH127" s="53"/>
      <c r="AI127" s="71"/>
      <c r="AJ127" s="71"/>
      <c r="AL127" s="3"/>
      <c r="AM127" s="3"/>
      <c r="AN127" s="3"/>
      <c r="AO127" s="3"/>
      <c r="AP127" s="3"/>
      <c r="AQ127" s="3"/>
      <c r="AR127" s="3"/>
    </row>
    <row r="128" spans="1:44" x14ac:dyDescent="0.25">
      <c r="A128" s="88" t="s">
        <v>457</v>
      </c>
      <c r="B128" s="71"/>
      <c r="C128" s="71"/>
      <c r="D128" s="53"/>
      <c r="E128" s="53"/>
      <c r="F128" s="53"/>
      <c r="G128" s="86"/>
      <c r="H128" s="86"/>
      <c r="I128" s="53"/>
      <c r="J128" s="53"/>
      <c r="K128" s="53"/>
      <c r="O128" s="89"/>
      <c r="P128" s="89"/>
      <c r="Q128" s="89"/>
      <c r="R128" s="86"/>
      <c r="S128" s="86"/>
      <c r="T128" s="118"/>
      <c r="V128" s="3"/>
      <c r="AA128" s="3"/>
      <c r="AB128" s="71"/>
      <c r="AC128" s="53"/>
      <c r="AD128" s="53"/>
      <c r="AE128" s="3"/>
      <c r="AF128" s="53"/>
      <c r="AG128" s="3"/>
      <c r="AH128" s="53"/>
      <c r="AI128" s="71"/>
      <c r="AJ128" s="71"/>
      <c r="AL128" s="3"/>
      <c r="AM128" s="3"/>
      <c r="AN128" s="3"/>
      <c r="AO128" s="3"/>
      <c r="AP128" s="3"/>
      <c r="AQ128" s="3"/>
      <c r="AR128" s="3"/>
    </row>
    <row r="129" spans="1:44" x14ac:dyDescent="0.25">
      <c r="A129" s="88" t="s">
        <v>458</v>
      </c>
      <c r="B129" s="71"/>
      <c r="C129" s="71"/>
      <c r="D129" s="53"/>
      <c r="E129" s="53"/>
      <c r="F129" s="53"/>
      <c r="G129" s="86"/>
      <c r="H129" s="86"/>
      <c r="I129" s="53"/>
      <c r="J129" s="53"/>
      <c r="K129" s="53"/>
      <c r="O129" s="89"/>
      <c r="P129" s="89"/>
      <c r="Q129" s="89"/>
      <c r="R129" s="86"/>
      <c r="S129" s="86"/>
      <c r="T129" s="118"/>
      <c r="V129" s="3"/>
      <c r="AA129" s="3"/>
      <c r="AB129" s="71"/>
      <c r="AC129" s="53"/>
      <c r="AD129" s="53"/>
      <c r="AE129" s="3"/>
      <c r="AF129" s="53"/>
      <c r="AG129" s="3"/>
      <c r="AH129" s="53"/>
      <c r="AI129" s="71"/>
      <c r="AJ129" s="71"/>
      <c r="AL129" s="3"/>
      <c r="AM129" s="3"/>
      <c r="AN129" s="3"/>
      <c r="AO129" s="3"/>
      <c r="AP129" s="3"/>
      <c r="AQ129" s="3"/>
      <c r="AR129" s="3"/>
    </row>
    <row r="130" spans="1:44" x14ac:dyDescent="0.25">
      <c r="A130" s="88" t="s">
        <v>459</v>
      </c>
      <c r="B130" s="71"/>
      <c r="C130" s="71"/>
      <c r="D130" s="53"/>
      <c r="E130" s="53"/>
      <c r="F130" s="53"/>
      <c r="G130" s="86"/>
      <c r="H130" s="86"/>
      <c r="I130" s="53"/>
      <c r="J130" s="53"/>
      <c r="K130" s="53"/>
      <c r="O130" s="89"/>
      <c r="P130" s="89"/>
      <c r="Q130" s="89"/>
      <c r="R130" s="86"/>
      <c r="S130" s="86"/>
      <c r="T130" s="118"/>
      <c r="V130" s="3"/>
      <c r="AA130" s="3"/>
      <c r="AB130" s="71"/>
      <c r="AC130" s="53"/>
      <c r="AD130" s="53"/>
      <c r="AE130" s="3"/>
      <c r="AF130" s="53"/>
      <c r="AG130" s="3"/>
      <c r="AH130" s="53"/>
      <c r="AI130" s="71"/>
      <c r="AJ130" s="71"/>
      <c r="AL130" s="3"/>
      <c r="AM130" s="3"/>
      <c r="AN130" s="3"/>
      <c r="AO130" s="3"/>
      <c r="AP130" s="3"/>
      <c r="AQ130" s="3"/>
      <c r="AR130" s="3"/>
    </row>
    <row r="131" spans="1:44" x14ac:dyDescent="0.25">
      <c r="A131" s="88" t="s">
        <v>460</v>
      </c>
      <c r="B131" s="71"/>
      <c r="C131" s="71"/>
      <c r="D131" s="53"/>
      <c r="E131" s="53"/>
      <c r="F131" s="53"/>
      <c r="G131" s="86"/>
      <c r="H131" s="86"/>
      <c r="I131" s="53"/>
      <c r="J131" s="53"/>
      <c r="K131" s="53"/>
      <c r="O131" s="89"/>
      <c r="P131" s="89"/>
      <c r="Q131" s="89"/>
      <c r="R131" s="86"/>
      <c r="S131" s="86"/>
      <c r="T131" s="118"/>
      <c r="V131" s="3"/>
      <c r="AA131" s="3"/>
      <c r="AB131" s="71"/>
      <c r="AC131" s="53"/>
      <c r="AD131" s="53"/>
      <c r="AE131" s="3"/>
      <c r="AF131" s="53"/>
      <c r="AG131" s="3"/>
      <c r="AH131" s="53"/>
      <c r="AI131" s="71"/>
      <c r="AJ131" s="71"/>
      <c r="AL131" s="3"/>
      <c r="AM131" s="3"/>
      <c r="AN131" s="3"/>
      <c r="AO131" s="3"/>
      <c r="AP131" s="3"/>
      <c r="AQ131" s="3"/>
      <c r="AR131" s="3"/>
    </row>
    <row r="132" spans="1:44" x14ac:dyDescent="0.25">
      <c r="A132" s="88" t="s">
        <v>461</v>
      </c>
      <c r="B132" s="71"/>
      <c r="C132" s="71"/>
      <c r="D132" s="53"/>
      <c r="E132" s="53"/>
      <c r="F132" s="53"/>
      <c r="G132" s="86"/>
      <c r="H132" s="86"/>
      <c r="I132" s="53"/>
      <c r="J132" s="53"/>
      <c r="K132" s="53"/>
      <c r="O132" s="89"/>
      <c r="P132" s="89"/>
      <c r="Q132" s="89"/>
      <c r="R132" s="86"/>
      <c r="S132" s="86"/>
      <c r="T132" s="118"/>
      <c r="V132" s="3"/>
      <c r="AA132" s="3"/>
      <c r="AB132" s="71"/>
      <c r="AC132" s="53"/>
      <c r="AD132" s="53"/>
      <c r="AE132" s="3"/>
      <c r="AF132" s="53"/>
      <c r="AG132" s="3"/>
      <c r="AH132" s="53"/>
      <c r="AI132" s="71"/>
      <c r="AJ132" s="71"/>
      <c r="AL132" s="3"/>
      <c r="AM132" s="3"/>
      <c r="AN132" s="3"/>
      <c r="AO132" s="3"/>
      <c r="AP132" s="3"/>
      <c r="AQ132" s="3"/>
      <c r="AR132" s="3"/>
    </row>
    <row r="133" spans="1:44" x14ac:dyDescent="0.25">
      <c r="A133" s="88" t="s">
        <v>462</v>
      </c>
      <c r="B133" s="71"/>
      <c r="C133" s="71"/>
      <c r="D133" s="86"/>
      <c r="E133" s="86"/>
      <c r="F133" s="86"/>
      <c r="G133" s="86"/>
      <c r="H133" s="86"/>
      <c r="I133" s="53"/>
      <c r="J133" s="53"/>
      <c r="K133" s="53"/>
      <c r="O133" s="89"/>
      <c r="P133" s="89"/>
      <c r="Q133" s="89"/>
      <c r="R133" s="86"/>
      <c r="S133" s="86"/>
      <c r="T133" s="118"/>
      <c r="V133" s="3"/>
      <c r="AA133" s="3"/>
      <c r="AB133" s="71"/>
      <c r="AC133" s="71"/>
      <c r="AD133" s="90"/>
      <c r="AE133" s="3"/>
      <c r="AF133" s="53"/>
      <c r="AG133" s="3"/>
      <c r="AH133" s="53"/>
      <c r="AI133" s="71"/>
      <c r="AJ133" s="71"/>
      <c r="AL133" s="3"/>
      <c r="AM133" s="3"/>
      <c r="AN133" s="3"/>
      <c r="AO133" s="3"/>
      <c r="AP133" s="3"/>
      <c r="AQ133" s="3"/>
      <c r="AR133" s="3"/>
    </row>
    <row r="134" spans="1:44" x14ac:dyDescent="0.25">
      <c r="A134" s="88" t="s">
        <v>464</v>
      </c>
      <c r="B134" s="71"/>
      <c r="C134" s="71"/>
      <c r="D134" s="86"/>
      <c r="E134" s="86"/>
      <c r="F134" s="86"/>
      <c r="G134" s="86"/>
      <c r="H134" s="86"/>
      <c r="I134" s="91"/>
      <c r="J134" s="91"/>
      <c r="K134" s="53"/>
      <c r="O134" s="89"/>
      <c r="P134" s="89"/>
      <c r="Q134" s="89"/>
      <c r="R134" s="86"/>
      <c r="S134" s="86"/>
      <c r="T134" s="118"/>
      <c r="V134" s="3"/>
      <c r="AA134" s="3"/>
      <c r="AB134" s="71"/>
      <c r="AC134" s="71"/>
      <c r="AD134" s="71"/>
      <c r="AE134" s="3"/>
      <c r="AF134" s="53"/>
      <c r="AG134" s="3"/>
      <c r="AH134" s="53"/>
      <c r="AI134" s="71"/>
      <c r="AJ134" s="71"/>
      <c r="AL134" s="3"/>
      <c r="AM134" s="3"/>
      <c r="AN134" s="3"/>
      <c r="AO134" s="3"/>
      <c r="AP134" s="3"/>
      <c r="AQ134" s="3"/>
      <c r="AR134" s="3"/>
    </row>
    <row r="135" spans="1:44" x14ac:dyDescent="0.25">
      <c r="A135" s="88" t="s">
        <v>466</v>
      </c>
      <c r="B135" s="71"/>
      <c r="C135" s="71"/>
      <c r="D135" s="86"/>
      <c r="E135" s="86"/>
      <c r="F135" s="86"/>
      <c r="G135" s="86"/>
      <c r="H135" s="86"/>
      <c r="I135" s="71"/>
      <c r="J135" s="71"/>
      <c r="K135" s="53"/>
      <c r="O135" s="89"/>
      <c r="P135" s="89"/>
      <c r="Q135" s="89"/>
      <c r="R135" s="86"/>
      <c r="S135" s="86"/>
      <c r="T135" s="118"/>
      <c r="V135" s="3"/>
      <c r="AA135" s="3"/>
      <c r="AB135" s="71"/>
      <c r="AC135" s="71"/>
      <c r="AD135" s="71"/>
      <c r="AE135" s="3"/>
      <c r="AF135" s="53"/>
      <c r="AG135" s="3"/>
      <c r="AH135" s="53"/>
      <c r="AI135" s="71"/>
      <c r="AJ135" s="71"/>
      <c r="AL135" s="3"/>
      <c r="AM135" s="3"/>
      <c r="AN135" s="3"/>
      <c r="AO135" s="3"/>
      <c r="AP135" s="3"/>
      <c r="AQ135" s="3"/>
      <c r="AR135" s="3"/>
    </row>
  </sheetData>
  <dataValidations count="1">
    <dataValidation type="list" allowBlank="1" showInputMessage="1" showErrorMessage="1" sqref="G2:G135">
      <formula1>$G$2:$G$3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opLeftCell="A22" zoomScale="70" zoomScaleNormal="70" workbookViewId="0">
      <selection activeCell="F2" sqref="F2"/>
    </sheetView>
  </sheetViews>
  <sheetFormatPr defaultColWidth="8.85546875" defaultRowHeight="15" x14ac:dyDescent="0.25"/>
  <cols>
    <col min="1" max="1" width="30.85546875" bestFit="1" customWidth="1"/>
    <col min="2" max="2" width="22.7109375" bestFit="1" customWidth="1"/>
    <col min="3" max="3" width="26.140625" customWidth="1"/>
    <col min="4" max="4" width="27.28515625" customWidth="1"/>
    <col min="5" max="5" width="64.140625" bestFit="1" customWidth="1"/>
    <col min="6" max="6" width="53.28515625" customWidth="1"/>
    <col min="7" max="7" width="18.5703125" bestFit="1" customWidth="1"/>
    <col min="8" max="8" width="27.7109375" bestFit="1" customWidth="1"/>
    <col min="9" max="9" width="27.42578125" bestFit="1" customWidth="1"/>
    <col min="10" max="10" width="24.140625" customWidth="1"/>
    <col min="11" max="11" width="22.28515625" bestFit="1" customWidth="1"/>
    <col min="12" max="12" width="23" customWidth="1"/>
    <col min="13" max="13" width="33" customWidth="1"/>
    <col min="14" max="14" width="33" style="3" customWidth="1"/>
    <col min="15" max="15" width="29.28515625" customWidth="1"/>
    <col min="16" max="16" width="10" bestFit="1" customWidth="1"/>
    <col min="17" max="17" width="22" bestFit="1" customWidth="1"/>
    <col min="18" max="18" width="17.42578125" bestFit="1" customWidth="1"/>
  </cols>
  <sheetData>
    <row r="1" spans="1:21" x14ac:dyDescent="0.25">
      <c r="A1" t="s">
        <v>98</v>
      </c>
      <c r="B1" t="s">
        <v>87</v>
      </c>
      <c r="C1" t="s">
        <v>164</v>
      </c>
      <c r="D1" t="s">
        <v>165</v>
      </c>
      <c r="E1" t="s">
        <v>166</v>
      </c>
      <c r="F1" t="s">
        <v>110</v>
      </c>
      <c r="G1" t="s">
        <v>167</v>
      </c>
      <c r="H1" t="s">
        <v>168</v>
      </c>
      <c r="I1" t="s">
        <v>169</v>
      </c>
      <c r="J1" t="s">
        <v>40</v>
      </c>
      <c r="K1" t="s">
        <v>83</v>
      </c>
      <c r="L1" t="s">
        <v>38</v>
      </c>
      <c r="M1" t="s">
        <v>63</v>
      </c>
      <c r="N1" s="3" t="s">
        <v>36</v>
      </c>
      <c r="O1" t="s">
        <v>79</v>
      </c>
      <c r="P1" t="s">
        <v>99</v>
      </c>
      <c r="Q1" t="s">
        <v>99</v>
      </c>
      <c r="R1" t="s">
        <v>64</v>
      </c>
    </row>
    <row r="2" spans="1:21" x14ac:dyDescent="0.25">
      <c r="A2" s="3" t="str">
        <f>CONCATENATE("&amp;ai;",B2)</f>
        <v>&amp;ai;JANICEKM</v>
      </c>
      <c r="B2" s="3" t="str">
        <f>Person!O2</f>
        <v>JANICEKM</v>
      </c>
      <c r="C2" s="3" t="str">
        <f>VLOOKUP(_Input!W2,_MasterData!$Y$2:$Z$15,2,FALSE)</f>
        <v>&amp;ai;CompanyMEEPL</v>
      </c>
      <c r="D2" s="2" t="str">
        <f>VLOOKUP(_Input!V2,_MasterData!$W$2:$X$7,2,FALSE)</f>
        <v>&amp;ai;Quote-PDF</v>
      </c>
      <c r="E2" s="3" t="str">
        <f>VLOOKUP(_Input!T2,_MasterData!$U$2:$V$14,2,FALSE)</f>
        <v>&amp;ai;English</v>
      </c>
      <c r="F2" s="3" t="str">
        <f>CONCATENATE("&amp;ai;",_Input!N2)</f>
        <v>&amp;ai;ROLE_SALES_REP_CZ</v>
      </c>
      <c r="G2" s="2" t="str">
        <f>VLOOKUP(_Input!S2,_MasterData!$S$2:$T$3,2,FALSE)</f>
        <v>&amp;as;USERACTIVE</v>
      </c>
      <c r="H2" s="2" t="str">
        <f>CONCATENATE(A2,"-Person")</f>
        <v>&amp;ai;JANICEKM-Person</v>
      </c>
      <c r="I2" s="2" t="str">
        <f>UserPassword!A2</f>
        <v>&amp;ai;JANICEKM_Password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_Input!J2</f>
        <v>0</v>
      </c>
      <c r="O2" s="3">
        <f>_Input!I2</f>
        <v>8000000067</v>
      </c>
      <c r="P2" s="3" t="s">
        <v>171</v>
      </c>
      <c r="Q2" s="3" t="s">
        <v>100</v>
      </c>
      <c r="R2" s="3" t="str">
        <f>CONCATENATE(B2,"@en")</f>
        <v>JANICEKM@en</v>
      </c>
    </row>
    <row r="3" spans="1:21" x14ac:dyDescent="0.25">
      <c r="A3" s="3" t="str">
        <f t="shared" ref="A3" si="0">CONCATENATE("&amp;ai;",B3)</f>
        <v>&amp;ai;VANEKK</v>
      </c>
      <c r="B3" s="3" t="str">
        <f>Person!O3</f>
        <v>VANEKK</v>
      </c>
      <c r="C3" s="3" t="str">
        <f>VLOOKUP(_Input!W3,_MasterData!$Y$2:$Z$15,2,FALSE)</f>
        <v>&amp;ai;CompanyMEEPL</v>
      </c>
      <c r="D3" s="2" t="str">
        <f>VLOOKUP(_Input!V3,_MasterData!$W$2:$X$7,2,FALSE)</f>
        <v>&amp;ai;Quote-PDF</v>
      </c>
      <c r="E3" s="3" t="str">
        <f>VLOOKUP(_Input!T3,_MasterData!$U$2:$V$14,2,FALSE)</f>
        <v>&amp;ai;English</v>
      </c>
      <c r="F3" s="3" t="str">
        <f>CONCATENATE("&amp;ai;",_Input!N3)</f>
        <v>&amp;ai;ROLE_SALES_REP_CZ</v>
      </c>
      <c r="G3" s="2" t="str">
        <f>VLOOKUP(_Input!S3,_MasterData!$S$2:$T$3,2,FALSE)</f>
        <v>&amp;as;USERACTIVE</v>
      </c>
      <c r="H3" s="2" t="str">
        <f t="shared" ref="H3" si="1">CONCATENATE(A3,"-Person")</f>
        <v>&amp;ai;VANEKK-Person</v>
      </c>
      <c r="I3" s="2" t="str">
        <f>UserPassword!A3</f>
        <v>&amp;ai;VANEKK_Password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_Input!J3</f>
        <v>0</v>
      </c>
      <c r="O3" s="3">
        <f>_Input!I3</f>
        <v>8000000068</v>
      </c>
      <c r="P3" s="3" t="s">
        <v>171</v>
      </c>
      <c r="Q3" s="3" t="s">
        <v>100</v>
      </c>
      <c r="R3" s="3" t="str">
        <f t="shared" ref="R3" si="2">CONCATENATE(B3,"@en")</f>
        <v>VANEKK@en</v>
      </c>
      <c r="S3" s="3"/>
      <c r="T3" s="3"/>
      <c r="U3" s="3"/>
    </row>
  </sheetData>
  <hyperlinks>
    <hyperlink ref="G2" location="'UserStatus'!A3" display="&amp;as;USERACTIVE"/>
    <hyperlink ref="H2" location="'Person'!A5" display="&amp;ai;VTRAVERS-Person"/>
    <hyperlink ref="I2" location="'UserPassword'!A3" display="&amp;ai;PwdVTRAVERS"/>
    <hyperlink ref="G3" location="'UserStatus'!A3" display="&amp;as;USERACTIVE"/>
    <hyperlink ref="H3" location="'Person'!A5" display="&amp;ai;VTRAVERS-Person"/>
    <hyperlink ref="I3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zoomScale="55" zoomScaleNormal="55" workbookViewId="0">
      <selection activeCell="A4" sqref="A4:XFD4"/>
    </sheetView>
  </sheetViews>
  <sheetFormatPr defaultColWidth="8.85546875" defaultRowHeight="15" x14ac:dyDescent="0.25"/>
  <cols>
    <col min="1" max="1" width="30.85546875" style="3" customWidth="1"/>
    <col min="2" max="2" width="22.7109375" style="3" customWidth="1"/>
    <col min="3" max="3" width="26.140625" style="3" customWidth="1"/>
    <col min="4" max="4" width="27.28515625" style="3" customWidth="1"/>
    <col min="5" max="5" width="64.140625" style="3" customWidth="1"/>
    <col min="6" max="6" width="34.140625" style="3" customWidth="1"/>
    <col min="7" max="7" width="15.85546875" style="3" customWidth="1"/>
    <col min="8" max="8" width="27.7109375" style="3" customWidth="1"/>
    <col min="9" max="9" width="23.5703125" style="3" customWidth="1"/>
    <col min="10" max="10" width="24.140625" style="3" customWidth="1"/>
    <col min="11" max="11" width="22.28515625" style="3" customWidth="1"/>
    <col min="12" max="12" width="23" style="3" customWidth="1"/>
    <col min="13" max="14" width="33" style="3" customWidth="1"/>
    <col min="15" max="15" width="29.28515625" style="3" customWidth="1"/>
    <col min="16" max="16" width="8.7109375" style="3" customWidth="1"/>
    <col min="17" max="17" width="22" style="3" customWidth="1"/>
    <col min="18" max="18" width="17.85546875" style="3" bestFit="1" customWidth="1"/>
    <col min="19" max="16384" width="8.85546875" style="3"/>
  </cols>
  <sheetData>
    <row r="1" spans="1:18" x14ac:dyDescent="0.25">
      <c r="A1" s="3" t="s">
        <v>98</v>
      </c>
      <c r="B1" s="3" t="s">
        <v>87</v>
      </c>
      <c r="C1" s="3" t="s">
        <v>164</v>
      </c>
      <c r="D1" s="3" t="s">
        <v>165</v>
      </c>
      <c r="E1" s="3" t="s">
        <v>166</v>
      </c>
      <c r="F1" s="3" t="s">
        <v>110</v>
      </c>
      <c r="G1" s="3" t="s">
        <v>167</v>
      </c>
      <c r="H1" s="3" t="s">
        <v>168</v>
      </c>
      <c r="I1" s="3" t="s">
        <v>169</v>
      </c>
      <c r="J1" s="3" t="s">
        <v>40</v>
      </c>
      <c r="K1" s="3" t="s">
        <v>83</v>
      </c>
      <c r="L1" s="3" t="s">
        <v>38</v>
      </c>
      <c r="M1" s="3" t="s">
        <v>63</v>
      </c>
      <c r="N1" s="3" t="s">
        <v>36</v>
      </c>
      <c r="O1" s="3" t="s">
        <v>79</v>
      </c>
      <c r="P1" s="3" t="s">
        <v>99</v>
      </c>
      <c r="Q1" s="3" t="s">
        <v>99</v>
      </c>
      <c r="R1" s="3" t="s">
        <v>64</v>
      </c>
    </row>
    <row r="2" spans="1:18" x14ac:dyDescent="0.25">
      <c r="A2" s="3" t="str">
        <f>CONCATENATE("&amp;ai;User_",B2)</f>
        <v>&amp;ai;User_JANICEKM</v>
      </c>
      <c r="B2" s="3" t="str">
        <f>Person!O2</f>
        <v>JANICEKM</v>
      </c>
      <c r="C2" s="3" t="str">
        <f>VLOOKUP(_Input!W2,_MasterData!$Y$2:$Z$15,2,FALSE)</f>
        <v>&amp;ai;CompanyMEEPL</v>
      </c>
      <c r="D2" s="2" t="str">
        <f>VLOOKUP(_Input!V2,_MasterData!$W$2:$X$7,2,FALSE)</f>
        <v>&amp;ai;Quote-PDF</v>
      </c>
      <c r="E2" s="3" t="str">
        <f>VLOOKUP(_Input!T2,_MasterData!$U$2:$V$14,2,FALSE)</f>
        <v>&amp;ai;English</v>
      </c>
      <c r="F2" s="3" t="str">
        <f>CONCATENATE("&amp;ai;",_Input!N2)</f>
        <v>&amp;ai;ROLE_SALES_REP_CZ</v>
      </c>
      <c r="G2" s="2" t="str">
        <f>VLOOKUP(_Input!S2,_MasterData!$S$2:$T$3,2,FALSE)</f>
        <v>&amp;as;USERACTIVE</v>
      </c>
      <c r="H2" s="2" t="str">
        <f>CONCATENATE(A2,"-Person")</f>
        <v>&amp;ai;User_JANICEKM-Person</v>
      </c>
      <c r="I2" s="2" t="str">
        <f>UserPassword!A2</f>
        <v>&amp;ai;JANICEKM_Password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_Input!K2</f>
        <v>0</v>
      </c>
      <c r="O2" s="3">
        <f>_Input!H2</f>
        <v>0</v>
      </c>
      <c r="P2" s="3" t="s">
        <v>171</v>
      </c>
      <c r="Q2" s="3" t="s">
        <v>100</v>
      </c>
      <c r="R2" s="3" t="str">
        <f>CONCATENATE(B2,"@en")</f>
        <v>JANICEKM@en</v>
      </c>
    </row>
    <row r="3" spans="1:18" x14ac:dyDescent="0.25">
      <c r="A3" s="3" t="str">
        <f t="shared" ref="A3" si="0">CONCATENATE("&amp;ai;User_",B3)</f>
        <v>&amp;ai;User_VANEKK</v>
      </c>
      <c r="B3" s="3" t="str">
        <f>Person!O3</f>
        <v>VANEKK</v>
      </c>
      <c r="C3" s="3" t="str">
        <f>VLOOKUP(_Input!W3,_MasterData!$Y$2:$Z$15,2,FALSE)</f>
        <v>&amp;ai;CompanyMEEPL</v>
      </c>
      <c r="D3" s="2" t="str">
        <f>VLOOKUP(_Input!V3,_MasterData!$W$2:$X$7,2,FALSE)</f>
        <v>&amp;ai;Quote-PDF</v>
      </c>
      <c r="E3" s="3" t="str">
        <f>VLOOKUP(_Input!T3,_MasterData!$U$2:$V$14,2,FALSE)</f>
        <v>&amp;ai;English</v>
      </c>
      <c r="F3" s="3" t="str">
        <f>CONCATENATE("&amp;ai;",_Input!N3)</f>
        <v>&amp;ai;ROLE_SALES_REP_CZ</v>
      </c>
      <c r="G3" s="2" t="str">
        <f>VLOOKUP(_Input!S3,_MasterData!$S$2:$T$3,2,FALSE)</f>
        <v>&amp;as;USERACTIVE</v>
      </c>
      <c r="H3" s="2" t="str">
        <f t="shared" ref="H3" si="1">CONCATENATE(A3,"-Person")</f>
        <v>&amp;ai;User_VANEKK-Person</v>
      </c>
      <c r="I3" s="2" t="str">
        <f>UserPassword!A3</f>
        <v>&amp;ai;VANEKK_Password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_Input!K3</f>
        <v>0</v>
      </c>
      <c r="O3" s="3">
        <f>_Input!H3</f>
        <v>0</v>
      </c>
      <c r="P3" s="3" t="s">
        <v>171</v>
      </c>
      <c r="Q3" s="3" t="s">
        <v>100</v>
      </c>
      <c r="R3" s="3" t="str">
        <f t="shared" ref="R3" si="2">CONCATENATE(B3,"@en")</f>
        <v>VANEKK@en</v>
      </c>
    </row>
    <row r="4" spans="1:18" x14ac:dyDescent="0.25">
      <c r="D4" s="2"/>
      <c r="G4" s="2"/>
      <c r="H4" s="2"/>
      <c r="I4" s="2"/>
    </row>
  </sheetData>
  <hyperlinks>
    <hyperlink ref="G2" location="'UserStatus'!A3" display="&amp;as;USERACTIVE"/>
    <hyperlink ref="H2" location="'Person'!A5" display="&amp;ai;VTRAVERS-Person"/>
    <hyperlink ref="I2" location="'UserPassword'!A3" display="&amp;ai;PwdVTRAVERS"/>
    <hyperlink ref="G3" location="'UserStatus'!A3" display="&amp;as;USERACTIVE"/>
    <hyperlink ref="H3" location="'Person'!A5" display="&amp;ai;VTRAVERS-Person"/>
    <hyperlink ref="I3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="80" zoomScaleNormal="80" workbookViewId="0">
      <selection activeCell="B4" sqref="A4:XFD4"/>
    </sheetView>
  </sheetViews>
  <sheetFormatPr defaultColWidth="8.85546875" defaultRowHeight="15" x14ac:dyDescent="0.25"/>
  <cols>
    <col min="1" max="1" width="27.7109375" customWidth="1"/>
    <col min="2" max="2" width="32" customWidth="1"/>
    <col min="3" max="3" width="54.28515625" customWidth="1"/>
    <col min="4" max="4" width="45.5703125" customWidth="1"/>
    <col min="5" max="5" width="10.140625" bestFit="1" customWidth="1"/>
    <col min="6" max="6" width="28.5703125" customWidth="1"/>
    <col min="7" max="7" width="16" bestFit="1" customWidth="1"/>
    <col min="8" max="8" width="18" bestFit="1" customWidth="1"/>
    <col min="9" max="9" width="17" bestFit="1" customWidth="1"/>
    <col min="10" max="10" width="38.5703125" bestFit="1" customWidth="1"/>
    <col min="11" max="11" width="17.5703125" customWidth="1"/>
    <col min="12" max="12" width="11" customWidth="1"/>
    <col min="13" max="13" width="24.28515625" bestFit="1" customWidth="1"/>
    <col min="14" max="14" width="38.5703125" bestFit="1" customWidth="1"/>
    <col min="15" max="15" width="18.140625" customWidth="1"/>
    <col min="16" max="16" width="25" customWidth="1"/>
  </cols>
  <sheetData>
    <row r="1" spans="1:16" x14ac:dyDescent="0.25">
      <c r="A1" t="s">
        <v>98</v>
      </c>
      <c r="B1" t="s">
        <v>115</v>
      </c>
      <c r="C1" t="s">
        <v>136</v>
      </c>
      <c r="D1" t="s">
        <v>70</v>
      </c>
      <c r="E1" t="s">
        <v>96</v>
      </c>
      <c r="F1" t="s">
        <v>41</v>
      </c>
      <c r="G1" t="s">
        <v>46</v>
      </c>
      <c r="H1" t="s">
        <v>55</v>
      </c>
      <c r="I1" t="s">
        <v>80</v>
      </c>
      <c r="J1" t="s">
        <v>76</v>
      </c>
      <c r="K1" t="s">
        <v>81</v>
      </c>
      <c r="L1" t="s">
        <v>99</v>
      </c>
      <c r="M1" t="s">
        <v>99</v>
      </c>
      <c r="N1" t="s">
        <v>68</v>
      </c>
      <c r="O1" t="s">
        <v>87</v>
      </c>
      <c r="P1" t="s">
        <v>68</v>
      </c>
    </row>
    <row r="2" spans="1:16" x14ac:dyDescent="0.25">
      <c r="A2" t="str">
        <f>User!H2</f>
        <v>&amp;ai;JANICEKM-Person</v>
      </c>
      <c r="B2" t="str">
        <f>Address!A2</f>
        <v>&amp;ai;JANICEKM_Address</v>
      </c>
      <c r="C2" t="str">
        <f>CONCATENATE("&amp;ai;",_Input!G2)</f>
        <v>&amp;ai;MALE</v>
      </c>
      <c r="D2" t="str">
        <f>_Input!AA2</f>
        <v>martin.janicek@mpl.mee.com</v>
      </c>
      <c r="E2" t="s">
        <v>107</v>
      </c>
      <c r="F2" t="str">
        <f>_Input!E2</f>
        <v>Janicek</v>
      </c>
      <c r="G2" t="str">
        <f>_Input!D2</f>
        <v>Martin</v>
      </c>
      <c r="H2" s="110" t="str">
        <f>_Input!AD2</f>
        <v xml:space="preserve">+420 739 300 321  </v>
      </c>
      <c r="I2" s="110" t="str">
        <f>_Input!AB2</f>
        <v>+420 255 719 204</v>
      </c>
      <c r="J2" s="3" t="str">
        <f>_Input!Y2</f>
        <v>Sales Engineer</v>
      </c>
      <c r="K2" t="str">
        <f>O2</f>
        <v>JANICEKM</v>
      </c>
      <c r="L2" t="s">
        <v>137</v>
      </c>
      <c r="M2" t="s">
        <v>100</v>
      </c>
      <c r="N2" t="s">
        <v>148</v>
      </c>
      <c r="O2" t="str">
        <f>_Input!C2</f>
        <v>JANICEKM</v>
      </c>
      <c r="P2" t="str">
        <f>CONCATENATE(O2,"@tv")</f>
        <v>JANICEKM@tv</v>
      </c>
    </row>
    <row r="3" spans="1:16" x14ac:dyDescent="0.25">
      <c r="A3" s="3" t="str">
        <f>User!H3</f>
        <v>&amp;ai;VANEKK-Person</v>
      </c>
      <c r="B3" s="3" t="str">
        <f>Address!A3</f>
        <v>&amp;ai;VANEKK_Address</v>
      </c>
      <c r="C3" s="3" t="str">
        <f>CONCATENATE("&amp;ai;",_Input!G3)</f>
        <v>&amp;ai;MALE</v>
      </c>
      <c r="D3" s="3" t="str">
        <f>_Input!AA3</f>
        <v>karel.vanek@mpl.mee.com</v>
      </c>
      <c r="E3" s="3" t="s">
        <v>107</v>
      </c>
      <c r="F3" s="3" t="str">
        <f>_Input!E3</f>
        <v>Vanek</v>
      </c>
      <c r="G3" s="3" t="str">
        <f>_Input!D3</f>
        <v>Karel</v>
      </c>
      <c r="H3" s="110" t="str">
        <f>_Input!AD3</f>
        <v>-</v>
      </c>
      <c r="I3" s="110" t="str">
        <f>_Input!AB3</f>
        <v>-</v>
      </c>
      <c r="J3" s="3" t="str">
        <f>_Input!Y3</f>
        <v>Sales Engineer</v>
      </c>
      <c r="K3" s="3" t="str">
        <f t="shared" ref="K3" si="0">O3</f>
        <v>VANEKK</v>
      </c>
      <c r="L3" s="3" t="s">
        <v>137</v>
      </c>
      <c r="M3" s="3" t="s">
        <v>100</v>
      </c>
      <c r="N3" s="3" t="s">
        <v>148</v>
      </c>
      <c r="O3" s="3" t="str">
        <f>_Input!C3</f>
        <v>VANEKK</v>
      </c>
      <c r="P3" s="3" t="str">
        <f t="shared" ref="P3" si="1">CONCATENATE(O3,"@tv")</f>
        <v>VANEKK@tv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NameSpace</vt:lpstr>
      <vt:lpstr>Datatype Mapping</vt:lpstr>
      <vt:lpstr>_User (2)</vt:lpstr>
      <vt:lpstr>_Input</vt:lpstr>
      <vt:lpstr>_MasterData</vt:lpstr>
      <vt:lpstr>User</vt:lpstr>
      <vt:lpstr>_TestUser</vt:lpstr>
      <vt:lpstr>Person</vt:lpstr>
      <vt:lpstr>Address</vt:lpstr>
      <vt:lpstr>_TestUserPassword</vt:lpstr>
      <vt:lpstr>UserPassword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2017-02-01T02:23:18Z</dcterms:created>
  <dcterms:modified xsi:type="dcterms:W3CDTF">2017-04-13T03:51:08Z</dcterms:modified>
</cp:coreProperties>
</file>