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itsubishi_a0a3aa303\issmitsubishitest01\"/>
    </mc:Choice>
  </mc:AlternateContent>
  <bookViews>
    <workbookView xWindow="0" yWindow="0" windowWidth="34725" windowHeight="16635" tabRatio="482" firstSheet="4" activeTab="4"/>
  </bookViews>
  <sheets>
    <sheet name="Overview" sheetId="1" state="hidden" r:id="rId1"/>
    <sheet name="NameSpace" sheetId="2" state="hidden" r:id="rId2"/>
    <sheet name="Datatype Mapping" sheetId="3" state="hidden" r:id="rId3"/>
    <sheet name="User" sheetId="56" state="hidden" r:id="rId4"/>
    <sheet name="Person" sheetId="32" r:id="rId5"/>
    <sheet name="Address" sheetId="7" state="hidden" r:id="rId6"/>
    <sheet name="UserPassword" sheetId="57" state="hidden" r:id="rId7"/>
  </sheets>
  <definedNames>
    <definedName name="_xlnm._FilterDatabase" localSheetId="4" hidden="1">Person!$A$1:$R$2</definedName>
    <definedName name="_xlnm._FilterDatabase" localSheetId="3" hidden="1">User!$A$1:$R$16</definedName>
  </definedNames>
  <calcPr calcId="152511"/>
</workbook>
</file>

<file path=xl/calcChain.xml><?xml version="1.0" encoding="utf-8"?>
<calcChain xmlns="http://schemas.openxmlformats.org/spreadsheetml/2006/main">
  <c r="D3" i="56" l="1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2" i="56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2" i="56"/>
  <c r="H3" i="56"/>
  <c r="H4" i="56"/>
  <c r="H5" i="56"/>
  <c r="H6" i="56"/>
  <c r="H7" i="56"/>
  <c r="H8" i="56"/>
  <c r="H9" i="56"/>
  <c r="H10" i="56"/>
  <c r="H11" i="56"/>
  <c r="H12" i="56"/>
  <c r="H13" i="56"/>
  <c r="H14" i="56"/>
  <c r="H15" i="56"/>
  <c r="H16" i="56"/>
  <c r="Q5" i="32"/>
  <c r="B5" i="56" s="1"/>
  <c r="A5" i="56" s="1"/>
  <c r="Q2" i="32"/>
  <c r="B2" i="56" s="1"/>
  <c r="M6" i="32"/>
  <c r="Q6" i="32" s="1"/>
  <c r="B6" i="56" s="1"/>
  <c r="A6" i="56" s="1"/>
  <c r="M7" i="32"/>
  <c r="Q7" i="32" s="1"/>
  <c r="B7" i="56" s="1"/>
  <c r="A7" i="56" s="1"/>
  <c r="M8" i="32"/>
  <c r="Q8" i="32" s="1"/>
  <c r="B8" i="56" s="1"/>
  <c r="A8" i="56" s="1"/>
  <c r="M9" i="32"/>
  <c r="Q9" i="32" s="1"/>
  <c r="B9" i="56" s="1"/>
  <c r="A9" i="56" s="1"/>
  <c r="M10" i="32"/>
  <c r="Q10" i="32" s="1"/>
  <c r="B10" i="56" s="1"/>
  <c r="A10" i="56" s="1"/>
  <c r="M11" i="32"/>
  <c r="Q11" i="32" s="1"/>
  <c r="B11" i="56" s="1"/>
  <c r="A11" i="56" s="1"/>
  <c r="M12" i="32"/>
  <c r="Q12" i="32" s="1"/>
  <c r="B12" i="56" s="1"/>
  <c r="A12" i="56" s="1"/>
  <c r="M13" i="32"/>
  <c r="Q13" i="32" s="1"/>
  <c r="B13" i="56" s="1"/>
  <c r="A13" i="56" s="1"/>
  <c r="M14" i="32"/>
  <c r="Q14" i="32" s="1"/>
  <c r="B14" i="56" s="1"/>
  <c r="A14" i="56" s="1"/>
  <c r="M15" i="32"/>
  <c r="Q15" i="32" s="1"/>
  <c r="B15" i="56" s="1"/>
  <c r="A15" i="56" s="1"/>
  <c r="M16" i="32"/>
  <c r="Q16" i="32" s="1"/>
  <c r="B16" i="56" s="1"/>
  <c r="A16" i="56" s="1"/>
  <c r="M4" i="32"/>
  <c r="Q4" i="32" s="1"/>
  <c r="B4" i="56" s="1"/>
  <c r="A4" i="56" s="1"/>
  <c r="M5" i="32"/>
  <c r="M3" i="32"/>
  <c r="Q3" i="32" s="1"/>
  <c r="B3" i="56" s="1"/>
  <c r="A3" i="56" s="1"/>
  <c r="M2" i="32"/>
  <c r="A3" i="7" l="1"/>
  <c r="H3" i="32" s="1"/>
  <c r="A4" i="7"/>
  <c r="H4" i="32" s="1"/>
  <c r="A5" i="7"/>
  <c r="H5" i="32" s="1"/>
  <c r="A6" i="7"/>
  <c r="H6" i="32" s="1"/>
  <c r="R7" i="56"/>
  <c r="A8" i="7"/>
  <c r="H8" i="32" s="1"/>
  <c r="A9" i="7"/>
  <c r="H9" i="32" s="1"/>
  <c r="A10" i="7"/>
  <c r="H10" i="32" s="1"/>
  <c r="R11" i="56"/>
  <c r="A12" i="7"/>
  <c r="H12" i="32" s="1"/>
  <c r="A13" i="7"/>
  <c r="H13" i="32" s="1"/>
  <c r="A14" i="7"/>
  <c r="H14" i="32" s="1"/>
  <c r="A15" i="7"/>
  <c r="H15" i="32" s="1"/>
  <c r="A16" i="7"/>
  <c r="H16" i="32" s="1"/>
  <c r="A10" i="57" l="1"/>
  <c r="K10" i="56" s="1"/>
  <c r="A13" i="57"/>
  <c r="K13" i="56" s="1"/>
  <c r="A5" i="57"/>
  <c r="K5" i="56" s="1"/>
  <c r="A16" i="57"/>
  <c r="K16" i="56" s="1"/>
  <c r="A12" i="57"/>
  <c r="K12" i="56" s="1"/>
  <c r="A8" i="57"/>
  <c r="K8" i="56" s="1"/>
  <c r="A4" i="57"/>
  <c r="K4" i="56" s="1"/>
  <c r="A14" i="57"/>
  <c r="K14" i="56" s="1"/>
  <c r="A6" i="57"/>
  <c r="K6" i="56" s="1"/>
  <c r="A9" i="57"/>
  <c r="K9" i="56" s="1"/>
  <c r="A15" i="57"/>
  <c r="K15" i="56" s="1"/>
  <c r="A3" i="57"/>
  <c r="K3" i="56" s="1"/>
  <c r="J5" i="56"/>
  <c r="A5" i="32" s="1"/>
  <c r="J12" i="56"/>
  <c r="A12" i="32" s="1"/>
  <c r="J4" i="56"/>
  <c r="A4" i="32" s="1"/>
  <c r="J15" i="56"/>
  <c r="A15" i="32" s="1"/>
  <c r="J3" i="56"/>
  <c r="A3" i="32" s="1"/>
  <c r="J13" i="56"/>
  <c r="A13" i="32" s="1"/>
  <c r="J9" i="56"/>
  <c r="A9" i="32" s="1"/>
  <c r="J16" i="56"/>
  <c r="A16" i="32" s="1"/>
  <c r="J8" i="56"/>
  <c r="A8" i="32" s="1"/>
  <c r="J14" i="56"/>
  <c r="A14" i="32" s="1"/>
  <c r="J10" i="56"/>
  <c r="A10" i="32" s="1"/>
  <c r="J6" i="56"/>
  <c r="A6" i="32" s="1"/>
  <c r="R10" i="56"/>
  <c r="R9" i="56"/>
  <c r="R14" i="56"/>
  <c r="R6" i="56"/>
  <c r="R13" i="56"/>
  <c r="R5" i="56"/>
  <c r="R16" i="56"/>
  <c r="R12" i="56"/>
  <c r="R8" i="56"/>
  <c r="R4" i="56"/>
  <c r="R15" i="56"/>
  <c r="R3" i="56"/>
  <c r="A11" i="7"/>
  <c r="H11" i="32" s="1"/>
  <c r="A7" i="7"/>
  <c r="H7" i="32" s="1"/>
  <c r="A7" i="57" l="1"/>
  <c r="K7" i="56" s="1"/>
  <c r="A11" i="57"/>
  <c r="K11" i="56" s="1"/>
  <c r="J7" i="56"/>
  <c r="A7" i="32" s="1"/>
  <c r="J11" i="56"/>
  <c r="A11" i="32" s="1"/>
  <c r="H2" i="56" l="1"/>
  <c r="A2" i="56"/>
  <c r="A2" i="57" l="1"/>
  <c r="K2" i="56" s="1"/>
  <c r="R2" i="56"/>
  <c r="J2" i="56" l="1"/>
  <c r="A2" i="32" s="1"/>
  <c r="A2" i="7"/>
  <c r="H2" i="32" s="1"/>
</calcChain>
</file>

<file path=xl/comments1.xml><?xml version="1.0" encoding="utf-8"?>
<comments xmlns="http://schemas.openxmlformats.org/spreadsheetml/2006/main">
  <authors>
    <author>Falk Brauer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Falk Brauer:</t>
        </r>
        <r>
          <rPr>
            <sz val="9"/>
            <color indexed="81"/>
            <rFont val="Tahoma"/>
            <charset val="1"/>
          </rPr>
          <t xml:space="preserve">
C4C ID Test System
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Falk Brauer:</t>
        </r>
        <r>
          <rPr>
            <sz val="9"/>
            <color indexed="81"/>
            <rFont val="Tahoma"/>
            <charset val="1"/>
          </rPr>
          <t xml:space="preserve">
Login for C4C or IDP</t>
        </r>
      </text>
    </comment>
  </commentList>
</comments>
</file>

<file path=xl/sharedStrings.xml><?xml version="1.0" encoding="utf-8"?>
<sst xmlns="http://schemas.openxmlformats.org/spreadsheetml/2006/main" count="835" uniqueCount="270">
  <si>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</si>
  <si>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</si>
  <si>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</si>
  <si>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</si>
  <si>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</si>
  <si>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</si>
  <si>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</si>
  <si>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</si>
  <si>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</si>
  <si>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</si>
  <si>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</si>
  <si>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</si>
  <si>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</si>
  <si>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</si>
  <si>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</si>
  <si>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</si>
  <si>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</si>
  <si>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</si>
  <si>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</si>
  <si>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</si>
  <si>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</si>
  <si>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</si>
  <si>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</si>
  <si>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</si>
  <si>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</si>
  <si>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</si>
  <si>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</si>
  <si>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</si>
  <si>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</si>
  <si>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</si>
  <si>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</si>
  <si>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</si>
  <si>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</si>
  <si>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</si>
  <si>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</si>
  <si>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</si>
  <si>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</si>
  <si>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</si>
  <si>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</si>
  <si>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</si>
  <si>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</si>
  <si>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</si>
  <si>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</si>
  <si>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</si>
  <si>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</si>
  <si>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</si>
  <si>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</si>
  <si>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</si>
  <si>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</si>
  <si>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</si>
  <si>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</si>
  <si>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</si>
  <si>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</si>
  <si>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</si>
  <si>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</si>
  <si>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</si>
  <si>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</si>
  <si>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</si>
  <si>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</si>
  <si>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</si>
  <si>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</si>
  <si>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</si>
  <si>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</si>
  <si>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</si>
  <si>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</si>
  <si>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</si>
  <si>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</si>
  <si>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</si>
  <si>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</si>
  <si>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</si>
  <si>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</si>
  <si>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</si>
  <si>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</si>
  <si>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</si>
  <si>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</si>
  <si>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</si>
  <si>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</si>
  <si>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</si>
  <si>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</si>
  <si>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</si>
  <si>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</si>
  <si>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</si>
  <si>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</si>
  <si>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</si>
  <si>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</si>
  <si>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</si>
  <si>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</si>
  <si>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</si>
  <si>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</si>
  <si>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</si>
  <si>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</si>
  <si>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</si>
  <si>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</si>
  <si>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</si>
  <si>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</si>
  <si>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</si>
  <si>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</si>
  <si>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</si>
  <si>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</si>
  <si>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</si>
  <si>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</si>
  <si>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</si>
  <si>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</si>
  <si>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</si>
  <si>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</si>
  <si>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</si>
  <si>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</si>
  <si>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</si>
  <si>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</si>
  <si>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</si>
  <si>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</si>
  <si>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</si>
  <si>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</si>
  <si>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</si>
  <si>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</si>
  <si>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</si>
  <si>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</si>
  <si>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</si>
  <si>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</si>
  <si>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</si>
  <si>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</si>
  <si>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</si>
  <si>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</si>
  <si>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</si>
  <si>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</si>
  <si>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</si>
  <si>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</si>
  <si>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</si>
  <si>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</si>
  <si>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</si>
  <si>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</si>
  <si>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</si>
  <si>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</si>
  <si>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</si>
  <si>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</si>
  <si>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</si>
  <si>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</si>
  <si>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</si>
  <si>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</si>
  <si>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</si>
  <si>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</si>
  <si>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</si>
  <si>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</si>
  <si>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</si>
  <si>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</si>
  <si>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</si>
  <si>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</si>
  <si>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</si>
  <si>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</si>
  <si>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</si>
  <si>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</si>
  <si>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</si>
  <si>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</si>
  <si>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</si>
  <si>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</si>
  <si>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</si>
  <si>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</si>
  <si>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</si>
  <si>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</si>
  <si>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</si>
  <si>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</si>
  <si>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</si>
  <si>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</si>
  <si>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</si>
  <si>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</si>
  <si>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</si>
  <si>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</si>
  <si>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</si>
  <si>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</si>
  <si>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</si>
  <si>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</si>
  <si>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</si>
  <si>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</si>
  <si>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</si>
  <si>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</si>
  <si>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</si>
  <si>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</si>
  <si>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</si>
  <si>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</si>
  <si>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rafal.gaczol@mpl.mee.com</t>
  </si>
  <si>
    <t>Marek.Kuchta@mpl.mee.com</t>
  </si>
  <si>
    <t>piotr.swiatek@mpl.mee.com</t>
  </si>
  <si>
    <t>Justyna.Wsolek@mpl.mee.com</t>
  </si>
  <si>
    <t>peter.cerven@mpl.mee.com</t>
  </si>
  <si>
    <t>Lucie.Cuprova@mpl.mee.com</t>
  </si>
  <si>
    <t>Michal.Gral@mpl.mee.com</t>
  </si>
  <si>
    <t>Bruno.Korondi@mpl.mee.com</t>
  </si>
  <si>
    <t>Piotr.Kotwica@mpl.mee.com</t>
  </si>
  <si>
    <t>Tomasz.Krawczyk@mpl.mee.com</t>
  </si>
  <si>
    <t>Yutaka.Oyaizu@mpl.mee.com</t>
  </si>
  <si>
    <t>Jana.Simkova@mpl.mee.com</t>
  </si>
  <si>
    <t>Maciej.Slowinski@mpl.mee.com</t>
  </si>
  <si>
    <t>Michal.Walusiak@mpl.mee.com</t>
  </si>
  <si>
    <t>Konrad.Wroblewski@mpl.mee.com</t>
  </si>
  <si>
    <t>Gaczol</t>
  </si>
  <si>
    <t>1770000076</t>
  </si>
  <si>
    <t>Product Manager</t>
  </si>
  <si>
    <t>Kuchta</t>
  </si>
  <si>
    <t>1770000028</t>
  </si>
  <si>
    <t>Sales Engineer</t>
  </si>
  <si>
    <t>Swiatek</t>
  </si>
  <si>
    <t>1770000081</t>
  </si>
  <si>
    <t>Wsolek</t>
  </si>
  <si>
    <t>1770000066</t>
  </si>
  <si>
    <t>Sales Administration Teammember</t>
  </si>
  <si>
    <t>Cerven</t>
  </si>
  <si>
    <t>Sales Assistant</t>
  </si>
  <si>
    <t>Gral</t>
  </si>
  <si>
    <t>Korondi</t>
  </si>
  <si>
    <t>Cuprova</t>
  </si>
  <si>
    <t>Kotwica</t>
  </si>
  <si>
    <t>Krawczyk</t>
  </si>
  <si>
    <t>Simkova</t>
  </si>
  <si>
    <t>Slowinski</t>
  </si>
  <si>
    <t>Walusiak</t>
  </si>
  <si>
    <t>Wroblewski</t>
  </si>
  <si>
    <t>Junior Sales Engineer</t>
  </si>
  <si>
    <t>Oyaizuy</t>
  </si>
  <si>
    <t>Branch President</t>
  </si>
  <si>
    <t>Jana</t>
  </si>
  <si>
    <t>Key Account Engineer</t>
  </si>
  <si>
    <t>Maciej</t>
  </si>
  <si>
    <t>Michal</t>
  </si>
  <si>
    <t>FA Service Engineer</t>
  </si>
  <si>
    <t>https://my313074.crm.ondemand.com/Gender#Gender_00</t>
  </si>
  <si>
    <t>https://my313074.crm.ondemand.com/Gender#Gender_01</t>
  </si>
  <si>
    <t>https://my313074.crm.ondemand.com/Gender#Gender_02</t>
  </si>
  <si>
    <t>https://my313074.crm.ondemand.com/Gender#Gender_03</t>
  </si>
  <si>
    <t>https://my313074.crm.ondemand.com/Gender#Gender_04</t>
  </si>
  <si>
    <t>https://my313074.crm.ondemand.com/Gender#Gender_05</t>
  </si>
  <si>
    <t>https://my313074.crm.ondemand.com/Gender#Gender_06</t>
  </si>
  <si>
    <t>https://my313074.crm.ondemand.com/Gender#Gender_07</t>
  </si>
  <si>
    <t>https://my313074.crm.ondemand.com/Gender#Gender_08</t>
  </si>
  <si>
    <t>https://my313074.crm.ondemand.com/Gender#Gender_09</t>
  </si>
  <si>
    <t>https://my313074.crm.ondemand.com/Gender#Gender_10</t>
  </si>
  <si>
    <t>https://my313074.crm.ondemand.com/Gender#Gender_11</t>
  </si>
  <si>
    <t>https://my313074.crm.ondemand.com/Gender#Gender_12</t>
  </si>
  <si>
    <t>https://my313074.crm.ondemand.com/Gender#Gender_13</t>
  </si>
  <si>
    <t>https://my313074.crm.ondemand.com/Gender#Gender_14</t>
  </si>
  <si>
    <t>Rafal</t>
  </si>
  <si>
    <t>Marek</t>
  </si>
  <si>
    <t>Piotr</t>
  </si>
  <si>
    <t>Justyna</t>
  </si>
  <si>
    <t>Peter</t>
  </si>
  <si>
    <t>Lucie</t>
  </si>
  <si>
    <t>Bruno</t>
  </si>
  <si>
    <t>Tomasz</t>
  </si>
  <si>
    <t>Yutaka</t>
  </si>
  <si>
    <t>Konrad</t>
  </si>
  <si>
    <t>&amp;ai;CompanyMEEPL</t>
  </si>
  <si>
    <t>&amp;ai;PL</t>
  </si>
  <si>
    <t>&amp;ai;ROLE_SALES_REP_PL_IS</t>
  </si>
  <si>
    <t>1ce860391eae4030431d31b3057bf9c959428ec68560803f368ec6842849950b</t>
  </si>
  <si>
    <t>Warszawa</t>
  </si>
  <si>
    <t>Lopuszanska 38c</t>
  </si>
  <si>
    <t>02-232</t>
  </si>
  <si>
    <t>02-233</t>
  </si>
  <si>
    <t>02-234</t>
  </si>
  <si>
    <t>02-235</t>
  </si>
  <si>
    <t>02-236</t>
  </si>
  <si>
    <t>02-237</t>
  </si>
  <si>
    <t>02-238</t>
  </si>
  <si>
    <t>02-239</t>
  </si>
  <si>
    <t>02-240</t>
  </si>
  <si>
    <t>02-241</t>
  </si>
  <si>
    <t>02-242</t>
  </si>
  <si>
    <t>02-243</t>
  </si>
  <si>
    <t>02-244</t>
  </si>
  <si>
    <t>02-245</t>
  </si>
  <si>
    <t>02-246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</si>
</sst>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49" fontId="5" fillId="0" borderId="1">
      <alignment horizontal="left" vertical="center" wrapText="1"/>
    </xf>
    <xf numFmtId="0" fontId="5" fillId="0" borderId="1">
      <alignment vertical="center" wrapText="1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49" fontId="5" fillId="0" borderId="1" xfId="3">
      <alignment horizontal="left" vertical="center" wrapText="1"/>
    </xf>
    <xf numFmtId="0" fontId="3" fillId="2" borderId="0" xfId="1"/>
    <xf numFmtId="0" fontId="4" fillId="3" borderId="0" xfId="2"/>
    <xf numFmtId="49" fontId="4" fillId="3" borderId="1" xfId="2" applyNumberFormat="1" applyBorder="1" applyAlignment="1">
      <alignment horizontal="left" vertical="center" wrapText="1"/>
    </xf>
    <xf numFmtId="49" fontId="3" fillId="2" borderId="1" xfId="1" applyNumberFormat="1" applyBorder="1" applyAlignment="1">
      <alignment horizontal="left" vertical="center" wrapText="1"/>
    </xf>
    <xf numFmtId="0" fontId="8" fillId="0" borderId="0" xfId="0" applyFont="1"/>
    <xf numFmtId="49" fontId="0" fillId="0" borderId="0" xfId="0" applyNumberFormat="1"/>
  </cellXfs>
  <cellStyles count="5">
    <cellStyle name="_SAP_BYD_TABLE_CELL_BOOLEAN" xfId="4"/>
    <cellStyle name="_SAP_BYD_TABLE_CELL_TEXT" xfId="3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ichal.Walusiak@mpl.mee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Bruno.Korondi@mpl.mee.com" TargetMode="External"/><Relationship Id="rId7" Type="http://schemas.openxmlformats.org/officeDocument/2006/relationships/hyperlink" Target="mailto:Maciej.Slowinski@mpl.mee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Michal.Gral@mpl.mee.com" TargetMode="External"/><Relationship Id="rId1" Type="http://schemas.openxmlformats.org/officeDocument/2006/relationships/hyperlink" Target="mailto:Lucie.Cuprova@mpl.mee.com" TargetMode="External"/><Relationship Id="rId6" Type="http://schemas.openxmlformats.org/officeDocument/2006/relationships/hyperlink" Target="mailto:Jana.Simkova@mpl.mee.com" TargetMode="External"/><Relationship Id="rId11" Type="http://schemas.openxmlformats.org/officeDocument/2006/relationships/hyperlink" Target="mailto:Marek.Kuchta@mpl.mee.com" TargetMode="External"/><Relationship Id="rId5" Type="http://schemas.openxmlformats.org/officeDocument/2006/relationships/hyperlink" Target="mailto:Tomasz.Krawczyk@mpl.mee.com" TargetMode="External"/><Relationship Id="rId10" Type="http://schemas.openxmlformats.org/officeDocument/2006/relationships/hyperlink" Target="mailto:peter.cerven@mpl.mee.com" TargetMode="External"/><Relationship Id="rId4" Type="http://schemas.openxmlformats.org/officeDocument/2006/relationships/hyperlink" Target="mailto:Piotr.Kotwica@mpl.mee.com" TargetMode="External"/><Relationship Id="rId9" Type="http://schemas.openxmlformats.org/officeDocument/2006/relationships/hyperlink" Target="mailto:Konrad.Wroblewski@mpl.mee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109</v>
      </c>
    </row>
    <row r="9" spans="1:1" x14ac:dyDescent="0.25">
      <c r="A9" s="1" t="s">
        <v>111</v>
      </c>
    </row>
    <row r="10" spans="1:1" x14ac:dyDescent="0.25">
      <c r="A10" s="1" t="s">
        <v>112</v>
      </c>
    </row>
    <row r="11" spans="1:1" x14ac:dyDescent="0.25">
      <c r="A11" s="1" t="s">
        <v>113</v>
      </c>
    </row>
    <row r="12" spans="1:1" x14ac:dyDescent="0.25">
      <c r="A12" s="1" t="s">
        <v>114</v>
      </c>
    </row>
    <row r="13" spans="1:1" x14ac:dyDescent="0.25">
      <c r="A13" s="1" t="s">
        <v>116</v>
      </c>
    </row>
    <row r="14" spans="1:1" x14ac:dyDescent="0.25">
      <c r="A14" s="1" t="s">
        <v>117</v>
      </c>
    </row>
    <row r="15" spans="1:1" x14ac:dyDescent="0.25">
      <c r="A15" s="1" t="s">
        <v>118</v>
      </c>
    </row>
    <row r="16" spans="1:1" x14ac:dyDescent="0.25">
      <c r="A16" s="1" t="s">
        <v>119</v>
      </c>
    </row>
    <row r="17" spans="1:1" x14ac:dyDescent="0.25">
      <c r="A17" s="1" t="s">
        <v>120</v>
      </c>
    </row>
    <row r="18" spans="1:1" x14ac:dyDescent="0.25">
      <c r="A18" s="1" t="s">
        <v>121</v>
      </c>
    </row>
    <row r="19" spans="1:1" x14ac:dyDescent="0.25">
      <c r="A19" s="1" t="s">
        <v>122</v>
      </c>
    </row>
    <row r="20" spans="1:1" x14ac:dyDescent="0.25">
      <c r="A20" s="1" t="s">
        <v>123</v>
      </c>
    </row>
    <row r="21" spans="1:1" x14ac:dyDescent="0.25">
      <c r="A21" s="1" t="s">
        <v>124</v>
      </c>
    </row>
    <row r="22" spans="1:1" x14ac:dyDescent="0.25">
      <c r="A22" s="1" t="s">
        <v>125</v>
      </c>
    </row>
    <row r="23" spans="1:1" x14ac:dyDescent="0.25">
      <c r="A23" s="1" t="s">
        <v>126</v>
      </c>
    </row>
    <row r="24" spans="1:1" x14ac:dyDescent="0.25">
      <c r="A24" s="1" t="s">
        <v>127</v>
      </c>
    </row>
    <row r="25" spans="1:1" x14ac:dyDescent="0.25">
      <c r="A25" s="1" t="s">
        <v>128</v>
      </c>
    </row>
    <row r="26" spans="1:1" x14ac:dyDescent="0.25">
      <c r="A26" s="1" t="s">
        <v>129</v>
      </c>
    </row>
    <row r="27" spans="1:1" x14ac:dyDescent="0.25">
      <c r="A27" s="1" t="s">
        <v>130</v>
      </c>
    </row>
    <row r="28" spans="1:1" x14ac:dyDescent="0.25">
      <c r="A28" s="1" t="s">
        <v>131</v>
      </c>
    </row>
    <row r="29" spans="1:1" x14ac:dyDescent="0.25">
      <c r="A29" s="1" t="s">
        <v>132</v>
      </c>
    </row>
    <row r="30" spans="1:1" x14ac:dyDescent="0.25">
      <c r="A30" s="1" t="s">
        <v>133</v>
      </c>
    </row>
    <row r="31" spans="1:1" x14ac:dyDescent="0.25">
      <c r="A31" s="1" t="s">
        <v>134</v>
      </c>
    </row>
    <row r="32" spans="1:1" x14ac:dyDescent="0.25">
      <c r="A32" s="1" t="s">
        <v>135</v>
      </c>
    </row>
    <row r="33" spans="1:1" x14ac:dyDescent="0.25">
      <c r="A33" s="1" t="s">
        <v>138</v>
      </c>
    </row>
    <row r="34" spans="1:1" x14ac:dyDescent="0.25">
      <c r="A34" s="1" t="s">
        <v>139</v>
      </c>
    </row>
    <row r="35" spans="1:1" x14ac:dyDescent="0.25">
      <c r="A35" s="1" t="s">
        <v>140</v>
      </c>
    </row>
    <row r="36" spans="1:1" x14ac:dyDescent="0.25">
      <c r="A36" s="1" t="s">
        <v>141</v>
      </c>
    </row>
    <row r="37" spans="1:1" x14ac:dyDescent="0.25">
      <c r="A37" s="1" t="s">
        <v>142</v>
      </c>
    </row>
    <row r="38" spans="1:1" x14ac:dyDescent="0.25">
      <c r="A38" s="1" t="s">
        <v>144</v>
      </c>
    </row>
    <row r="39" spans="1:1" x14ac:dyDescent="0.25">
      <c r="A39" s="1" t="s">
        <v>145</v>
      </c>
    </row>
    <row r="40" spans="1:1" x14ac:dyDescent="0.25">
      <c r="A40" s="1" t="s">
        <v>146</v>
      </c>
    </row>
    <row r="41" spans="1:1" x14ac:dyDescent="0.25">
      <c r="A41" s="1" t="s">
        <v>147</v>
      </c>
    </row>
    <row r="42" spans="1:1" x14ac:dyDescent="0.25">
      <c r="A42" s="1" t="s">
        <v>148</v>
      </c>
    </row>
    <row r="43" spans="1:1" x14ac:dyDescent="0.25">
      <c r="A43" s="1" t="s">
        <v>149</v>
      </c>
    </row>
    <row r="44" spans="1:1" x14ac:dyDescent="0.25">
      <c r="A44" s="1" t="s">
        <v>150</v>
      </c>
    </row>
    <row r="45" spans="1:1" x14ac:dyDescent="0.25">
      <c r="A45" s="1" t="s">
        <v>151</v>
      </c>
    </row>
    <row r="46" spans="1:1" x14ac:dyDescent="0.25">
      <c r="A46" s="1" t="s">
        <v>152</v>
      </c>
    </row>
    <row r="47" spans="1:1" x14ac:dyDescent="0.25">
      <c r="A47" s="1" t="s">
        <v>153</v>
      </c>
    </row>
    <row r="48" spans="1:1" x14ac:dyDescent="0.25">
      <c r="A48" s="1" t="s">
        <v>154</v>
      </c>
    </row>
    <row r="49" spans="1:1" x14ac:dyDescent="0.25">
      <c r="A49" s="1" t="s">
        <v>155</v>
      </c>
    </row>
    <row r="50" spans="1:1" x14ac:dyDescent="0.25">
      <c r="A50" s="1" t="s">
        <v>156</v>
      </c>
    </row>
    <row r="51" spans="1:1" x14ac:dyDescent="0.25">
      <c r="A51" s="1" t="s">
        <v>157</v>
      </c>
    </row>
    <row r="52" spans="1:1" x14ac:dyDescent="0.25">
      <c r="A52" s="1" t="s">
        <v>158</v>
      </c>
    </row>
    <row r="53" spans="1:1" x14ac:dyDescent="0.25">
      <c r="A53" s="1" t="s">
        <v>159</v>
      </c>
    </row>
    <row r="54" spans="1:1" x14ac:dyDescent="0.25">
      <c r="A54" s="1" t="s">
        <v>160</v>
      </c>
    </row>
    <row r="55" spans="1:1" x14ac:dyDescent="0.25">
      <c r="A55" s="1" t="s">
        <v>161</v>
      </c>
    </row>
    <row r="56" spans="1:1" x14ac:dyDescent="0.25">
      <c r="A56" s="1" t="s">
        <v>162</v>
      </c>
    </row>
    <row r="57" spans="1:1" x14ac:dyDescent="0.25">
      <c r="A57" s="1" t="s">
        <v>171</v>
      </c>
    </row>
    <row r="58" spans="1:1" x14ac:dyDescent="0.25">
      <c r="A58" s="1" t="s">
        <v>175</v>
      </c>
    </row>
    <row r="59" spans="1:1" x14ac:dyDescent="0.25">
      <c r="A59" s="1" t="s">
        <v>176</v>
      </c>
    </row>
    <row r="60" spans="1:1" x14ac:dyDescent="0.25">
      <c r="A60" s="1" t="s">
        <v>177</v>
      </c>
    </row>
    <row r="61" spans="1:1" x14ac:dyDescent="0.25">
      <c r="A61" s="1" t="s">
        <v>178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B11" sqref="B11"/>
    </sheetView>
  </sheetViews>
  <sheetFormatPr defaultRowHeight="15" x14ac:dyDescent="0.25"/>
  <cols>
    <col min="1" max="1" width="30.85546875" bestFit="1" customWidth="1"/>
    <col min="2" max="2" width="22.7109375" bestFit="1" customWidth="1"/>
    <col min="3" max="3" width="12.42578125" style="3" bestFit="1" customWidth="1"/>
    <col min="4" max="4" width="16.140625" style="3" bestFit="1" customWidth="1"/>
    <col min="5" max="5" width="26.140625" customWidth="1"/>
    <col min="6" max="6" width="27.28515625" customWidth="1"/>
    <col min="7" max="7" width="13.42578125" bestFit="1" customWidth="1"/>
    <col min="8" max="8" width="34.140625" customWidth="1"/>
    <col min="9" max="9" width="15.85546875" bestFit="1" customWidth="1"/>
    <col min="10" max="10" width="27.7109375" bestFit="1" customWidth="1"/>
    <col min="11" max="11" width="32.140625" bestFit="1" customWidth="1"/>
    <col min="12" max="12" width="24.140625" customWidth="1"/>
    <col min="13" max="13" width="22.28515625" bestFit="1" customWidth="1"/>
    <col min="14" max="14" width="23" customWidth="1"/>
    <col min="15" max="15" width="36.140625" bestFit="1" customWidth="1"/>
    <col min="16" max="16" width="9.42578125" bestFit="1" customWidth="1"/>
    <col min="17" max="17" width="22" bestFit="1" customWidth="1"/>
    <col min="18" max="18" width="21.85546875" bestFit="1" customWidth="1"/>
  </cols>
  <sheetData>
    <row r="1" spans="1:18" x14ac:dyDescent="0.25">
      <c r="A1" t="s">
        <v>98</v>
      </c>
      <c r="B1" t="s">
        <v>87</v>
      </c>
      <c r="C1" s="3" t="s">
        <v>36</v>
      </c>
      <c r="D1" s="3" t="s">
        <v>79</v>
      </c>
      <c r="E1" t="s">
        <v>163</v>
      </c>
      <c r="F1" t="s">
        <v>164</v>
      </c>
      <c r="G1" t="s">
        <v>165</v>
      </c>
      <c r="H1" t="s">
        <v>110</v>
      </c>
      <c r="I1" t="s">
        <v>166</v>
      </c>
      <c r="J1" t="s">
        <v>167</v>
      </c>
      <c r="K1" t="s">
        <v>168</v>
      </c>
      <c r="L1" t="s">
        <v>40</v>
      </c>
      <c r="M1" t="s">
        <v>83</v>
      </c>
      <c r="N1" t="s">
        <v>38</v>
      </c>
      <c r="O1" t="s">
        <v>63</v>
      </c>
      <c r="P1" t="s">
        <v>99</v>
      </c>
      <c r="Q1" t="s">
        <v>99</v>
      </c>
      <c r="R1" t="s">
        <v>64</v>
      </c>
    </row>
    <row r="2" spans="1:18" x14ac:dyDescent="0.25">
      <c r="A2" t="str">
        <f>CONCATENATE("&amp;ai;User_",B2)</f>
        <v>&amp;ai;User_GACZOLR</v>
      </c>
      <c r="B2" t="str">
        <f>Person!Q2</f>
        <v>GACZOLR</v>
      </c>
      <c r="C2" s="10" t="str">
        <f>Person!D2</f>
        <v>1770000076</v>
      </c>
      <c r="D2" s="10">
        <f>Person!E2</f>
        <v>0</v>
      </c>
      <c r="E2" s="3" t="s">
        <v>249</v>
      </c>
      <c r="F2" s="3" t="s">
        <v>143</v>
      </c>
      <c r="G2" t="s">
        <v>250</v>
      </c>
      <c r="H2" t="str">
        <f>Person!P2</f>
        <v>&amp;ai;ROLE_SALES_REP_PL_IS</v>
      </c>
      <c r="I2" s="2" t="s">
        <v>169</v>
      </c>
      <c r="J2" s="2" t="str">
        <f>CONCATENATE(A2,"-Person")</f>
        <v>&amp;ai;User_GACZOLR-Person</v>
      </c>
      <c r="K2" s="2" t="str">
        <f>UserPassword!A2</f>
        <v>&amp;ai;User_GACZOLR_Password</v>
      </c>
      <c r="L2" t="s">
        <v>108</v>
      </c>
      <c r="M2" t="s">
        <v>108</v>
      </c>
      <c r="N2" t="s">
        <v>106</v>
      </c>
      <c r="O2" s="3" t="s">
        <v>106</v>
      </c>
      <c r="P2" t="s">
        <v>170</v>
      </c>
      <c r="Q2" t="s">
        <v>100</v>
      </c>
      <c r="R2" t="str">
        <f>CONCATENATE(B2,"@en")</f>
        <v>GACZOLR@en</v>
      </c>
    </row>
    <row r="3" spans="1:18" x14ac:dyDescent="0.25">
      <c r="A3" s="3" t="str">
        <f t="shared" ref="A3:A16" si="0">CONCATENATE("&amp;ai;User_",B3)</f>
        <v>&amp;ai;User_KUCHTAM</v>
      </c>
      <c r="B3" s="3" t="str">
        <f>Person!Q3</f>
        <v>KUCHTAM</v>
      </c>
      <c r="C3" s="10" t="str">
        <f>Person!D3</f>
        <v>1770000028</v>
      </c>
      <c r="D3" s="10">
        <f>Person!E3</f>
        <v>8000000399</v>
      </c>
      <c r="E3" s="3" t="s">
        <v>249</v>
      </c>
      <c r="F3" s="3" t="s">
        <v>143</v>
      </c>
      <c r="G3" s="3" t="s">
        <v>250</v>
      </c>
      <c r="H3" s="3" t="str">
        <f>Person!P3</f>
        <v>&amp;ai;ROLE_SALES_REP_PL_IS</v>
      </c>
      <c r="I3" s="2" t="s">
        <v>169</v>
      </c>
      <c r="J3" s="2" t="str">
        <f>CONCATENATE(A3,"-Person")</f>
        <v>&amp;ai;User_KUCHTAM-Person</v>
      </c>
      <c r="K3" s="2" t="str">
        <f>UserPassword!A3</f>
        <v>&amp;ai;User_KUCHTAM_Password</v>
      </c>
      <c r="L3" t="s">
        <v>108</v>
      </c>
      <c r="M3" s="3" t="s">
        <v>108</v>
      </c>
      <c r="N3" t="s">
        <v>106</v>
      </c>
      <c r="O3" s="3" t="s">
        <v>106</v>
      </c>
      <c r="P3" t="s">
        <v>170</v>
      </c>
      <c r="Q3" t="s">
        <v>100</v>
      </c>
      <c r="R3" t="str">
        <f>CONCATENATE(B3,"@en")</f>
        <v>KUCHTAM@en</v>
      </c>
    </row>
    <row r="4" spans="1:18" x14ac:dyDescent="0.25">
      <c r="A4" s="3" t="str">
        <f t="shared" si="0"/>
        <v>&amp;ai;User_SWIATEKP</v>
      </c>
      <c r="B4" s="3" t="str">
        <f>Person!Q4</f>
        <v>SWIATEKP</v>
      </c>
      <c r="C4" s="10" t="str">
        <f>Person!D4</f>
        <v>1770000081</v>
      </c>
      <c r="D4" s="10">
        <f>Person!E4</f>
        <v>0</v>
      </c>
      <c r="E4" s="3" t="s">
        <v>249</v>
      </c>
      <c r="F4" s="3" t="s">
        <v>143</v>
      </c>
      <c r="G4" s="3" t="s">
        <v>250</v>
      </c>
      <c r="H4" s="3" t="str">
        <f>Person!P4</f>
        <v>&amp;ai;ROLE_SALES_REP_PL_IS</v>
      </c>
      <c r="I4" s="2" t="s">
        <v>169</v>
      </c>
      <c r="J4" s="2" t="str">
        <f>CONCATENATE(A4,"-Person")</f>
        <v>&amp;ai;User_SWIATEKP-Person</v>
      </c>
      <c r="K4" s="2" t="str">
        <f>UserPassword!A4</f>
        <v>&amp;ai;User_SWIATEKP_Password</v>
      </c>
      <c r="L4" t="s">
        <v>108</v>
      </c>
      <c r="M4" s="3" t="s">
        <v>108</v>
      </c>
      <c r="N4" t="s">
        <v>106</v>
      </c>
      <c r="O4" s="3" t="s">
        <v>106</v>
      </c>
      <c r="P4" t="s">
        <v>170</v>
      </c>
      <c r="Q4" t="s">
        <v>100</v>
      </c>
      <c r="R4" t="str">
        <f>CONCATENATE(B4,"@en")</f>
        <v>SWIATEKP@en</v>
      </c>
    </row>
    <row r="5" spans="1:18" x14ac:dyDescent="0.25">
      <c r="A5" s="3" t="str">
        <f t="shared" si="0"/>
        <v>&amp;ai;User_WSOLEKJ</v>
      </c>
      <c r="B5" s="3" t="str">
        <f>Person!Q5</f>
        <v>WSOLEKJ</v>
      </c>
      <c r="C5" s="10" t="str">
        <f>Person!D5</f>
        <v>1770000066</v>
      </c>
      <c r="D5" s="10">
        <f>Person!E5</f>
        <v>8000000083</v>
      </c>
      <c r="E5" s="3" t="s">
        <v>249</v>
      </c>
      <c r="F5" s="3" t="s">
        <v>143</v>
      </c>
      <c r="G5" s="3" t="s">
        <v>250</v>
      </c>
      <c r="H5" s="3" t="str">
        <f>Person!P5</f>
        <v>&amp;ai;ROLE_SALES_REP_PL_IS</v>
      </c>
      <c r="I5" s="2" t="s">
        <v>169</v>
      </c>
      <c r="J5" s="2" t="str">
        <f>CONCATENATE(A5,"-Person")</f>
        <v>&amp;ai;User_WSOLEKJ-Person</v>
      </c>
      <c r="K5" s="2" t="str">
        <f>UserPassword!A5</f>
        <v>&amp;ai;User_WSOLEKJ_Password</v>
      </c>
      <c r="L5" t="s">
        <v>108</v>
      </c>
      <c r="M5" s="3" t="s">
        <v>108</v>
      </c>
      <c r="N5" t="s">
        <v>106</v>
      </c>
      <c r="O5" s="3" t="s">
        <v>106</v>
      </c>
      <c r="P5" t="s">
        <v>170</v>
      </c>
      <c r="Q5" t="s">
        <v>100</v>
      </c>
      <c r="R5" t="str">
        <f>CONCATENATE(B5,"@en")</f>
        <v>WSOLEKJ@en</v>
      </c>
    </row>
    <row r="6" spans="1:18" x14ac:dyDescent="0.25">
      <c r="A6" s="3" t="str">
        <f t="shared" si="0"/>
        <v>&amp;ai;User_CERVENP</v>
      </c>
      <c r="B6" s="3" t="str">
        <f>Person!Q6</f>
        <v>CERVENP</v>
      </c>
      <c r="C6" s="10">
        <f>Person!D6</f>
        <v>1770000410</v>
      </c>
      <c r="D6" s="10">
        <f>Person!E6</f>
        <v>0</v>
      </c>
      <c r="E6" s="3" t="s">
        <v>249</v>
      </c>
      <c r="F6" s="3" t="s">
        <v>143</v>
      </c>
      <c r="G6" s="3" t="s">
        <v>250</v>
      </c>
      <c r="H6" s="3" t="str">
        <f>Person!P6</f>
        <v>&amp;ai;ROLE_SALES_REP_PL_IS</v>
      </c>
      <c r="I6" s="2" t="s">
        <v>169</v>
      </c>
      <c r="J6" s="2" t="str">
        <f>CONCATENATE(A6,"-Person")</f>
        <v>&amp;ai;User_CERVENP-Person</v>
      </c>
      <c r="K6" s="2" t="str">
        <f>UserPassword!A6</f>
        <v>&amp;ai;User_CERVENP_Password</v>
      </c>
      <c r="L6" t="s">
        <v>108</v>
      </c>
      <c r="M6" s="3" t="s">
        <v>108</v>
      </c>
      <c r="N6" t="s">
        <v>106</v>
      </c>
      <c r="O6" s="3" t="s">
        <v>106</v>
      </c>
      <c r="P6" t="s">
        <v>170</v>
      </c>
      <c r="Q6" t="s">
        <v>100</v>
      </c>
      <c r="R6" t="str">
        <f>CONCATENATE(B6,"@en")</f>
        <v>CERVENP@en</v>
      </c>
    </row>
    <row r="7" spans="1:18" x14ac:dyDescent="0.25">
      <c r="A7" s="3" t="str">
        <f t="shared" si="0"/>
        <v>&amp;ai;User_CUPROVAL</v>
      </c>
      <c r="B7" s="3" t="str">
        <f>Person!Q7</f>
        <v>CUPROVAL</v>
      </c>
      <c r="C7" s="10">
        <f>Person!D7</f>
        <v>1770000355</v>
      </c>
      <c r="D7" s="10">
        <f>Person!E7</f>
        <v>0</v>
      </c>
      <c r="E7" s="3" t="s">
        <v>249</v>
      </c>
      <c r="F7" s="3" t="s">
        <v>143</v>
      </c>
      <c r="G7" s="3" t="s">
        <v>250</v>
      </c>
      <c r="H7" s="3" t="str">
        <f>Person!P7</f>
        <v>&amp;ai;ROLE_SALES_REP_PL_IS</v>
      </c>
      <c r="I7" s="2" t="s">
        <v>169</v>
      </c>
      <c r="J7" s="2" t="str">
        <f>CONCATENATE(A7,"-Person")</f>
        <v>&amp;ai;User_CUPROVAL-Person</v>
      </c>
      <c r="K7" s="2" t="str">
        <f>UserPassword!A7</f>
        <v>&amp;ai;User_CUPROVAL_Password</v>
      </c>
      <c r="L7" t="s">
        <v>108</v>
      </c>
      <c r="M7" s="3" t="s">
        <v>108</v>
      </c>
      <c r="N7" t="s">
        <v>106</v>
      </c>
      <c r="O7" s="3" t="s">
        <v>106</v>
      </c>
      <c r="P7" t="s">
        <v>170</v>
      </c>
      <c r="Q7" t="s">
        <v>100</v>
      </c>
      <c r="R7" t="str">
        <f>CONCATENATE(B7,"@en")</f>
        <v>CUPROVAL@en</v>
      </c>
    </row>
    <row r="8" spans="1:18" x14ac:dyDescent="0.25">
      <c r="A8" s="3" t="str">
        <f t="shared" si="0"/>
        <v>&amp;ai;User_GRALM</v>
      </c>
      <c r="B8" s="3" t="str">
        <f>Person!Q8</f>
        <v>GRALM</v>
      </c>
      <c r="C8" s="10">
        <f>Person!D8</f>
        <v>1770000375</v>
      </c>
      <c r="D8" s="10">
        <f>Person!E8</f>
        <v>0</v>
      </c>
      <c r="E8" s="3" t="s">
        <v>249</v>
      </c>
      <c r="F8" s="3" t="s">
        <v>143</v>
      </c>
      <c r="G8" s="3" t="s">
        <v>250</v>
      </c>
      <c r="H8" s="3" t="str">
        <f>Person!P8</f>
        <v>&amp;ai;ROLE_SALES_REP_PL_IS</v>
      </c>
      <c r="I8" s="2" t="s">
        <v>169</v>
      </c>
      <c r="J8" s="2" t="str">
        <f>CONCATENATE(A8,"-Person")</f>
        <v>&amp;ai;User_GRALM-Person</v>
      </c>
      <c r="K8" s="2" t="str">
        <f>UserPassword!A8</f>
        <v>&amp;ai;User_GRALM_Password</v>
      </c>
      <c r="L8" t="s">
        <v>108</v>
      </c>
      <c r="M8" s="3" t="s">
        <v>108</v>
      </c>
      <c r="N8" t="s">
        <v>106</v>
      </c>
      <c r="O8" s="3" t="s">
        <v>106</v>
      </c>
      <c r="P8" t="s">
        <v>170</v>
      </c>
      <c r="Q8" t="s">
        <v>100</v>
      </c>
      <c r="R8" t="str">
        <f>CONCATENATE(B8,"@en")</f>
        <v>GRALM@en</v>
      </c>
    </row>
    <row r="9" spans="1:18" x14ac:dyDescent="0.25">
      <c r="A9" s="3" t="str">
        <f t="shared" si="0"/>
        <v>&amp;ai;User_KORONDIB</v>
      </c>
      <c r="B9" s="3" t="str">
        <f>Person!Q9</f>
        <v>KORONDIB</v>
      </c>
      <c r="C9" s="10">
        <f>Person!D9</f>
        <v>1770000380</v>
      </c>
      <c r="D9" s="10">
        <f>Person!E9</f>
        <v>0</v>
      </c>
      <c r="E9" s="3" t="s">
        <v>249</v>
      </c>
      <c r="F9" s="3" t="s">
        <v>143</v>
      </c>
      <c r="G9" s="3" t="s">
        <v>250</v>
      </c>
      <c r="H9" s="3" t="str">
        <f>Person!P9</f>
        <v>&amp;ai;ROLE_SALES_REP_PL_IS</v>
      </c>
      <c r="I9" s="2" t="s">
        <v>169</v>
      </c>
      <c r="J9" s="2" t="str">
        <f>CONCATENATE(A9,"-Person")</f>
        <v>&amp;ai;User_KORONDIB-Person</v>
      </c>
      <c r="K9" s="2" t="str">
        <f>UserPassword!A9</f>
        <v>&amp;ai;User_KORONDIB_Password</v>
      </c>
      <c r="L9" t="s">
        <v>108</v>
      </c>
      <c r="M9" s="3" t="s">
        <v>108</v>
      </c>
      <c r="N9" t="s">
        <v>106</v>
      </c>
      <c r="O9" s="3" t="s">
        <v>106</v>
      </c>
      <c r="P9" t="s">
        <v>170</v>
      </c>
      <c r="Q9" t="s">
        <v>100</v>
      </c>
      <c r="R9" t="str">
        <f>CONCATENATE(B9,"@en")</f>
        <v>KORONDIB@en</v>
      </c>
    </row>
    <row r="10" spans="1:18" x14ac:dyDescent="0.25">
      <c r="A10" s="3" t="str">
        <f t="shared" si="0"/>
        <v>&amp;ai;User_KOTWICAP</v>
      </c>
      <c r="B10" s="3" t="str">
        <f>Person!Q10</f>
        <v>KOTWICAP</v>
      </c>
      <c r="C10" s="10">
        <f>Person!D10</f>
        <v>1770000376</v>
      </c>
      <c r="D10" s="10">
        <f>Person!E10</f>
        <v>0</v>
      </c>
      <c r="E10" s="3" t="s">
        <v>249</v>
      </c>
      <c r="F10" s="3" t="s">
        <v>143</v>
      </c>
      <c r="G10" s="3" t="s">
        <v>250</v>
      </c>
      <c r="H10" s="3" t="str">
        <f>Person!P10</f>
        <v>&amp;ai;ROLE_SALES_REP_PL_IS</v>
      </c>
      <c r="I10" s="2" t="s">
        <v>169</v>
      </c>
      <c r="J10" s="2" t="str">
        <f>CONCATENATE(A10,"-Person")</f>
        <v>&amp;ai;User_KOTWICAP-Person</v>
      </c>
      <c r="K10" s="2" t="str">
        <f>UserPassword!A10</f>
        <v>&amp;ai;User_KOTWICAP_Password</v>
      </c>
      <c r="L10" t="s">
        <v>108</v>
      </c>
      <c r="M10" s="3" t="s">
        <v>108</v>
      </c>
      <c r="N10" t="s">
        <v>106</v>
      </c>
      <c r="O10" s="3" t="s">
        <v>106</v>
      </c>
      <c r="P10" t="s">
        <v>170</v>
      </c>
      <c r="Q10" t="s">
        <v>100</v>
      </c>
      <c r="R10" t="str">
        <f>CONCATENATE(B10,"@en")</f>
        <v>KOTWICAP@en</v>
      </c>
    </row>
    <row r="11" spans="1:18" x14ac:dyDescent="0.25">
      <c r="A11" s="3" t="str">
        <f t="shared" si="0"/>
        <v>&amp;ai;User_KRAWCZYKT</v>
      </c>
      <c r="B11" s="3" t="str">
        <f>Person!Q11</f>
        <v>KRAWCZYKT</v>
      </c>
      <c r="C11" s="10">
        <f>Person!D11</f>
        <v>1770000400</v>
      </c>
      <c r="D11" s="10">
        <f>Person!E11</f>
        <v>0</v>
      </c>
      <c r="E11" s="3" t="s">
        <v>249</v>
      </c>
      <c r="F11" s="3" t="s">
        <v>143</v>
      </c>
      <c r="G11" s="3" t="s">
        <v>250</v>
      </c>
      <c r="H11" s="3" t="str">
        <f>Person!P11</f>
        <v>&amp;ai;ROLE_SALES_REP_PL_IS</v>
      </c>
      <c r="I11" s="2" t="s">
        <v>169</v>
      </c>
      <c r="J11" s="2" t="str">
        <f>CONCATENATE(A11,"-Person")</f>
        <v>&amp;ai;User_KRAWCZYKT-Person</v>
      </c>
      <c r="K11" s="2" t="str">
        <f>UserPassword!A11</f>
        <v>&amp;ai;User_KRAWCZYKT_Password</v>
      </c>
      <c r="L11" t="s">
        <v>108</v>
      </c>
      <c r="M11" s="3" t="s">
        <v>108</v>
      </c>
      <c r="N11" t="s">
        <v>106</v>
      </c>
      <c r="O11" s="3" t="s">
        <v>106</v>
      </c>
      <c r="P11" t="s">
        <v>170</v>
      </c>
      <c r="Q11" t="s">
        <v>100</v>
      </c>
      <c r="R11" t="str">
        <f>CONCATENATE(B11,"@en")</f>
        <v>KRAWCZYKT@en</v>
      </c>
    </row>
    <row r="12" spans="1:18" x14ac:dyDescent="0.25">
      <c r="A12" s="3" t="str">
        <f t="shared" si="0"/>
        <v>&amp;ai;User_YUTAKAO</v>
      </c>
      <c r="B12" s="3" t="str">
        <f>Person!Q12</f>
        <v>YUTAKAO</v>
      </c>
      <c r="C12" s="10">
        <f>Person!D12</f>
        <v>1770000365</v>
      </c>
      <c r="D12" s="10">
        <f>Person!E12</f>
        <v>0</v>
      </c>
      <c r="E12" s="3" t="s">
        <v>249</v>
      </c>
      <c r="F12" s="3" t="s">
        <v>143</v>
      </c>
      <c r="G12" s="3" t="s">
        <v>250</v>
      </c>
      <c r="H12" s="3" t="str">
        <f>Person!P12</f>
        <v>&amp;ai;ROLE_SALES_REP_PL_IS</v>
      </c>
      <c r="I12" s="2" t="s">
        <v>169</v>
      </c>
      <c r="J12" s="2" t="str">
        <f>CONCATENATE(A12,"-Person")</f>
        <v>&amp;ai;User_YUTAKAO-Person</v>
      </c>
      <c r="K12" s="2" t="str">
        <f>UserPassword!A12</f>
        <v>&amp;ai;User_YUTAKAO_Password</v>
      </c>
      <c r="L12" t="s">
        <v>108</v>
      </c>
      <c r="M12" s="3" t="s">
        <v>108</v>
      </c>
      <c r="N12" t="s">
        <v>106</v>
      </c>
      <c r="O12" s="3" t="s">
        <v>106</v>
      </c>
      <c r="P12" t="s">
        <v>170</v>
      </c>
      <c r="Q12" t="s">
        <v>100</v>
      </c>
      <c r="R12" t="str">
        <f>CONCATENATE(B12,"@en")</f>
        <v>YUTAKAO@en</v>
      </c>
    </row>
    <row r="13" spans="1:18" x14ac:dyDescent="0.25">
      <c r="A13" s="3" t="str">
        <f t="shared" si="0"/>
        <v>&amp;ai;User_SIMKOVAJ</v>
      </c>
      <c r="B13" s="3" t="str">
        <f>Person!Q13</f>
        <v>SIMKOVAJ</v>
      </c>
      <c r="C13" s="10">
        <f>Person!D13</f>
        <v>1770000401</v>
      </c>
      <c r="D13" s="10">
        <f>Person!E13</f>
        <v>0</v>
      </c>
      <c r="E13" s="3" t="s">
        <v>249</v>
      </c>
      <c r="F13" s="3" t="s">
        <v>143</v>
      </c>
      <c r="G13" s="3" t="s">
        <v>250</v>
      </c>
      <c r="H13" s="3" t="str">
        <f>Person!P13</f>
        <v>&amp;ai;ROLE_SALES_REP_PL_IS</v>
      </c>
      <c r="I13" s="2" t="s">
        <v>169</v>
      </c>
      <c r="J13" s="2" t="str">
        <f>CONCATENATE(A13,"-Person")</f>
        <v>&amp;ai;User_SIMKOVAJ-Person</v>
      </c>
      <c r="K13" s="2" t="str">
        <f>UserPassword!A13</f>
        <v>&amp;ai;User_SIMKOVAJ_Password</v>
      </c>
      <c r="L13" t="s">
        <v>108</v>
      </c>
      <c r="M13" s="3" t="s">
        <v>108</v>
      </c>
      <c r="N13" t="s">
        <v>106</v>
      </c>
      <c r="O13" s="3" t="s">
        <v>106</v>
      </c>
      <c r="P13" t="s">
        <v>170</v>
      </c>
      <c r="Q13" t="s">
        <v>100</v>
      </c>
      <c r="R13" t="str">
        <f>CONCATENATE(B13,"@en")</f>
        <v>SIMKOVAJ@en</v>
      </c>
    </row>
    <row r="14" spans="1:18" x14ac:dyDescent="0.25">
      <c r="A14" s="3" t="str">
        <f t="shared" si="0"/>
        <v>&amp;ai;User_SLOWINSKIM</v>
      </c>
      <c r="B14" s="3" t="str">
        <f>Person!Q14</f>
        <v>SLOWINSKIM</v>
      </c>
      <c r="C14" s="10">
        <f>Person!D14</f>
        <v>1770000362</v>
      </c>
      <c r="D14" s="10">
        <f>Person!E14</f>
        <v>0</v>
      </c>
      <c r="E14" s="3" t="s">
        <v>249</v>
      </c>
      <c r="F14" s="3" t="s">
        <v>143</v>
      </c>
      <c r="G14" s="3" t="s">
        <v>250</v>
      </c>
      <c r="H14" s="3" t="str">
        <f>Person!P14</f>
        <v>&amp;ai;ROLE_SALES_REP_PL_IS</v>
      </c>
      <c r="I14" s="2" t="s">
        <v>169</v>
      </c>
      <c r="J14" s="2" t="str">
        <f>CONCATENATE(A14,"-Person")</f>
        <v>&amp;ai;User_SLOWINSKIM-Person</v>
      </c>
      <c r="K14" s="2" t="str">
        <f>UserPassword!A14</f>
        <v>&amp;ai;User_SLOWINSKIM_Password</v>
      </c>
      <c r="L14" t="s">
        <v>108</v>
      </c>
      <c r="M14" s="3" t="s">
        <v>108</v>
      </c>
      <c r="N14" t="s">
        <v>106</v>
      </c>
      <c r="O14" s="3" t="s">
        <v>106</v>
      </c>
      <c r="P14" t="s">
        <v>170</v>
      </c>
      <c r="Q14" t="s">
        <v>100</v>
      </c>
      <c r="R14" t="str">
        <f>CONCATENATE(B14,"@en")</f>
        <v>SLOWINSKIM@en</v>
      </c>
    </row>
    <row r="15" spans="1:18" x14ac:dyDescent="0.25">
      <c r="A15" s="3" t="str">
        <f t="shared" si="0"/>
        <v>&amp;ai;User_WALUSIAKM</v>
      </c>
      <c r="B15" s="3" t="str">
        <f>Person!Q15</f>
        <v>WALUSIAKM</v>
      </c>
      <c r="C15" s="10">
        <f>Person!D15</f>
        <v>1770000346</v>
      </c>
      <c r="D15" s="10">
        <f>Person!E15</f>
        <v>0</v>
      </c>
      <c r="E15" s="3" t="s">
        <v>249</v>
      </c>
      <c r="F15" s="3" t="s">
        <v>143</v>
      </c>
      <c r="G15" s="3" t="s">
        <v>250</v>
      </c>
      <c r="H15" s="3" t="str">
        <f>Person!P15</f>
        <v>&amp;ai;ROLE_SALES_REP_PL_IS</v>
      </c>
      <c r="I15" s="2" t="s">
        <v>169</v>
      </c>
      <c r="J15" s="2" t="str">
        <f>CONCATENATE(A15,"-Person")</f>
        <v>&amp;ai;User_WALUSIAKM-Person</v>
      </c>
      <c r="K15" s="2" t="str">
        <f>UserPassword!A15</f>
        <v>&amp;ai;User_WALUSIAKM_Password</v>
      </c>
      <c r="L15" t="s">
        <v>108</v>
      </c>
      <c r="M15" s="3" t="s">
        <v>108</v>
      </c>
      <c r="N15" t="s">
        <v>106</v>
      </c>
      <c r="O15" s="3" t="s">
        <v>106</v>
      </c>
      <c r="P15" t="s">
        <v>170</v>
      </c>
      <c r="Q15" t="s">
        <v>100</v>
      </c>
      <c r="R15" t="str">
        <f>CONCATENATE(B15,"@en")</f>
        <v>WALUSIAKM@en</v>
      </c>
    </row>
    <row r="16" spans="1:18" x14ac:dyDescent="0.25">
      <c r="A16" s="3" t="str">
        <f t="shared" si="0"/>
        <v>&amp;ai;User_KONRADW</v>
      </c>
      <c r="B16" s="3" t="str">
        <f>Person!Q16</f>
        <v>KONRADW</v>
      </c>
      <c r="C16" s="10">
        <f>Person!D16</f>
        <v>1770000345</v>
      </c>
      <c r="D16" s="10">
        <f>Person!E16</f>
        <v>0</v>
      </c>
      <c r="E16" s="3" t="s">
        <v>249</v>
      </c>
      <c r="F16" s="3" t="s">
        <v>143</v>
      </c>
      <c r="G16" s="3" t="s">
        <v>250</v>
      </c>
      <c r="H16" s="3" t="str">
        <f>Person!P16</f>
        <v>&amp;ai;ROLE_SALES_REP_PL_IS</v>
      </c>
      <c r="I16" s="2" t="s">
        <v>169</v>
      </c>
      <c r="J16" s="2" t="str">
        <f>CONCATENATE(A16,"-Person")</f>
        <v>&amp;ai;User_KONRADW-Person</v>
      </c>
      <c r="K16" s="2" t="str">
        <f>UserPassword!A16</f>
        <v>&amp;ai;User_KONRADW_Password</v>
      </c>
      <c r="L16" t="s">
        <v>108</v>
      </c>
      <c r="M16" s="3" t="s">
        <v>108</v>
      </c>
      <c r="N16" t="s">
        <v>106</v>
      </c>
      <c r="O16" s="3" t="s">
        <v>106</v>
      </c>
      <c r="P16" t="s">
        <v>170</v>
      </c>
      <c r="Q16" t="s">
        <v>100</v>
      </c>
      <c r="R16" t="str">
        <f>CONCATENATE(B16,"@en")</f>
        <v>KONRADW@en</v>
      </c>
    </row>
  </sheetData>
  <hyperlinks>
    <hyperlink ref="I2" location="'UserStatus'!A3" display="&amp;as;USERACTIVE"/>
    <hyperlink ref="K2" location="'UserPassword'!A3" display="&amp;ai;PwdVTRAVERS"/>
    <hyperlink ref="I3:I16" location="'UserStatus'!A3" display="&amp;as;USERACTIVE"/>
    <hyperlink ref="K3:K16" location="'UserPassword'!A3" display="&amp;ai;PwdVTRAVERS"/>
    <hyperlink ref="J3:J16" location="'Person'!A5" display="&amp;ai;VTRAVERS-Person"/>
    <hyperlink ref="J2" location="'Person'!A5" display="&amp;ai;VTRAVERS-Person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6"/>
  <sheetViews>
    <sheetView tabSelected="1" topLeftCell="B1" workbookViewId="0">
      <selection activeCell="C42" sqref="C42"/>
    </sheetView>
  </sheetViews>
  <sheetFormatPr defaultRowHeight="15" x14ac:dyDescent="0.25"/>
  <cols>
    <col min="1" max="1" width="27.7109375" hidden="1" customWidth="1"/>
    <col min="2" max="2" width="16" style="3" bestFit="1" customWidth="1"/>
    <col min="3" max="4" width="28.5703125" style="3" customWidth="1"/>
    <col min="5" max="5" width="38.5703125" style="3" customWidth="1"/>
    <col min="6" max="6" width="38.5703125" style="3" bestFit="1" customWidth="1"/>
    <col min="7" max="7" width="45.5703125" style="3" customWidth="1"/>
    <col min="8" max="8" width="32" hidden="1" customWidth="1"/>
    <col min="9" max="9" width="54.28515625" hidden="1" customWidth="1"/>
    <col min="10" max="10" width="10.140625" hidden="1" customWidth="1"/>
    <col min="11" max="11" width="14.85546875" hidden="1" customWidth="1"/>
    <col min="12" max="12" width="15.28515625" hidden="1" customWidth="1"/>
    <col min="13" max="13" width="17.5703125" customWidth="1"/>
    <col min="14" max="14" width="11" hidden="1" customWidth="1"/>
    <col min="15" max="15" width="22" hidden="1" customWidth="1"/>
    <col min="16" max="16" width="38.5703125" bestFit="1" customWidth="1"/>
    <col min="17" max="17" width="18.140625" hidden="1" customWidth="1"/>
    <col min="18" max="18" width="25" customWidth="1"/>
  </cols>
  <sheetData>
    <row r="1" spans="1:17" x14ac:dyDescent="0.25">
      <c r="A1" t="s">
        <v>98</v>
      </c>
      <c r="B1" s="3" t="s">
        <v>46</v>
      </c>
      <c r="C1" s="3" t="s">
        <v>41</v>
      </c>
      <c r="D1" s="3" t="s">
        <v>36</v>
      </c>
      <c r="E1" s="3" t="s">
        <v>79</v>
      </c>
      <c r="F1" s="3" t="s">
        <v>76</v>
      </c>
      <c r="G1" s="3" t="s">
        <v>70</v>
      </c>
      <c r="H1" t="s">
        <v>115</v>
      </c>
      <c r="I1" t="s">
        <v>136</v>
      </c>
      <c r="J1" t="s">
        <v>96</v>
      </c>
      <c r="K1" t="s">
        <v>55</v>
      </c>
      <c r="L1" t="s">
        <v>80</v>
      </c>
      <c r="M1" t="s">
        <v>81</v>
      </c>
      <c r="N1" t="s">
        <v>99</v>
      </c>
      <c r="O1" t="s">
        <v>99</v>
      </c>
      <c r="P1" t="s">
        <v>68</v>
      </c>
      <c r="Q1" t="s">
        <v>87</v>
      </c>
    </row>
    <row r="2" spans="1:17" x14ac:dyDescent="0.25">
      <c r="A2" t="str">
        <f>User!J2</f>
        <v>&amp;ai;User_GACZOLR-Person</v>
      </c>
      <c r="B2" s="4" t="s">
        <v>194</v>
      </c>
      <c r="C2" s="4" t="s">
        <v>239</v>
      </c>
      <c r="D2" s="4" t="s">
        <v>195</v>
      </c>
      <c r="E2" s="7"/>
      <c r="F2" s="4" t="s">
        <v>196</v>
      </c>
      <c r="G2" s="4" t="s">
        <v>179</v>
      </c>
      <c r="H2" t="str">
        <f>Address!A2</f>
        <v>&amp;ai;User_GACZOLR_Address</v>
      </c>
      <c r="I2" s="3" t="s">
        <v>224</v>
      </c>
      <c r="J2" t="s">
        <v>107</v>
      </c>
      <c r="K2" t="s">
        <v>107</v>
      </c>
      <c r="L2" t="s">
        <v>107</v>
      </c>
      <c r="M2" s="6" t="str">
        <f>CONCATENATE(UPPER(B2),LEFT(C2,1))</f>
        <v>GACZOLR</v>
      </c>
      <c r="N2" t="s">
        <v>137</v>
      </c>
      <c r="O2" t="s">
        <v>100</v>
      </c>
      <c r="P2" s="6" t="s">
        <v>251</v>
      </c>
      <c r="Q2" t="str">
        <f>M2</f>
        <v>GACZOLR</v>
      </c>
    </row>
    <row r="3" spans="1:17" x14ac:dyDescent="0.25">
      <c r="A3" s="3" t="str">
        <f>User!J3</f>
        <v>&amp;ai;User_KUCHTAM-Person</v>
      </c>
      <c r="B3" s="4" t="s">
        <v>197</v>
      </c>
      <c r="C3" s="4" t="s">
        <v>240</v>
      </c>
      <c r="D3" s="4" t="s">
        <v>198</v>
      </c>
      <c r="E3" s="8">
        <v>8000000399</v>
      </c>
      <c r="F3" s="4" t="s">
        <v>199</v>
      </c>
      <c r="G3" s="4" t="s">
        <v>180</v>
      </c>
      <c r="H3" s="3" t="str">
        <f>Address!A3</f>
        <v>&amp;ai;User_KUCHTAM_Address</v>
      </c>
      <c r="I3" s="3" t="s">
        <v>225</v>
      </c>
      <c r="J3" s="3" t="s">
        <v>107</v>
      </c>
      <c r="K3" s="3" t="s">
        <v>107</v>
      </c>
      <c r="L3" s="3" t="s">
        <v>107</v>
      </c>
      <c r="M3" s="5" t="str">
        <f>CONCATENATE(UPPER(B3),LEFT(C3,1))</f>
        <v>KUCHTAM</v>
      </c>
      <c r="N3" s="3" t="s">
        <v>137</v>
      </c>
      <c r="O3" s="3" t="s">
        <v>100</v>
      </c>
      <c r="P3" s="6" t="s">
        <v>251</v>
      </c>
      <c r="Q3" s="3" t="str">
        <f t="shared" ref="Q3:Q16" si="0">M3</f>
        <v>KUCHTAM</v>
      </c>
    </row>
    <row r="4" spans="1:17" x14ac:dyDescent="0.25">
      <c r="A4" s="3" t="str">
        <f>User!J4</f>
        <v>&amp;ai;User_SWIATEKP-Person</v>
      </c>
      <c r="B4" s="4" t="s">
        <v>200</v>
      </c>
      <c r="C4" s="4" t="s">
        <v>241</v>
      </c>
      <c r="D4" s="4" t="s">
        <v>201</v>
      </c>
      <c r="E4" s="7"/>
      <c r="F4" s="4" t="s">
        <v>199</v>
      </c>
      <c r="G4" s="4" t="s">
        <v>181</v>
      </c>
      <c r="H4" s="3" t="str">
        <f>Address!A4</f>
        <v>&amp;ai;User_SWIATEKP_Address</v>
      </c>
      <c r="I4" s="3" t="s">
        <v>226</v>
      </c>
      <c r="J4" s="3" t="s">
        <v>107</v>
      </c>
      <c r="K4" s="3" t="s">
        <v>107</v>
      </c>
      <c r="L4" s="3" t="s">
        <v>107</v>
      </c>
      <c r="M4" s="6" t="str">
        <f>CONCATENATE(UPPER(B4),LEFT(C4,1))</f>
        <v>SWIATEKP</v>
      </c>
      <c r="N4" s="3" t="s">
        <v>137</v>
      </c>
      <c r="O4" s="3" t="s">
        <v>100</v>
      </c>
      <c r="P4" s="6" t="s">
        <v>251</v>
      </c>
      <c r="Q4" s="3" t="str">
        <f t="shared" si="0"/>
        <v>SWIATEKP</v>
      </c>
    </row>
    <row r="5" spans="1:17" x14ac:dyDescent="0.25">
      <c r="A5" s="3" t="str">
        <f>User!J5</f>
        <v>&amp;ai;User_WSOLEKJ-Person</v>
      </c>
      <c r="B5" s="4" t="s">
        <v>202</v>
      </c>
      <c r="C5" s="4" t="s">
        <v>242</v>
      </c>
      <c r="D5" s="4" t="s">
        <v>203</v>
      </c>
      <c r="E5" s="8">
        <v>8000000083</v>
      </c>
      <c r="F5" s="4" t="s">
        <v>204</v>
      </c>
      <c r="G5" s="4" t="s">
        <v>182</v>
      </c>
      <c r="H5" s="3" t="str">
        <f>Address!A5</f>
        <v>&amp;ai;User_WSOLEKJ_Address</v>
      </c>
      <c r="I5" s="3" t="s">
        <v>227</v>
      </c>
      <c r="J5" s="3" t="s">
        <v>107</v>
      </c>
      <c r="K5" s="3" t="s">
        <v>107</v>
      </c>
      <c r="L5" s="3" t="s">
        <v>107</v>
      </c>
      <c r="M5" s="5" t="str">
        <f>CONCATENATE(UPPER(B5),LEFT(C5,1))</f>
        <v>WSOLEKJ</v>
      </c>
      <c r="N5" s="3" t="s">
        <v>137</v>
      </c>
      <c r="O5" s="3" t="s">
        <v>100</v>
      </c>
      <c r="P5" s="6" t="s">
        <v>251</v>
      </c>
      <c r="Q5" s="3" t="str">
        <f t="shared" si="0"/>
        <v>WSOLEKJ</v>
      </c>
    </row>
    <row r="6" spans="1:17" x14ac:dyDescent="0.25">
      <c r="A6" s="3" t="str">
        <f>User!J6</f>
        <v>&amp;ai;User_CERVENP-Person</v>
      </c>
      <c r="B6" s="4" t="s">
        <v>205</v>
      </c>
      <c r="C6" s="4" t="s">
        <v>243</v>
      </c>
      <c r="D6" s="4">
        <v>1770000410</v>
      </c>
      <c r="E6" s="7"/>
      <c r="F6" s="4" t="s">
        <v>199</v>
      </c>
      <c r="G6" s="4" t="s">
        <v>183</v>
      </c>
      <c r="H6" s="3" t="str">
        <f>Address!A6</f>
        <v>&amp;ai;User_CERVENP_Address</v>
      </c>
      <c r="I6" s="3" t="s">
        <v>228</v>
      </c>
      <c r="J6" s="3" t="s">
        <v>107</v>
      </c>
      <c r="K6" s="3" t="s">
        <v>107</v>
      </c>
      <c r="L6" s="3" t="s">
        <v>107</v>
      </c>
      <c r="M6" s="6" t="str">
        <f>CONCATENATE(UPPER(B6),LEFT(C6,1))</f>
        <v>CERVENP</v>
      </c>
      <c r="N6" s="3" t="s">
        <v>137</v>
      </c>
      <c r="O6" s="3" t="s">
        <v>100</v>
      </c>
      <c r="P6" s="6" t="s">
        <v>251</v>
      </c>
      <c r="Q6" s="3" t="str">
        <f t="shared" si="0"/>
        <v>CERVENP</v>
      </c>
    </row>
    <row r="7" spans="1:17" x14ac:dyDescent="0.25">
      <c r="A7" s="3" t="str">
        <f>User!J7</f>
        <v>&amp;ai;User_CUPROVAL-Person</v>
      </c>
      <c r="B7" s="4" t="s">
        <v>209</v>
      </c>
      <c r="C7" s="4" t="s">
        <v>244</v>
      </c>
      <c r="D7" s="4">
        <v>1770000355</v>
      </c>
      <c r="E7" s="7"/>
      <c r="F7" s="4" t="s">
        <v>206</v>
      </c>
      <c r="G7" s="4" t="s">
        <v>184</v>
      </c>
      <c r="H7" s="3" t="str">
        <f>Address!A7</f>
        <v>&amp;ai;User_CUPROVAL_Address</v>
      </c>
      <c r="I7" s="3" t="s">
        <v>229</v>
      </c>
      <c r="J7" s="3" t="s">
        <v>107</v>
      </c>
      <c r="K7" s="3" t="s">
        <v>107</v>
      </c>
      <c r="L7" s="3" t="s">
        <v>107</v>
      </c>
      <c r="M7" s="6" t="str">
        <f>CONCATENATE(UPPER(B7),LEFT(C7,1))</f>
        <v>CUPROVAL</v>
      </c>
      <c r="N7" s="3" t="s">
        <v>137</v>
      </c>
      <c r="O7" s="3" t="s">
        <v>100</v>
      </c>
      <c r="P7" s="6" t="s">
        <v>251</v>
      </c>
      <c r="Q7" s="3" t="str">
        <f t="shared" si="0"/>
        <v>CUPROVAL</v>
      </c>
    </row>
    <row r="8" spans="1:17" x14ac:dyDescent="0.25">
      <c r="A8" s="3" t="str">
        <f>User!J8</f>
        <v>&amp;ai;User_GRALM-Person</v>
      </c>
      <c r="B8" s="4" t="s">
        <v>207</v>
      </c>
      <c r="C8" s="4" t="s">
        <v>222</v>
      </c>
      <c r="D8" s="4">
        <v>1770000375</v>
      </c>
      <c r="E8" s="7"/>
      <c r="F8" s="4" t="s">
        <v>199</v>
      </c>
      <c r="G8" s="4" t="s">
        <v>185</v>
      </c>
      <c r="H8" s="3" t="str">
        <f>Address!A8</f>
        <v>&amp;ai;User_GRALM_Address</v>
      </c>
      <c r="I8" s="3" t="s">
        <v>230</v>
      </c>
      <c r="J8" s="3" t="s">
        <v>107</v>
      </c>
      <c r="K8" s="3" t="s">
        <v>107</v>
      </c>
      <c r="L8" s="3" t="s">
        <v>107</v>
      </c>
      <c r="M8" s="6" t="str">
        <f>CONCATENATE(UPPER(B8),LEFT(C8,1))</f>
        <v>GRALM</v>
      </c>
      <c r="N8" s="3" t="s">
        <v>137</v>
      </c>
      <c r="O8" s="3" t="s">
        <v>100</v>
      </c>
      <c r="P8" s="6" t="s">
        <v>251</v>
      </c>
      <c r="Q8" s="3" t="str">
        <f t="shared" si="0"/>
        <v>GRALM</v>
      </c>
    </row>
    <row r="9" spans="1:17" x14ac:dyDescent="0.25">
      <c r="A9" s="3" t="str">
        <f>User!J9</f>
        <v>&amp;ai;User_KORONDIB-Person</v>
      </c>
      <c r="B9" s="4" t="s">
        <v>208</v>
      </c>
      <c r="C9" s="4" t="s">
        <v>245</v>
      </c>
      <c r="D9" s="4">
        <v>1770000380</v>
      </c>
      <c r="E9" s="7"/>
      <c r="F9" s="4" t="s">
        <v>196</v>
      </c>
      <c r="G9" s="4" t="s">
        <v>186</v>
      </c>
      <c r="H9" s="3" t="str">
        <f>Address!A9</f>
        <v>&amp;ai;User_KORONDIB_Address</v>
      </c>
      <c r="I9" s="3" t="s">
        <v>231</v>
      </c>
      <c r="J9" s="3" t="s">
        <v>107</v>
      </c>
      <c r="K9" s="3" t="s">
        <v>107</v>
      </c>
      <c r="L9" s="3" t="s">
        <v>107</v>
      </c>
      <c r="M9" s="6" t="str">
        <f>CONCATENATE(UPPER(B9),LEFT(C9,1))</f>
        <v>KORONDIB</v>
      </c>
      <c r="N9" s="3" t="s">
        <v>137</v>
      </c>
      <c r="O9" s="3" t="s">
        <v>100</v>
      </c>
      <c r="P9" s="6" t="s">
        <v>251</v>
      </c>
      <c r="Q9" s="3" t="str">
        <f t="shared" si="0"/>
        <v>KORONDIB</v>
      </c>
    </row>
    <row r="10" spans="1:17" x14ac:dyDescent="0.25">
      <c r="A10" s="3" t="str">
        <f>User!J10</f>
        <v>&amp;ai;User_KOTWICAP-Person</v>
      </c>
      <c r="B10" s="4" t="s">
        <v>210</v>
      </c>
      <c r="C10" s="4" t="s">
        <v>241</v>
      </c>
      <c r="D10" s="4">
        <v>1770000376</v>
      </c>
      <c r="E10" s="7"/>
      <c r="F10" s="4" t="s">
        <v>199</v>
      </c>
      <c r="G10" s="4" t="s">
        <v>187</v>
      </c>
      <c r="H10" s="3" t="str">
        <f>Address!A10</f>
        <v>&amp;ai;User_KOTWICAP_Address</v>
      </c>
      <c r="I10" s="3" t="s">
        <v>232</v>
      </c>
      <c r="J10" s="3" t="s">
        <v>107</v>
      </c>
      <c r="K10" s="3" t="s">
        <v>107</v>
      </c>
      <c r="L10" s="3" t="s">
        <v>107</v>
      </c>
      <c r="M10" s="6" t="str">
        <f>CONCATENATE(UPPER(B10),LEFT(C10,1))</f>
        <v>KOTWICAP</v>
      </c>
      <c r="N10" s="3" t="s">
        <v>137</v>
      </c>
      <c r="O10" s="3" t="s">
        <v>100</v>
      </c>
      <c r="P10" s="6" t="s">
        <v>251</v>
      </c>
      <c r="Q10" s="3" t="str">
        <f t="shared" si="0"/>
        <v>KOTWICAP</v>
      </c>
    </row>
    <row r="11" spans="1:17" x14ac:dyDescent="0.25">
      <c r="A11" s="3" t="str">
        <f>User!J11</f>
        <v>&amp;ai;User_KRAWCZYKT-Person</v>
      </c>
      <c r="B11" s="4" t="s">
        <v>211</v>
      </c>
      <c r="C11" s="4" t="s">
        <v>246</v>
      </c>
      <c r="D11" s="4">
        <v>1770000400</v>
      </c>
      <c r="E11" s="7"/>
      <c r="F11" s="4" t="s">
        <v>216</v>
      </c>
      <c r="G11" s="4" t="s">
        <v>188</v>
      </c>
      <c r="H11" s="3" t="str">
        <f>Address!A11</f>
        <v>&amp;ai;User_KRAWCZYKT_Address</v>
      </c>
      <c r="I11" s="3" t="s">
        <v>233</v>
      </c>
      <c r="J11" s="3" t="s">
        <v>107</v>
      </c>
      <c r="K11" s="3" t="s">
        <v>107</v>
      </c>
      <c r="L11" s="3" t="s">
        <v>107</v>
      </c>
      <c r="M11" s="6" t="str">
        <f>CONCATENATE(UPPER(B11),LEFT(C11,1))</f>
        <v>KRAWCZYKT</v>
      </c>
      <c r="N11" s="3" t="s">
        <v>137</v>
      </c>
      <c r="O11" s="3" t="s">
        <v>100</v>
      </c>
      <c r="P11" s="6" t="s">
        <v>251</v>
      </c>
      <c r="Q11" s="3" t="str">
        <f t="shared" si="0"/>
        <v>KRAWCZYKT</v>
      </c>
    </row>
    <row r="12" spans="1:17" x14ac:dyDescent="0.25">
      <c r="A12" s="3" t="str">
        <f>User!J12</f>
        <v>&amp;ai;User_YUTAKAO-Person</v>
      </c>
      <c r="B12" s="4" t="s">
        <v>247</v>
      </c>
      <c r="C12" s="4" t="s">
        <v>217</v>
      </c>
      <c r="D12" s="4">
        <v>1770000365</v>
      </c>
      <c r="E12" s="7"/>
      <c r="F12" s="4" t="s">
        <v>218</v>
      </c>
      <c r="G12" s="4" t="s">
        <v>189</v>
      </c>
      <c r="H12" s="3" t="str">
        <f>Address!A12</f>
        <v>&amp;ai;User_YUTAKAO_Address</v>
      </c>
      <c r="I12" s="3" t="s">
        <v>234</v>
      </c>
      <c r="J12" s="3" t="s">
        <v>107</v>
      </c>
      <c r="K12" s="3" t="s">
        <v>107</v>
      </c>
      <c r="L12" s="3" t="s">
        <v>107</v>
      </c>
      <c r="M12" s="6" t="str">
        <f>CONCATENATE(UPPER(B12),LEFT(C12,1))</f>
        <v>YUTAKAO</v>
      </c>
      <c r="N12" s="3" t="s">
        <v>137</v>
      </c>
      <c r="O12" s="3" t="s">
        <v>100</v>
      </c>
      <c r="P12" s="6" t="s">
        <v>251</v>
      </c>
      <c r="Q12" s="3" t="str">
        <f t="shared" si="0"/>
        <v>YUTAKAO</v>
      </c>
    </row>
    <row r="13" spans="1:17" x14ac:dyDescent="0.25">
      <c r="A13" s="3" t="str">
        <f>User!J13</f>
        <v>&amp;ai;User_SIMKOVAJ-Person</v>
      </c>
      <c r="B13" s="4" t="s">
        <v>212</v>
      </c>
      <c r="C13" s="4" t="s">
        <v>219</v>
      </c>
      <c r="D13" s="4">
        <v>1770000401</v>
      </c>
      <c r="E13" s="7"/>
      <c r="F13" s="4" t="s">
        <v>220</v>
      </c>
      <c r="G13" s="4" t="s">
        <v>190</v>
      </c>
      <c r="H13" s="3" t="str">
        <f>Address!A13</f>
        <v>&amp;ai;User_SIMKOVAJ_Address</v>
      </c>
      <c r="I13" s="3" t="s">
        <v>235</v>
      </c>
      <c r="J13" s="3" t="s">
        <v>107</v>
      </c>
      <c r="K13" s="3" t="s">
        <v>107</v>
      </c>
      <c r="L13" s="3" t="s">
        <v>107</v>
      </c>
      <c r="M13" s="6" t="str">
        <f>CONCATENATE(UPPER(B13),LEFT(C13,1))</f>
        <v>SIMKOVAJ</v>
      </c>
      <c r="N13" s="3" t="s">
        <v>137</v>
      </c>
      <c r="O13" s="3" t="s">
        <v>100</v>
      </c>
      <c r="P13" s="6" t="s">
        <v>251</v>
      </c>
      <c r="Q13" s="3" t="str">
        <f t="shared" si="0"/>
        <v>SIMKOVAJ</v>
      </c>
    </row>
    <row r="14" spans="1:17" x14ac:dyDescent="0.25">
      <c r="A14" s="3" t="str">
        <f>User!J14</f>
        <v>&amp;ai;User_SLOWINSKIM-Person</v>
      </c>
      <c r="B14" s="4" t="s">
        <v>213</v>
      </c>
      <c r="C14" s="4" t="s">
        <v>221</v>
      </c>
      <c r="D14" s="4">
        <v>1770000362</v>
      </c>
      <c r="E14" s="7"/>
      <c r="F14" s="4" t="s">
        <v>199</v>
      </c>
      <c r="G14" s="4" t="s">
        <v>191</v>
      </c>
      <c r="H14" s="3" t="str">
        <f>Address!A14</f>
        <v>&amp;ai;User_SLOWINSKIM_Address</v>
      </c>
      <c r="I14" s="3" t="s">
        <v>236</v>
      </c>
      <c r="J14" s="3" t="s">
        <v>107</v>
      </c>
      <c r="K14" s="3" t="s">
        <v>107</v>
      </c>
      <c r="L14" s="3" t="s">
        <v>107</v>
      </c>
      <c r="M14" s="6" t="str">
        <f>CONCATENATE(UPPER(B14),LEFT(C14,1))</f>
        <v>SLOWINSKIM</v>
      </c>
      <c r="N14" s="3" t="s">
        <v>137</v>
      </c>
      <c r="O14" s="3" t="s">
        <v>100</v>
      </c>
      <c r="P14" s="6" t="s">
        <v>251</v>
      </c>
      <c r="Q14" s="3" t="str">
        <f t="shared" si="0"/>
        <v>SLOWINSKIM</v>
      </c>
    </row>
    <row r="15" spans="1:17" x14ac:dyDescent="0.25">
      <c r="A15" s="3" t="str">
        <f>User!J15</f>
        <v>&amp;ai;User_WALUSIAKM-Person</v>
      </c>
      <c r="B15" s="4" t="s">
        <v>214</v>
      </c>
      <c r="C15" s="4" t="s">
        <v>222</v>
      </c>
      <c r="D15" s="4">
        <v>1770000346</v>
      </c>
      <c r="E15" s="7"/>
      <c r="F15" s="4" t="s">
        <v>223</v>
      </c>
      <c r="G15" s="4" t="s">
        <v>192</v>
      </c>
      <c r="H15" s="3" t="str">
        <f>Address!A15</f>
        <v>&amp;ai;User_WALUSIAKM_Address</v>
      </c>
      <c r="I15" s="3" t="s">
        <v>237</v>
      </c>
      <c r="J15" s="3" t="s">
        <v>107</v>
      </c>
      <c r="K15" s="3" t="s">
        <v>107</v>
      </c>
      <c r="L15" s="3" t="s">
        <v>107</v>
      </c>
      <c r="M15" s="6" t="str">
        <f>CONCATENATE(UPPER(B15),LEFT(C15,1))</f>
        <v>WALUSIAKM</v>
      </c>
      <c r="N15" s="3" t="s">
        <v>137</v>
      </c>
      <c r="O15" s="3" t="s">
        <v>100</v>
      </c>
      <c r="P15" s="6" t="s">
        <v>251</v>
      </c>
      <c r="Q15" s="3" t="str">
        <f t="shared" si="0"/>
        <v>WALUSIAKM</v>
      </c>
    </row>
    <row r="16" spans="1:17" x14ac:dyDescent="0.25">
      <c r="A16" s="3" t="str">
        <f>User!J16</f>
        <v>&amp;ai;User_KONRADW-Person</v>
      </c>
      <c r="B16" s="4" t="s">
        <v>248</v>
      </c>
      <c r="C16" s="4" t="s">
        <v>215</v>
      </c>
      <c r="D16" s="4">
        <v>1770000345</v>
      </c>
      <c r="E16" s="7"/>
      <c r="F16" s="4" t="s">
        <v>199</v>
      </c>
      <c r="G16" s="4" t="s">
        <v>193</v>
      </c>
      <c r="H16" s="3" t="str">
        <f>Address!A16</f>
        <v>&amp;ai;User_KONRADW_Address</v>
      </c>
      <c r="I16" s="3" t="s">
        <v>238</v>
      </c>
      <c r="J16" s="3" t="s">
        <v>107</v>
      </c>
      <c r="K16" s="3" t="s">
        <v>107</v>
      </c>
      <c r="L16" s="3" t="s">
        <v>107</v>
      </c>
      <c r="M16" s="6" t="str">
        <f>CONCATENATE(UPPER(B16),LEFT(C16,1))</f>
        <v>KONRADW</v>
      </c>
      <c r="N16" s="3" t="s">
        <v>137</v>
      </c>
      <c r="O16" s="3" t="s">
        <v>100</v>
      </c>
      <c r="P16" s="6" t="s">
        <v>251</v>
      </c>
      <c r="Q16" s="3" t="str">
        <f t="shared" si="0"/>
        <v>KONRADW</v>
      </c>
    </row>
  </sheetData>
  <hyperlinks>
    <hyperlink ref="G7" r:id="rId1"/>
    <hyperlink ref="G8" r:id="rId2"/>
    <hyperlink ref="G9" r:id="rId3"/>
    <hyperlink ref="G10" r:id="rId4"/>
    <hyperlink ref="G11" r:id="rId5"/>
    <hyperlink ref="G13" r:id="rId6"/>
    <hyperlink ref="G14" r:id="rId7"/>
    <hyperlink ref="G15" r:id="rId8"/>
    <hyperlink ref="G16" r:id="rId9"/>
    <hyperlink ref="G6" r:id="rId10"/>
    <hyperlink ref="G3" r:id="rId11"/>
  </hyperlinks>
  <pageMargins left="0.7" right="0.7" top="0.75" bottom="0.75" header="0.3" footer="0.3"/>
  <pageSetup paperSize="9" orientation="portrait" r:id="rId12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3" sqref="A13"/>
    </sheetView>
  </sheetViews>
  <sheetFormatPr defaultRowHeight="15" x14ac:dyDescent="0.25"/>
  <cols>
    <col min="1" max="1" width="43.7109375" bestFit="1" customWidth="1"/>
    <col min="2" max="2" width="12.85546875" bestFit="1" customWidth="1"/>
    <col min="3" max="3" width="13" bestFit="1" customWidth="1"/>
    <col min="4" max="4" width="14.28515625" bestFit="1" customWidth="1"/>
    <col min="5" max="5" width="12.140625" bestFit="1" customWidth="1"/>
    <col min="6" max="6" width="21.42578125" bestFit="1" customWidth="1"/>
    <col min="7" max="7" width="14" bestFit="1" customWidth="1"/>
    <col min="8" max="8" width="12.28515625" bestFit="1" customWidth="1"/>
    <col min="9" max="9" width="15.42578125" bestFit="1" customWidth="1"/>
    <col min="10" max="10" width="14" bestFit="1" customWidth="1"/>
    <col min="11" max="11" width="10.7109375" bestFit="1" customWidth="1"/>
    <col min="12" max="12" width="58.5703125" bestFit="1" customWidth="1"/>
    <col min="13" max="13" width="21.7109375" customWidth="1"/>
    <col min="14" max="14" width="20.85546875" bestFit="1" customWidth="1"/>
    <col min="15" max="15" width="14.85546875" bestFit="1" customWidth="1"/>
  </cols>
  <sheetData>
    <row r="1" spans="1:15" x14ac:dyDescent="0.25">
      <c r="A1" t="s">
        <v>98</v>
      </c>
      <c r="B1" t="s">
        <v>47</v>
      </c>
      <c r="C1" t="s">
        <v>61</v>
      </c>
      <c r="D1" t="s">
        <v>88</v>
      </c>
      <c r="E1" t="s">
        <v>93</v>
      </c>
      <c r="F1" t="s">
        <v>34</v>
      </c>
      <c r="G1" t="s">
        <v>91</v>
      </c>
      <c r="H1" s="3" t="s">
        <v>62</v>
      </c>
      <c r="I1" t="s">
        <v>89</v>
      </c>
      <c r="J1" t="s">
        <v>78</v>
      </c>
      <c r="K1" t="s">
        <v>71</v>
      </c>
      <c r="L1" t="s">
        <v>104</v>
      </c>
      <c r="M1" t="s">
        <v>99</v>
      </c>
      <c r="N1" t="s">
        <v>99</v>
      </c>
      <c r="O1" t="s">
        <v>64</v>
      </c>
    </row>
    <row r="2" spans="1:15" x14ac:dyDescent="0.25">
      <c r="A2" t="str">
        <f>CONCATENATE(User!A2,"_Address")</f>
        <v>&amp;ai;User_GACZOLR_Address</v>
      </c>
      <c r="B2" t="s">
        <v>106</v>
      </c>
      <c r="C2" t="s">
        <v>107</v>
      </c>
      <c r="D2" t="s">
        <v>107</v>
      </c>
      <c r="E2" t="s">
        <v>108</v>
      </c>
      <c r="F2" t="s">
        <v>107</v>
      </c>
      <c r="G2" t="s">
        <v>108</v>
      </c>
      <c r="H2" s="3" t="s">
        <v>253</v>
      </c>
      <c r="I2" s="3" t="s">
        <v>254</v>
      </c>
      <c r="J2" t="s">
        <v>0</v>
      </c>
      <c r="K2" s="3" t="s">
        <v>255</v>
      </c>
      <c r="L2" s="9" t="s">
        <v>250</v>
      </c>
      <c r="M2" t="s">
        <v>105</v>
      </c>
      <c r="N2" t="s">
        <v>100</v>
      </c>
      <c r="O2" t="s">
        <v>0</v>
      </c>
    </row>
    <row r="3" spans="1:15" x14ac:dyDescent="0.25">
      <c r="A3" t="str">
        <f>CONCATENATE(User!A3,"_Address")</f>
        <v>&amp;ai;User_KUCHTAM_Address</v>
      </c>
      <c r="B3" t="s">
        <v>106</v>
      </c>
      <c r="C3" t="s">
        <v>107</v>
      </c>
      <c r="D3" s="3" t="s">
        <v>107</v>
      </c>
      <c r="E3" t="s">
        <v>108</v>
      </c>
      <c r="F3" s="3" t="s">
        <v>107</v>
      </c>
      <c r="G3" t="s">
        <v>108</v>
      </c>
      <c r="H3" s="3" t="s">
        <v>253</v>
      </c>
      <c r="I3" s="3" t="s">
        <v>254</v>
      </c>
      <c r="J3" t="s">
        <v>0</v>
      </c>
      <c r="K3" s="3" t="s">
        <v>256</v>
      </c>
      <c r="L3" s="9" t="s">
        <v>250</v>
      </c>
      <c r="M3" t="s">
        <v>105</v>
      </c>
      <c r="N3" t="s">
        <v>100</v>
      </c>
    </row>
    <row r="4" spans="1:15" x14ac:dyDescent="0.25">
      <c r="A4" t="str">
        <f>CONCATENATE(User!A4,"_Address")</f>
        <v>&amp;ai;User_SWIATEKP_Address</v>
      </c>
      <c r="B4" t="s">
        <v>106</v>
      </c>
      <c r="C4" t="s">
        <v>107</v>
      </c>
      <c r="D4" s="3" t="s">
        <v>107</v>
      </c>
      <c r="E4" t="s">
        <v>108</v>
      </c>
      <c r="F4" s="3" t="s">
        <v>107</v>
      </c>
      <c r="G4" t="s">
        <v>108</v>
      </c>
      <c r="H4" s="3" t="s">
        <v>253</v>
      </c>
      <c r="I4" s="3" t="s">
        <v>254</v>
      </c>
      <c r="J4" t="s">
        <v>0</v>
      </c>
      <c r="K4" s="3" t="s">
        <v>257</v>
      </c>
      <c r="L4" s="9" t="s">
        <v>250</v>
      </c>
      <c r="M4" t="s">
        <v>105</v>
      </c>
      <c r="N4" t="s">
        <v>100</v>
      </c>
    </row>
    <row r="5" spans="1:15" x14ac:dyDescent="0.25">
      <c r="A5" t="str">
        <f>CONCATENATE(User!A5,"_Address")</f>
        <v>&amp;ai;User_WSOLEKJ_Address</v>
      </c>
      <c r="B5" t="s">
        <v>106</v>
      </c>
      <c r="C5" t="s">
        <v>107</v>
      </c>
      <c r="D5" s="3" t="s">
        <v>107</v>
      </c>
      <c r="E5" t="s">
        <v>108</v>
      </c>
      <c r="F5" s="3" t="s">
        <v>107</v>
      </c>
      <c r="G5" t="s">
        <v>108</v>
      </c>
      <c r="H5" s="3" t="s">
        <v>253</v>
      </c>
      <c r="I5" s="3" t="s">
        <v>254</v>
      </c>
      <c r="J5" t="s">
        <v>0</v>
      </c>
      <c r="K5" s="3" t="s">
        <v>258</v>
      </c>
      <c r="L5" s="9" t="s">
        <v>250</v>
      </c>
      <c r="M5" t="s">
        <v>105</v>
      </c>
      <c r="N5" t="s">
        <v>100</v>
      </c>
    </row>
    <row r="6" spans="1:15" x14ac:dyDescent="0.25">
      <c r="A6" t="str">
        <f>CONCATENATE(User!A6,"_Address")</f>
        <v>&amp;ai;User_CERVENP_Address</v>
      </c>
      <c r="B6" t="s">
        <v>106</v>
      </c>
      <c r="C6" t="s">
        <v>107</v>
      </c>
      <c r="D6" s="3" t="s">
        <v>107</v>
      </c>
      <c r="E6" t="s">
        <v>108</v>
      </c>
      <c r="F6" s="3" t="s">
        <v>107</v>
      </c>
      <c r="G6" t="s">
        <v>108</v>
      </c>
      <c r="H6" s="3" t="s">
        <v>253</v>
      </c>
      <c r="I6" s="3" t="s">
        <v>254</v>
      </c>
      <c r="J6" t="s">
        <v>0</v>
      </c>
      <c r="K6" s="3" t="s">
        <v>259</v>
      </c>
      <c r="L6" s="9" t="s">
        <v>250</v>
      </c>
      <c r="M6" t="s">
        <v>105</v>
      </c>
      <c r="N6" t="s">
        <v>100</v>
      </c>
    </row>
    <row r="7" spans="1:15" x14ac:dyDescent="0.25">
      <c r="A7" t="str">
        <f>CONCATENATE(User!A7,"_Address")</f>
        <v>&amp;ai;User_CUPROVAL_Address</v>
      </c>
      <c r="B7" t="s">
        <v>106</v>
      </c>
      <c r="C7" t="s">
        <v>107</v>
      </c>
      <c r="D7" s="3" t="s">
        <v>107</v>
      </c>
      <c r="E7" t="s">
        <v>108</v>
      </c>
      <c r="F7" s="3" t="s">
        <v>107</v>
      </c>
      <c r="G7" t="s">
        <v>108</v>
      </c>
      <c r="H7" s="3" t="s">
        <v>253</v>
      </c>
      <c r="I7" s="3" t="s">
        <v>254</v>
      </c>
      <c r="J7" t="s">
        <v>0</v>
      </c>
      <c r="K7" s="3" t="s">
        <v>260</v>
      </c>
      <c r="L7" s="9" t="s">
        <v>250</v>
      </c>
      <c r="M7" t="s">
        <v>105</v>
      </c>
      <c r="N7" t="s">
        <v>100</v>
      </c>
    </row>
    <row r="8" spans="1:15" x14ac:dyDescent="0.25">
      <c r="A8" t="str">
        <f>CONCATENATE(User!A8,"_Address")</f>
        <v>&amp;ai;User_GRALM_Address</v>
      </c>
      <c r="B8" t="s">
        <v>106</v>
      </c>
      <c r="C8" t="s">
        <v>107</v>
      </c>
      <c r="D8" s="3" t="s">
        <v>107</v>
      </c>
      <c r="E8" t="s">
        <v>108</v>
      </c>
      <c r="F8" s="3" t="s">
        <v>107</v>
      </c>
      <c r="G8" t="s">
        <v>108</v>
      </c>
      <c r="H8" s="3" t="s">
        <v>253</v>
      </c>
      <c r="I8" s="3" t="s">
        <v>254</v>
      </c>
      <c r="J8" t="s">
        <v>0</v>
      </c>
      <c r="K8" s="3" t="s">
        <v>261</v>
      </c>
      <c r="L8" s="9" t="s">
        <v>250</v>
      </c>
      <c r="M8" t="s">
        <v>105</v>
      </c>
      <c r="N8" t="s">
        <v>100</v>
      </c>
    </row>
    <row r="9" spans="1:15" x14ac:dyDescent="0.25">
      <c r="A9" t="str">
        <f>CONCATENATE(User!A9,"_Address")</f>
        <v>&amp;ai;User_KORONDIB_Address</v>
      </c>
      <c r="B9" t="s">
        <v>106</v>
      </c>
      <c r="C9" t="s">
        <v>107</v>
      </c>
      <c r="D9" s="3" t="s">
        <v>107</v>
      </c>
      <c r="E9" t="s">
        <v>108</v>
      </c>
      <c r="F9" s="3" t="s">
        <v>107</v>
      </c>
      <c r="G9" t="s">
        <v>108</v>
      </c>
      <c r="H9" s="3" t="s">
        <v>253</v>
      </c>
      <c r="I9" s="3" t="s">
        <v>254</v>
      </c>
      <c r="J9" t="s">
        <v>0</v>
      </c>
      <c r="K9" s="3" t="s">
        <v>262</v>
      </c>
      <c r="L9" s="9" t="s">
        <v>250</v>
      </c>
      <c r="M9" t="s">
        <v>105</v>
      </c>
      <c r="N9" t="s">
        <v>100</v>
      </c>
    </row>
    <row r="10" spans="1:15" x14ac:dyDescent="0.25">
      <c r="A10" t="str">
        <f>CONCATENATE(User!A10,"_Address")</f>
        <v>&amp;ai;User_KOTWICAP_Address</v>
      </c>
      <c r="B10" t="s">
        <v>106</v>
      </c>
      <c r="C10" t="s">
        <v>107</v>
      </c>
      <c r="D10" s="3" t="s">
        <v>107</v>
      </c>
      <c r="E10" t="s">
        <v>108</v>
      </c>
      <c r="F10" s="3" t="s">
        <v>107</v>
      </c>
      <c r="G10" t="s">
        <v>108</v>
      </c>
      <c r="H10" s="3" t="s">
        <v>253</v>
      </c>
      <c r="I10" s="3" t="s">
        <v>254</v>
      </c>
      <c r="J10" t="s">
        <v>0</v>
      </c>
      <c r="K10" s="3" t="s">
        <v>263</v>
      </c>
      <c r="L10" s="9" t="s">
        <v>250</v>
      </c>
      <c r="M10" t="s">
        <v>105</v>
      </c>
      <c r="N10" t="s">
        <v>100</v>
      </c>
    </row>
    <row r="11" spans="1:15" x14ac:dyDescent="0.25">
      <c r="A11" t="str">
        <f>CONCATENATE(User!A11,"_Address")</f>
        <v>&amp;ai;User_KRAWCZYKT_Address</v>
      </c>
      <c r="B11" t="s">
        <v>106</v>
      </c>
      <c r="C11" t="s">
        <v>107</v>
      </c>
      <c r="D11" s="3" t="s">
        <v>107</v>
      </c>
      <c r="E11" t="s">
        <v>108</v>
      </c>
      <c r="F11" s="3" t="s">
        <v>107</v>
      </c>
      <c r="G11" t="s">
        <v>108</v>
      </c>
      <c r="H11" s="3" t="s">
        <v>253</v>
      </c>
      <c r="I11" s="3" t="s">
        <v>254</v>
      </c>
      <c r="J11" t="s">
        <v>0</v>
      </c>
      <c r="K11" s="3" t="s">
        <v>264</v>
      </c>
      <c r="L11" s="9" t="s">
        <v>250</v>
      </c>
      <c r="M11" t="s">
        <v>105</v>
      </c>
      <c r="N11" t="s">
        <v>100</v>
      </c>
    </row>
    <row r="12" spans="1:15" x14ac:dyDescent="0.25">
      <c r="A12" t="str">
        <f>CONCATENATE(User!A12,"_Address")</f>
        <v>&amp;ai;User_YUTAKAO_Address</v>
      </c>
      <c r="B12" t="s">
        <v>106</v>
      </c>
      <c r="C12" t="s">
        <v>107</v>
      </c>
      <c r="D12" s="3" t="s">
        <v>107</v>
      </c>
      <c r="E12" t="s">
        <v>108</v>
      </c>
      <c r="F12" s="3" t="s">
        <v>107</v>
      </c>
      <c r="G12" t="s">
        <v>108</v>
      </c>
      <c r="H12" s="3" t="s">
        <v>253</v>
      </c>
      <c r="I12" s="3" t="s">
        <v>254</v>
      </c>
      <c r="J12" t="s">
        <v>0</v>
      </c>
      <c r="K12" s="3" t="s">
        <v>265</v>
      </c>
      <c r="L12" s="9" t="s">
        <v>250</v>
      </c>
      <c r="M12" t="s">
        <v>105</v>
      </c>
      <c r="N12" t="s">
        <v>100</v>
      </c>
    </row>
    <row r="13" spans="1:15" x14ac:dyDescent="0.25">
      <c r="A13" t="str">
        <f>CONCATENATE(User!A13,"_Address")</f>
        <v>&amp;ai;User_SIMKOVAJ_Address</v>
      </c>
      <c r="B13" t="s">
        <v>106</v>
      </c>
      <c r="C13" t="s">
        <v>107</v>
      </c>
      <c r="D13" s="3" t="s">
        <v>107</v>
      </c>
      <c r="E13" t="s">
        <v>108</v>
      </c>
      <c r="F13" s="3" t="s">
        <v>107</v>
      </c>
      <c r="G13" t="s">
        <v>108</v>
      </c>
      <c r="H13" s="3" t="s">
        <v>253</v>
      </c>
      <c r="I13" s="3" t="s">
        <v>254</v>
      </c>
      <c r="J13" t="s">
        <v>0</v>
      </c>
      <c r="K13" s="3" t="s">
        <v>266</v>
      </c>
      <c r="L13" s="9" t="s">
        <v>250</v>
      </c>
      <c r="M13" t="s">
        <v>105</v>
      </c>
      <c r="N13" t="s">
        <v>100</v>
      </c>
    </row>
    <row r="14" spans="1:15" x14ac:dyDescent="0.25">
      <c r="A14" t="str">
        <f>CONCATENATE(User!A14,"_Address")</f>
        <v>&amp;ai;User_SLOWINSKIM_Address</v>
      </c>
      <c r="B14" t="s">
        <v>106</v>
      </c>
      <c r="C14" t="s">
        <v>107</v>
      </c>
      <c r="D14" s="3" t="s">
        <v>107</v>
      </c>
      <c r="E14" t="s">
        <v>108</v>
      </c>
      <c r="F14" s="3" t="s">
        <v>107</v>
      </c>
      <c r="G14" t="s">
        <v>108</v>
      </c>
      <c r="H14" s="3" t="s">
        <v>253</v>
      </c>
      <c r="I14" s="3" t="s">
        <v>254</v>
      </c>
      <c r="J14" t="s">
        <v>0</v>
      </c>
      <c r="K14" s="3" t="s">
        <v>267</v>
      </c>
      <c r="L14" s="9" t="s">
        <v>250</v>
      </c>
      <c r="M14" t="s">
        <v>105</v>
      </c>
      <c r="N14" t="s">
        <v>100</v>
      </c>
    </row>
    <row r="15" spans="1:15" x14ac:dyDescent="0.25">
      <c r="A15" t="str">
        <f>CONCATENATE(User!A15,"_Address")</f>
        <v>&amp;ai;User_WALUSIAKM_Address</v>
      </c>
      <c r="B15" t="s">
        <v>106</v>
      </c>
      <c r="C15" t="s">
        <v>107</v>
      </c>
      <c r="D15" s="3" t="s">
        <v>107</v>
      </c>
      <c r="E15" t="s">
        <v>108</v>
      </c>
      <c r="F15" s="3" t="s">
        <v>107</v>
      </c>
      <c r="G15" t="s">
        <v>108</v>
      </c>
      <c r="H15" s="3" t="s">
        <v>253</v>
      </c>
      <c r="I15" s="3" t="s">
        <v>254</v>
      </c>
      <c r="J15" t="s">
        <v>0</v>
      </c>
      <c r="K15" s="3" t="s">
        <v>268</v>
      </c>
      <c r="L15" s="9" t="s">
        <v>250</v>
      </c>
      <c r="M15" t="s">
        <v>105</v>
      </c>
      <c r="N15" t="s">
        <v>100</v>
      </c>
    </row>
    <row r="16" spans="1:15" x14ac:dyDescent="0.25">
      <c r="A16" t="str">
        <f>CONCATENATE(User!A16,"_Address")</f>
        <v>&amp;ai;User_KONRADW_Address</v>
      </c>
      <c r="B16" t="s">
        <v>106</v>
      </c>
      <c r="C16" t="s">
        <v>107</v>
      </c>
      <c r="D16" s="3" t="s">
        <v>107</v>
      </c>
      <c r="E16" t="s">
        <v>108</v>
      </c>
      <c r="F16" s="3" t="s">
        <v>107</v>
      </c>
      <c r="G16" t="s">
        <v>108</v>
      </c>
      <c r="H16" s="3" t="s">
        <v>253</v>
      </c>
      <c r="I16" s="3" t="s">
        <v>254</v>
      </c>
      <c r="J16" t="s">
        <v>0</v>
      </c>
      <c r="K16" s="3" t="s">
        <v>269</v>
      </c>
      <c r="L16" s="9" t="s">
        <v>250</v>
      </c>
      <c r="M16" t="s">
        <v>105</v>
      </c>
      <c r="N16" t="s">
        <v>100</v>
      </c>
    </row>
  </sheetData>
  <hyperlinks>
    <hyperlink ref="L2" location="'Country'!A5" display="&amp;ai;EN"/>
    <hyperlink ref="L3:L16" location="'Country'!A5" display="&amp;ai;E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3" sqref="A13"/>
    </sheetView>
  </sheetViews>
  <sheetFormatPr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5" x14ac:dyDescent="0.25">
      <c r="A1" t="s">
        <v>98</v>
      </c>
      <c r="B1" t="s">
        <v>172</v>
      </c>
      <c r="C1" t="s">
        <v>87</v>
      </c>
      <c r="D1" t="s">
        <v>99</v>
      </c>
      <c r="E1" t="s">
        <v>99</v>
      </c>
    </row>
    <row r="2" spans="1:5" x14ac:dyDescent="0.25">
      <c r="A2" t="str">
        <f>CONCATENATE(User!A2,"_Password")</f>
        <v>&amp;ai;User_GACZOLR_Password</v>
      </c>
      <c r="B2" s="2" t="s">
        <v>173</v>
      </c>
      <c r="C2" s="3" t="s">
        <v>252</v>
      </c>
      <c r="D2" t="s">
        <v>174</v>
      </c>
      <c r="E2" t="s">
        <v>100</v>
      </c>
    </row>
    <row r="3" spans="1:5" x14ac:dyDescent="0.25">
      <c r="A3" t="str">
        <f>CONCATENATE(User!A3,"_Password")</f>
        <v>&amp;ai;User_KUCHTAM_Password</v>
      </c>
      <c r="B3" s="2" t="s">
        <v>173</v>
      </c>
      <c r="C3" s="3" t="s">
        <v>252</v>
      </c>
      <c r="D3" t="s">
        <v>174</v>
      </c>
      <c r="E3" t="s">
        <v>100</v>
      </c>
    </row>
    <row r="4" spans="1:5" x14ac:dyDescent="0.25">
      <c r="A4" t="str">
        <f>CONCATENATE(User!A4,"_Password")</f>
        <v>&amp;ai;User_SWIATEKP_Password</v>
      </c>
      <c r="B4" s="2" t="s">
        <v>173</v>
      </c>
      <c r="C4" s="3" t="s">
        <v>252</v>
      </c>
      <c r="D4" t="s">
        <v>174</v>
      </c>
      <c r="E4" t="s">
        <v>100</v>
      </c>
    </row>
    <row r="5" spans="1:5" x14ac:dyDescent="0.25">
      <c r="A5" t="str">
        <f>CONCATENATE(User!A5,"_Password")</f>
        <v>&amp;ai;User_WSOLEKJ_Password</v>
      </c>
      <c r="B5" s="2" t="s">
        <v>173</v>
      </c>
      <c r="C5" s="3" t="s">
        <v>252</v>
      </c>
      <c r="D5" t="s">
        <v>174</v>
      </c>
      <c r="E5" t="s">
        <v>100</v>
      </c>
    </row>
    <row r="6" spans="1:5" x14ac:dyDescent="0.25">
      <c r="A6" t="str">
        <f>CONCATENATE(User!A6,"_Password")</f>
        <v>&amp;ai;User_CERVENP_Password</v>
      </c>
      <c r="B6" s="2" t="s">
        <v>173</v>
      </c>
      <c r="C6" s="3" t="s">
        <v>252</v>
      </c>
      <c r="D6" t="s">
        <v>174</v>
      </c>
      <c r="E6" t="s">
        <v>100</v>
      </c>
    </row>
    <row r="7" spans="1:5" x14ac:dyDescent="0.25">
      <c r="A7" t="str">
        <f>CONCATENATE(User!A7,"_Password")</f>
        <v>&amp;ai;User_CUPROVAL_Password</v>
      </c>
      <c r="B7" s="2" t="s">
        <v>173</v>
      </c>
      <c r="C7" s="3" t="s">
        <v>252</v>
      </c>
      <c r="D7" t="s">
        <v>174</v>
      </c>
      <c r="E7" t="s">
        <v>100</v>
      </c>
    </row>
    <row r="8" spans="1:5" x14ac:dyDescent="0.25">
      <c r="A8" t="str">
        <f>CONCATENATE(User!A8,"_Password")</f>
        <v>&amp;ai;User_GRALM_Password</v>
      </c>
      <c r="B8" s="2" t="s">
        <v>173</v>
      </c>
      <c r="C8" s="3" t="s">
        <v>252</v>
      </c>
      <c r="D8" t="s">
        <v>174</v>
      </c>
      <c r="E8" t="s">
        <v>100</v>
      </c>
    </row>
    <row r="9" spans="1:5" x14ac:dyDescent="0.25">
      <c r="A9" t="str">
        <f>CONCATENATE(User!A9,"_Password")</f>
        <v>&amp;ai;User_KORONDIB_Password</v>
      </c>
      <c r="B9" s="2" t="s">
        <v>173</v>
      </c>
      <c r="C9" s="3" t="s">
        <v>252</v>
      </c>
      <c r="D9" t="s">
        <v>174</v>
      </c>
      <c r="E9" t="s">
        <v>100</v>
      </c>
    </row>
    <row r="10" spans="1:5" x14ac:dyDescent="0.25">
      <c r="A10" t="str">
        <f>CONCATENATE(User!A10,"_Password")</f>
        <v>&amp;ai;User_KOTWICAP_Password</v>
      </c>
      <c r="B10" s="2" t="s">
        <v>173</v>
      </c>
      <c r="C10" s="3" t="s">
        <v>252</v>
      </c>
      <c r="D10" t="s">
        <v>174</v>
      </c>
      <c r="E10" t="s">
        <v>100</v>
      </c>
    </row>
    <row r="11" spans="1:5" x14ac:dyDescent="0.25">
      <c r="A11" t="str">
        <f>CONCATENATE(User!A11,"_Password")</f>
        <v>&amp;ai;User_KRAWCZYKT_Password</v>
      </c>
      <c r="B11" s="2" t="s">
        <v>173</v>
      </c>
      <c r="C11" s="3" t="s">
        <v>252</v>
      </c>
      <c r="D11" t="s">
        <v>174</v>
      </c>
      <c r="E11" t="s">
        <v>100</v>
      </c>
    </row>
    <row r="12" spans="1:5" x14ac:dyDescent="0.25">
      <c r="A12" t="str">
        <f>CONCATENATE(User!A12,"_Password")</f>
        <v>&amp;ai;User_YUTAKAO_Password</v>
      </c>
      <c r="B12" s="2" t="s">
        <v>173</v>
      </c>
      <c r="C12" s="3" t="s">
        <v>252</v>
      </c>
      <c r="D12" t="s">
        <v>174</v>
      </c>
      <c r="E12" t="s">
        <v>100</v>
      </c>
    </row>
    <row r="13" spans="1:5" x14ac:dyDescent="0.25">
      <c r="A13" t="str">
        <f>CONCATENATE(User!A13,"_Password")</f>
        <v>&amp;ai;User_SIMKOVAJ_Password</v>
      </c>
      <c r="B13" s="2" t="s">
        <v>173</v>
      </c>
      <c r="C13" s="3" t="s">
        <v>252</v>
      </c>
      <c r="D13" t="s">
        <v>174</v>
      </c>
      <c r="E13" t="s">
        <v>100</v>
      </c>
    </row>
    <row r="14" spans="1:5" x14ac:dyDescent="0.25">
      <c r="A14" t="str">
        <f>CONCATENATE(User!A14,"_Password")</f>
        <v>&amp;ai;User_SLOWINSKIM_Password</v>
      </c>
      <c r="B14" s="2" t="s">
        <v>173</v>
      </c>
      <c r="C14" s="3" t="s">
        <v>252</v>
      </c>
      <c r="D14" t="s">
        <v>174</v>
      </c>
      <c r="E14" t="s">
        <v>100</v>
      </c>
    </row>
    <row r="15" spans="1:5" x14ac:dyDescent="0.25">
      <c r="A15" t="str">
        <f>CONCATENATE(User!A15,"_Password")</f>
        <v>&amp;ai;User_WALUSIAKM_Password</v>
      </c>
      <c r="B15" s="2" t="s">
        <v>173</v>
      </c>
      <c r="C15" s="3" t="s">
        <v>252</v>
      </c>
      <c r="D15" t="s">
        <v>174</v>
      </c>
      <c r="E15" t="s">
        <v>100</v>
      </c>
    </row>
    <row r="16" spans="1:5" x14ac:dyDescent="0.25">
      <c r="A16" t="str">
        <f>CONCATENATE(User!A16,"_Password")</f>
        <v>&amp;ai;User_KONRADW_Password</v>
      </c>
      <c r="B16" s="2" t="s">
        <v>173</v>
      </c>
      <c r="C16" s="3" t="s">
        <v>252</v>
      </c>
      <c r="D16" t="s">
        <v>174</v>
      </c>
      <c r="E16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:B16" location="'UserPasswordStatus'!A4" display="&amp;as;PasswordActiv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NameSpace</vt:lpstr>
      <vt:lpstr>Datatype Mapping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2017-02-01T02:23:18Z</dcterms:created>
  <dcterms:modified xsi:type="dcterms:W3CDTF">2017-02-21T05:30:27Z</dcterms:modified>
</cp:coreProperties>
</file>