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aniels\Documents\CRM Master Data Files\EMEA Phase I\EMEA Approved Product Models\"/>
    </mc:Choice>
  </mc:AlternateContent>
  <bookViews>
    <workbookView xWindow="0" yWindow="0" windowWidth="20490" windowHeight="7155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5" state="hidden" r:id="rId5"/>
    <sheet name="ERP Org" sheetId="6" state="hidden" r:id="rId6"/>
  </sheets>
  <definedNames>
    <definedName name="_xlnm._FilterDatabase" localSheetId="3" hidden="1">Configuration!$A$5:$CN$874</definedName>
    <definedName name="DC">'ERP Org'!$H$4:$H$17</definedName>
    <definedName name="DropdownValues">OFFSET(Configuration!$M$1,5,,COUNTA(Configuration!$M:$M)+COUNTA(Configuration!$D:$D)+COUNTA(Configuration!$A:$A), )</definedName>
    <definedName name="Plant">'ERP Org'!$L$4:$L$16</definedName>
    <definedName name="SalesOrg">'ERP Org'!$C$4:$C$13</definedName>
  </definedNames>
  <calcPr calcId="152511"/>
</workbook>
</file>

<file path=xl/calcChain.xml><?xml version="1.0" encoding="utf-8"?>
<calcChain xmlns="http://schemas.openxmlformats.org/spreadsheetml/2006/main">
  <c r="M230" i="4" l="1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BT245" i="4" l="1"/>
  <c r="BT244" i="4"/>
  <c r="BT243" i="4"/>
  <c r="BT242" i="4"/>
  <c r="BT241" i="4"/>
  <c r="BT240" i="4"/>
  <c r="BT239" i="4"/>
  <c r="BT238" i="4"/>
  <c r="BT237" i="4"/>
  <c r="BT236" i="4"/>
  <c r="BT235" i="4"/>
  <c r="BT234" i="4"/>
  <c r="BT233" i="4"/>
  <c r="BT232" i="4"/>
  <c r="BT231" i="4"/>
  <c r="BT230" i="4"/>
  <c r="BT229" i="4"/>
  <c r="BT228" i="4"/>
  <c r="BT227" i="4"/>
  <c r="BT226" i="4"/>
  <c r="BT225" i="4"/>
  <c r="BT224" i="4"/>
  <c r="BT223" i="4"/>
  <c r="BT222" i="4"/>
  <c r="BT221" i="4"/>
  <c r="BT220" i="4"/>
  <c r="BT219" i="4"/>
  <c r="BT218" i="4"/>
  <c r="BT217" i="4"/>
  <c r="BT216" i="4"/>
  <c r="BT215" i="4"/>
  <c r="BT214" i="4"/>
  <c r="BT213" i="4"/>
  <c r="BT212" i="4"/>
  <c r="BT211" i="4"/>
  <c r="BT210" i="4"/>
  <c r="BT209" i="4"/>
  <c r="BT208" i="4"/>
  <c r="BT207" i="4"/>
  <c r="BT206" i="4"/>
  <c r="BT205" i="4"/>
  <c r="BT204" i="4"/>
  <c r="BT203" i="4"/>
  <c r="BT202" i="4"/>
  <c r="BT201" i="4"/>
  <c r="BT200" i="4"/>
  <c r="BT199" i="4"/>
  <c r="BT198" i="4"/>
  <c r="BT197" i="4"/>
  <c r="BT196" i="4"/>
  <c r="BT195" i="4"/>
  <c r="BT194" i="4"/>
  <c r="BT193" i="4"/>
  <c r="BT192" i="4"/>
  <c r="BT191" i="4"/>
  <c r="BT190" i="4"/>
  <c r="BT189" i="4"/>
  <c r="BT188" i="4"/>
  <c r="BT187" i="4"/>
  <c r="BT186" i="4"/>
  <c r="BT185" i="4"/>
  <c r="BT184" i="4"/>
  <c r="BT183" i="4"/>
  <c r="BT182" i="4"/>
  <c r="BT181" i="4"/>
  <c r="BT180" i="4"/>
  <c r="BT179" i="4"/>
  <c r="BT178" i="4"/>
  <c r="BT177" i="4"/>
  <c r="BT176" i="4"/>
  <c r="BT175" i="4"/>
  <c r="BT174" i="4"/>
  <c r="BT173" i="4"/>
  <c r="BT172" i="4"/>
  <c r="BT171" i="4"/>
  <c r="BT170" i="4"/>
  <c r="BT169" i="4"/>
  <c r="BT168" i="4"/>
  <c r="BT167" i="4"/>
  <c r="BT166" i="4"/>
  <c r="BT165" i="4"/>
  <c r="BT164" i="4"/>
  <c r="BT163" i="4"/>
  <c r="BT162" i="4"/>
  <c r="BT161" i="4"/>
  <c r="BT160" i="4"/>
  <c r="BT159" i="4"/>
  <c r="BT158" i="4"/>
  <c r="BT157" i="4"/>
  <c r="BT156" i="4"/>
  <c r="BT155" i="4"/>
  <c r="BT154" i="4"/>
  <c r="BT153" i="4"/>
  <c r="BT152" i="4"/>
  <c r="BT151" i="4"/>
  <c r="BT150" i="4"/>
  <c r="BT149" i="4"/>
  <c r="BT148" i="4"/>
  <c r="BT147" i="4"/>
  <c r="BT146" i="4"/>
  <c r="BT145" i="4"/>
  <c r="BT144" i="4"/>
  <c r="BT143" i="4"/>
  <c r="BT142" i="4"/>
  <c r="BT141" i="4"/>
  <c r="BT140" i="4"/>
  <c r="BT139" i="4"/>
  <c r="BT138" i="4"/>
  <c r="BT137" i="4"/>
  <c r="BT136" i="4"/>
  <c r="BT135" i="4"/>
  <c r="BT134" i="4"/>
  <c r="BT133" i="4"/>
  <c r="BT132" i="4"/>
  <c r="BT131" i="4"/>
  <c r="BT130" i="4"/>
  <c r="BT129" i="4"/>
  <c r="BT128" i="4"/>
  <c r="BT127" i="4"/>
  <c r="BT126" i="4"/>
  <c r="BT125" i="4"/>
  <c r="BT124" i="4"/>
  <c r="BT123" i="4"/>
  <c r="BT122" i="4"/>
  <c r="BT121" i="4"/>
  <c r="BT120" i="4"/>
  <c r="BT119" i="4"/>
  <c r="BT118" i="4"/>
  <c r="BT117" i="4"/>
  <c r="BT116" i="4"/>
  <c r="BT115" i="4"/>
  <c r="BT114" i="4"/>
  <c r="BT113" i="4"/>
  <c r="BT112" i="4"/>
  <c r="BT111" i="4"/>
  <c r="BT110" i="4"/>
  <c r="BT109" i="4"/>
  <c r="BT108" i="4"/>
  <c r="BT107" i="4"/>
  <c r="BT106" i="4"/>
  <c r="BT105" i="4"/>
  <c r="BT104" i="4"/>
  <c r="BT103" i="4"/>
  <c r="BT102" i="4"/>
  <c r="BT101" i="4"/>
  <c r="BT100" i="4"/>
  <c r="BT99" i="4"/>
  <c r="BT98" i="4"/>
  <c r="BT97" i="4"/>
  <c r="BT96" i="4"/>
  <c r="BT95" i="4"/>
  <c r="BT94" i="4"/>
  <c r="BT93" i="4"/>
  <c r="BT92" i="4"/>
  <c r="BT91" i="4"/>
  <c r="BT90" i="4"/>
  <c r="BT89" i="4"/>
  <c r="BT88" i="4"/>
  <c r="BT87" i="4"/>
  <c r="BT86" i="4"/>
  <c r="BT85" i="4"/>
  <c r="BT84" i="4"/>
  <c r="BT83" i="4"/>
  <c r="BT82" i="4"/>
  <c r="BT81" i="4"/>
  <c r="BT80" i="4"/>
  <c r="BT79" i="4"/>
  <c r="BT78" i="4"/>
  <c r="BT77" i="4"/>
  <c r="BT76" i="4"/>
  <c r="BT75" i="4"/>
  <c r="BT74" i="4"/>
  <c r="BT73" i="4"/>
  <c r="BT72" i="4"/>
  <c r="BT71" i="4"/>
  <c r="BT70" i="4"/>
  <c r="BT69" i="4"/>
  <c r="BT68" i="4"/>
  <c r="BT67" i="4"/>
  <c r="BT66" i="4"/>
  <c r="BT65" i="4"/>
  <c r="BT64" i="4"/>
  <c r="BT63" i="4"/>
  <c r="BT62" i="4"/>
  <c r="BT61" i="4"/>
  <c r="BT60" i="4"/>
  <c r="BT59" i="4"/>
  <c r="BT58" i="4"/>
  <c r="BT57" i="4"/>
  <c r="BT56" i="4"/>
  <c r="BT55" i="4"/>
  <c r="BT54" i="4"/>
  <c r="BT53" i="4"/>
  <c r="BT52" i="4"/>
  <c r="BT51" i="4"/>
  <c r="BT50" i="4"/>
  <c r="BT49" i="4"/>
  <c r="BT48" i="4"/>
  <c r="BT47" i="4"/>
  <c r="BT46" i="4"/>
  <c r="BT45" i="4"/>
  <c r="BT44" i="4"/>
  <c r="BT43" i="4"/>
  <c r="BT42" i="4"/>
  <c r="BT41" i="4"/>
  <c r="BT40" i="4"/>
  <c r="BT39" i="4"/>
  <c r="BT38" i="4"/>
  <c r="BT37" i="4"/>
  <c r="BT36" i="4"/>
  <c r="BT35" i="4"/>
  <c r="BT34" i="4"/>
  <c r="BT33" i="4"/>
  <c r="BT32" i="4"/>
  <c r="BT31" i="4"/>
  <c r="BT30" i="4"/>
  <c r="BT29" i="4"/>
  <c r="BT28" i="4"/>
  <c r="BT27" i="4"/>
  <c r="BT26" i="4"/>
  <c r="BT25" i="4"/>
  <c r="BT24" i="4"/>
  <c r="BT23" i="4"/>
  <c r="BT22" i="4"/>
  <c r="BT21" i="4"/>
  <c r="BT20" i="4"/>
  <c r="BT19" i="4"/>
  <c r="BT18" i="4"/>
  <c r="BT17" i="4"/>
  <c r="BT16" i="4"/>
  <c r="BT15" i="4"/>
  <c r="BT14" i="4"/>
  <c r="BT13" i="4"/>
  <c r="BT12" i="4"/>
  <c r="BT11" i="4"/>
  <c r="BT10" i="4"/>
  <c r="BT9" i="4"/>
  <c r="BT8" i="4"/>
  <c r="BT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E187" i="4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183" i="4"/>
  <c r="E184" i="4" s="1"/>
  <c r="E185" i="4" s="1"/>
  <c r="E186" i="4" s="1"/>
  <c r="E176" i="4"/>
  <c r="E177" i="4" s="1"/>
  <c r="E178" i="4" s="1"/>
  <c r="E179" i="4" s="1"/>
  <c r="E180" i="4" s="1"/>
  <c r="E181" i="4" s="1"/>
  <c r="E182" i="4" s="1"/>
  <c r="E175" i="4"/>
  <c r="E174" i="4"/>
  <c r="E171" i="4"/>
  <c r="E172" i="4" s="1"/>
  <c r="E173" i="4" s="1"/>
  <c r="E170" i="4"/>
  <c r="E169" i="4"/>
  <c r="E167" i="4"/>
  <c r="E168" i="4" s="1"/>
  <c r="E166" i="4"/>
  <c r="E165" i="4"/>
  <c r="E163" i="4"/>
  <c r="E164" i="4" s="1"/>
  <c r="E162" i="4"/>
  <c r="E159" i="4"/>
  <c r="E160" i="4" s="1"/>
  <c r="E161" i="4" s="1"/>
  <c r="E156" i="4"/>
  <c r="E157" i="4" s="1"/>
  <c r="E158" i="4" s="1"/>
  <c r="E155" i="4"/>
  <c r="E154" i="4"/>
  <c r="E153" i="4"/>
  <c r="E151" i="4"/>
  <c r="E152" i="4" s="1"/>
  <c r="E150" i="4"/>
  <c r="E147" i="4"/>
  <c r="E148" i="4" s="1"/>
  <c r="E149" i="4" s="1"/>
  <c r="E135" i="4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31" i="4"/>
  <c r="E132" i="4" s="1"/>
  <c r="E133" i="4" s="1"/>
  <c r="E134" i="4" s="1"/>
  <c r="E127" i="4"/>
  <c r="E128" i="4" s="1"/>
  <c r="E129" i="4" s="1"/>
  <c r="E130" i="4" s="1"/>
  <c r="E126" i="4"/>
  <c r="E125" i="4"/>
  <c r="E123" i="4"/>
  <c r="E124" i="4" s="1"/>
  <c r="E122" i="4"/>
  <c r="E121" i="4"/>
  <c r="E119" i="4"/>
  <c r="E120" i="4" s="1"/>
  <c r="E118" i="4"/>
  <c r="E115" i="4"/>
  <c r="E116" i="4" s="1"/>
  <c r="E117" i="4" s="1"/>
  <c r="E112" i="4"/>
  <c r="E113" i="4" s="1"/>
  <c r="E114" i="4" s="1"/>
  <c r="E111" i="4"/>
  <c r="E110" i="4"/>
  <c r="E109" i="4"/>
  <c r="E104" i="4"/>
  <c r="E105" i="4" s="1"/>
  <c r="E106" i="4" s="1"/>
  <c r="E107" i="4" s="1"/>
  <c r="E108" i="4" s="1"/>
  <c r="E103" i="4"/>
  <c r="E100" i="4"/>
  <c r="E101" i="4" s="1"/>
  <c r="E102" i="4" s="1"/>
  <c r="E96" i="4"/>
  <c r="E97" i="4" s="1"/>
  <c r="E98" i="4" s="1"/>
  <c r="E99" i="4" s="1"/>
  <c r="E91" i="4"/>
  <c r="E92" i="4" s="1"/>
  <c r="E93" i="4" s="1"/>
  <c r="E94" i="4" s="1"/>
  <c r="E95" i="4" s="1"/>
  <c r="E87" i="4"/>
  <c r="E88" i="4" s="1"/>
  <c r="E89" i="4" s="1"/>
  <c r="E90" i="4" s="1"/>
  <c r="E84" i="4"/>
  <c r="E85" i="4" s="1"/>
  <c r="E86" i="4" s="1"/>
  <c r="E79" i="4"/>
  <c r="E80" i="4" s="1"/>
  <c r="E81" i="4" s="1"/>
  <c r="E82" i="4" s="1"/>
  <c r="E83" i="4" s="1"/>
  <c r="E78" i="4"/>
  <c r="E75" i="4"/>
  <c r="E76" i="4" s="1"/>
  <c r="E77" i="4" s="1"/>
  <c r="E71" i="4"/>
  <c r="E72" i="4" s="1"/>
  <c r="E73" i="4" s="1"/>
  <c r="E74" i="4" s="1"/>
  <c r="E70" i="4"/>
  <c r="E67" i="4"/>
  <c r="E68" i="4" s="1"/>
  <c r="E69" i="4" s="1"/>
  <c r="E66" i="4"/>
  <c r="E59" i="4"/>
  <c r="E60" i="4" s="1"/>
  <c r="E61" i="4" s="1"/>
  <c r="E62" i="4" s="1"/>
  <c r="E63" i="4" s="1"/>
  <c r="E64" i="4" s="1"/>
  <c r="E65" i="4" s="1"/>
  <c r="E51" i="4"/>
  <c r="E52" i="4" s="1"/>
  <c r="E53" i="4" s="1"/>
  <c r="E54" i="4" s="1"/>
  <c r="E55" i="4" s="1"/>
  <c r="E56" i="4" s="1"/>
  <c r="E57" i="4" s="1"/>
  <c r="E58" i="4" s="1"/>
  <c r="E44" i="4"/>
  <c r="E45" i="4" s="1"/>
  <c r="E46" i="4" s="1"/>
  <c r="E47" i="4" s="1"/>
  <c r="E48" i="4" s="1"/>
  <c r="E49" i="4" s="1"/>
  <c r="E50" i="4" s="1"/>
  <c r="E40" i="4"/>
  <c r="E41" i="4" s="1"/>
  <c r="E42" i="4" s="1"/>
  <c r="E43" i="4" s="1"/>
  <c r="E35" i="4"/>
  <c r="E36" i="4" s="1"/>
  <c r="E37" i="4" s="1"/>
  <c r="E38" i="4" s="1"/>
  <c r="E39" i="4" s="1"/>
  <c r="E34" i="4"/>
  <c r="E33" i="4"/>
  <c r="E27" i="4"/>
  <c r="E28" i="4" s="1"/>
  <c r="E29" i="4" s="1"/>
  <c r="E30" i="4" s="1"/>
  <c r="E31" i="4" s="1"/>
  <c r="E32" i="4" s="1"/>
  <c r="E19" i="4"/>
  <c r="E20" i="4" s="1"/>
  <c r="E21" i="4" s="1"/>
  <c r="E22" i="4" s="1"/>
  <c r="E23" i="4" s="1"/>
  <c r="E24" i="4" s="1"/>
  <c r="E25" i="4" s="1"/>
  <c r="E26" i="4" s="1"/>
  <c r="E15" i="4"/>
  <c r="E16" i="4" s="1"/>
  <c r="E17" i="4" s="1"/>
  <c r="E18" i="4" s="1"/>
  <c r="E14" i="4"/>
  <c r="E7" i="4"/>
  <c r="E8" i="4" s="1"/>
  <c r="E9" i="4" s="1"/>
  <c r="E10" i="4" s="1"/>
  <c r="E11" i="4" s="1"/>
  <c r="E12" i="4" s="1"/>
  <c r="E13" i="4" s="1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B173" i="4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172" i="4"/>
  <c r="B168" i="4"/>
  <c r="B169" i="4" s="1"/>
  <c r="B170" i="4" s="1"/>
  <c r="B171" i="4" s="1"/>
  <c r="B148" i="4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46" i="4"/>
  <c r="B147" i="4" s="1"/>
  <c r="B125" i="4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24" i="4"/>
  <c r="B65" i="4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8" i="4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7" i="4"/>
  <c r="M269" i="4" l="1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E263" i="4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BV186" i="4"/>
  <c r="BV185" i="4"/>
  <c r="BV184" i="4"/>
  <c r="BV183" i="4"/>
  <c r="BV182" i="4"/>
  <c r="BV181" i="4"/>
  <c r="BV180" i="4"/>
  <c r="BV179" i="4"/>
  <c r="BV178" i="4"/>
  <c r="BV177" i="4"/>
  <c r="BV176" i="4"/>
  <c r="BV175" i="4"/>
  <c r="BV174" i="4"/>
  <c r="BV173" i="4"/>
  <c r="BT258" i="4" l="1"/>
  <c r="BT257" i="4"/>
  <c r="BT256" i="4"/>
  <c r="BT255" i="4"/>
  <c r="BT254" i="4"/>
  <c r="BT253" i="4"/>
  <c r="BT252" i="4"/>
  <c r="BT251" i="4"/>
  <c r="BT250" i="4"/>
  <c r="BT249" i="4"/>
  <c r="BT248" i="4"/>
  <c r="BT247" i="4"/>
  <c r="BT246" i="4"/>
  <c r="M388" i="4"/>
  <c r="M387" i="4"/>
  <c r="M386" i="4"/>
  <c r="M385" i="4"/>
  <c r="M384" i="4"/>
  <c r="M383" i="4"/>
  <c r="M382" i="4"/>
  <c r="M381" i="4"/>
  <c r="M380" i="4"/>
  <c r="M379" i="4"/>
  <c r="M378" i="4"/>
  <c r="M377" i="4"/>
  <c r="M376" i="4"/>
  <c r="M375" i="4"/>
  <c r="M374" i="4"/>
  <c r="M373" i="4"/>
  <c r="M372" i="4"/>
  <c r="M371" i="4"/>
  <c r="M370" i="4"/>
  <c r="M369" i="4"/>
  <c r="M368" i="4"/>
  <c r="M367" i="4"/>
  <c r="M366" i="4"/>
  <c r="M365" i="4"/>
  <c r="M364" i="4"/>
  <c r="M363" i="4"/>
  <c r="M362" i="4"/>
  <c r="M361" i="4"/>
  <c r="M360" i="4"/>
  <c r="M359" i="4"/>
  <c r="M358" i="4"/>
  <c r="M357" i="4"/>
  <c r="M356" i="4"/>
  <c r="M355" i="4"/>
  <c r="M354" i="4"/>
  <c r="M353" i="4"/>
  <c r="M352" i="4"/>
  <c r="M351" i="4"/>
  <c r="M350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F345" i="4" l="1"/>
  <c r="F344" i="4"/>
  <c r="F343" i="4"/>
  <c r="F342" i="4"/>
  <c r="F341" i="4"/>
  <c r="F340" i="4"/>
  <c r="F339" i="4"/>
  <c r="F338" i="4"/>
  <c r="F337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B496" i="3" l="1"/>
  <c r="G496" i="3" s="1"/>
  <c r="B495" i="3"/>
  <c r="G495" i="3" s="1"/>
  <c r="B494" i="3"/>
  <c r="G494" i="3" s="1"/>
  <c r="B493" i="3"/>
  <c r="G493" i="3" s="1"/>
  <c r="B492" i="3"/>
  <c r="G492" i="3" s="1"/>
  <c r="B491" i="3"/>
  <c r="G491" i="3" s="1"/>
  <c r="B490" i="3"/>
  <c r="G490" i="3" s="1"/>
  <c r="B489" i="3"/>
  <c r="G489" i="3" s="1"/>
  <c r="B488" i="3"/>
  <c r="G488" i="3" s="1"/>
  <c r="B487" i="3"/>
  <c r="G487" i="3" s="1"/>
  <c r="B486" i="3"/>
  <c r="G486" i="3" s="1"/>
  <c r="B485" i="3"/>
  <c r="G485" i="3" s="1"/>
  <c r="B484" i="3"/>
  <c r="G484" i="3" s="1"/>
  <c r="B483" i="3"/>
  <c r="B482" i="3"/>
  <c r="G482" i="3" s="1"/>
  <c r="B481" i="3"/>
  <c r="G481" i="3" s="1"/>
  <c r="B480" i="3"/>
  <c r="G480" i="3" s="1"/>
  <c r="B479" i="3"/>
  <c r="B478" i="3"/>
  <c r="G478" i="3" s="1"/>
  <c r="B477" i="3"/>
  <c r="G477" i="3" s="1"/>
  <c r="B476" i="3"/>
  <c r="G476" i="3" s="1"/>
  <c r="B475" i="3"/>
  <c r="B474" i="3"/>
  <c r="G474" i="3" s="1"/>
  <c r="B473" i="3"/>
  <c r="G473" i="3" s="1"/>
  <c r="B472" i="3"/>
  <c r="G472" i="3" s="1"/>
  <c r="B471" i="3"/>
  <c r="G471" i="3" s="1"/>
  <c r="B470" i="3"/>
  <c r="G470" i="3" s="1"/>
  <c r="B469" i="3"/>
  <c r="G469" i="3" s="1"/>
  <c r="B468" i="3"/>
  <c r="G468" i="3" s="1"/>
  <c r="B467" i="3"/>
  <c r="G467" i="3" s="1"/>
  <c r="B466" i="3"/>
  <c r="G466" i="3" s="1"/>
  <c r="B465" i="3"/>
  <c r="G465" i="3" s="1"/>
  <c r="B464" i="3"/>
  <c r="G464" i="3" s="1"/>
  <c r="B463" i="3"/>
  <c r="G463" i="3" s="1"/>
  <c r="B462" i="3"/>
  <c r="G462" i="3" s="1"/>
  <c r="B461" i="3"/>
  <c r="G461" i="3" s="1"/>
  <c r="B460" i="3"/>
  <c r="G460" i="3" s="1"/>
  <c r="B459" i="3"/>
  <c r="G459" i="3" s="1"/>
  <c r="B458" i="3"/>
  <c r="G458" i="3" s="1"/>
  <c r="B457" i="3"/>
  <c r="G457" i="3" s="1"/>
  <c r="B456" i="3"/>
  <c r="G456" i="3" s="1"/>
  <c r="B455" i="3"/>
  <c r="G455" i="3" s="1"/>
  <c r="B454" i="3"/>
  <c r="G454" i="3" s="1"/>
  <c r="B453" i="3"/>
  <c r="G453" i="3" s="1"/>
  <c r="B452" i="3"/>
  <c r="G452" i="3" s="1"/>
  <c r="B451" i="3"/>
  <c r="G451" i="3" s="1"/>
  <c r="B450" i="3"/>
  <c r="G450" i="3" s="1"/>
  <c r="B402" i="3"/>
  <c r="G402" i="3" s="1"/>
  <c r="B401" i="3"/>
  <c r="G401" i="3" s="1"/>
  <c r="B400" i="3"/>
  <c r="G400" i="3" s="1"/>
  <c r="B399" i="3"/>
  <c r="G399" i="3" s="1"/>
  <c r="B398" i="3"/>
  <c r="G398" i="3" s="1"/>
  <c r="B397" i="3"/>
  <c r="G397" i="3" s="1"/>
  <c r="B396" i="3"/>
  <c r="G396" i="3" s="1"/>
  <c r="B395" i="3"/>
  <c r="G395" i="3" s="1"/>
  <c r="B394" i="3"/>
  <c r="G394" i="3" s="1"/>
  <c r="B393" i="3"/>
  <c r="G393" i="3" s="1"/>
  <c r="B392" i="3"/>
  <c r="G392" i="3" s="1"/>
  <c r="B391" i="3"/>
  <c r="G391" i="3" s="1"/>
  <c r="B390" i="3"/>
  <c r="G390" i="3" s="1"/>
  <c r="B389" i="3"/>
  <c r="G389" i="3" s="1"/>
  <c r="B388" i="3"/>
  <c r="G388" i="3" s="1"/>
  <c r="B387" i="3"/>
  <c r="G387" i="3" s="1"/>
  <c r="M489" i="4"/>
  <c r="M488" i="4"/>
  <c r="M487" i="4"/>
  <c r="M486" i="4"/>
  <c r="M485" i="4"/>
  <c r="M484" i="4"/>
  <c r="M483" i="4"/>
  <c r="M482" i="4"/>
  <c r="M481" i="4"/>
  <c r="M480" i="4"/>
  <c r="M479" i="4"/>
  <c r="M478" i="4"/>
  <c r="M477" i="4"/>
  <c r="M476" i="4"/>
  <c r="M475" i="4"/>
  <c r="M474" i="4"/>
  <c r="M473" i="4"/>
  <c r="M472" i="4"/>
  <c r="M471" i="4"/>
  <c r="M470" i="4"/>
  <c r="M469" i="4"/>
  <c r="M468" i="4"/>
  <c r="M467" i="4"/>
  <c r="M466" i="4"/>
  <c r="M465" i="4"/>
  <c r="M464" i="4"/>
  <c r="M463" i="4"/>
  <c r="M462" i="4"/>
  <c r="M461" i="4"/>
  <c r="M460" i="4"/>
  <c r="M459" i="4"/>
  <c r="M458" i="4"/>
  <c r="M457" i="4"/>
  <c r="M456" i="4"/>
  <c r="M455" i="4"/>
  <c r="M454" i="4"/>
  <c r="M453" i="4"/>
  <c r="M452" i="4"/>
  <c r="M451" i="4"/>
  <c r="M450" i="4"/>
  <c r="M449" i="4"/>
  <c r="M448" i="4"/>
  <c r="M447" i="4"/>
  <c r="M446" i="4"/>
  <c r="M445" i="4"/>
  <c r="M444" i="4"/>
  <c r="M443" i="4"/>
  <c r="M442" i="4"/>
  <c r="M441" i="4"/>
  <c r="M440" i="4"/>
  <c r="M439" i="4"/>
  <c r="M438" i="4"/>
  <c r="M437" i="4"/>
  <c r="M436" i="4"/>
  <c r="M435" i="4"/>
  <c r="M434" i="4"/>
  <c r="M433" i="4"/>
  <c r="M432" i="4"/>
  <c r="M431" i="4"/>
  <c r="M430" i="4"/>
  <c r="M429" i="4"/>
  <c r="M428" i="4"/>
  <c r="M427" i="4"/>
  <c r="M426" i="4"/>
  <c r="M425" i="4"/>
  <c r="M424" i="4"/>
  <c r="M423" i="4"/>
  <c r="M422" i="4"/>
  <c r="M421" i="4"/>
  <c r="M420" i="4"/>
  <c r="M419" i="4"/>
  <c r="M418" i="4"/>
  <c r="M417" i="4"/>
  <c r="M416" i="4"/>
  <c r="M415" i="4"/>
  <c r="M414" i="4"/>
  <c r="M413" i="4"/>
  <c r="M412" i="4"/>
  <c r="M411" i="4"/>
  <c r="M410" i="4"/>
  <c r="M409" i="4"/>
  <c r="M408" i="4"/>
  <c r="M407" i="4"/>
  <c r="M406" i="4"/>
  <c r="M405" i="4"/>
  <c r="M404" i="4"/>
  <c r="M403" i="4"/>
  <c r="M402" i="4"/>
  <c r="M401" i="4"/>
  <c r="M400" i="4"/>
  <c r="M399" i="4"/>
  <c r="M398" i="4"/>
  <c r="M397" i="4"/>
  <c r="M396" i="4"/>
  <c r="M395" i="4"/>
  <c r="M394" i="4"/>
  <c r="M393" i="4"/>
  <c r="M392" i="4"/>
  <c r="M391" i="4"/>
  <c r="M390" i="4"/>
  <c r="M389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G475" i="3" l="1"/>
  <c r="G479" i="3"/>
  <c r="G483" i="3"/>
  <c r="B386" i="3" l="1"/>
  <c r="G386" i="3" s="1"/>
  <c r="M581" i="4" l="1"/>
  <c r="M580" i="4"/>
  <c r="M579" i="4"/>
  <c r="M578" i="4"/>
  <c r="M577" i="4"/>
  <c r="M576" i="4"/>
  <c r="M575" i="4"/>
  <c r="M574" i="4"/>
  <c r="M573" i="4"/>
  <c r="M572" i="4"/>
  <c r="M571" i="4"/>
  <c r="M570" i="4"/>
  <c r="M569" i="4"/>
  <c r="M568" i="4"/>
  <c r="M567" i="4"/>
  <c r="M566" i="4"/>
  <c r="M565" i="4"/>
  <c r="M564" i="4"/>
  <c r="M563" i="4"/>
  <c r="M562" i="4"/>
  <c r="M561" i="4"/>
  <c r="M560" i="4"/>
  <c r="M559" i="4"/>
  <c r="M558" i="4"/>
  <c r="M557" i="4"/>
  <c r="M556" i="4"/>
  <c r="M555" i="4"/>
  <c r="M554" i="4"/>
  <c r="M553" i="4"/>
  <c r="M552" i="4"/>
  <c r="M551" i="4"/>
  <c r="M550" i="4"/>
  <c r="M549" i="4"/>
  <c r="M548" i="4"/>
  <c r="M547" i="4"/>
  <c r="M546" i="4"/>
  <c r="M545" i="4"/>
  <c r="M544" i="4"/>
  <c r="M543" i="4"/>
  <c r="M542" i="4"/>
  <c r="M541" i="4"/>
  <c r="M540" i="4"/>
  <c r="M539" i="4"/>
  <c r="M538" i="4"/>
  <c r="M537" i="4"/>
  <c r="M536" i="4"/>
  <c r="M535" i="4"/>
  <c r="M534" i="4"/>
  <c r="M533" i="4"/>
  <c r="M532" i="4"/>
  <c r="M531" i="4"/>
  <c r="M530" i="4"/>
  <c r="M529" i="4"/>
  <c r="M528" i="4"/>
  <c r="M527" i="4"/>
  <c r="M526" i="4"/>
  <c r="M525" i="4"/>
  <c r="M524" i="4"/>
  <c r="M523" i="4"/>
  <c r="M522" i="4"/>
  <c r="M521" i="4"/>
  <c r="M520" i="4"/>
  <c r="M519" i="4"/>
  <c r="M518" i="4"/>
  <c r="M517" i="4"/>
  <c r="M516" i="4"/>
  <c r="M515" i="4"/>
  <c r="M514" i="4"/>
  <c r="M513" i="4"/>
  <c r="M512" i="4"/>
  <c r="M511" i="4"/>
  <c r="M510" i="4"/>
  <c r="M509" i="4"/>
  <c r="M508" i="4"/>
  <c r="M507" i="4"/>
  <c r="M506" i="4"/>
  <c r="M505" i="4"/>
  <c r="M504" i="4"/>
  <c r="M503" i="4"/>
  <c r="M502" i="4"/>
  <c r="M501" i="4"/>
  <c r="M500" i="4"/>
  <c r="M499" i="4"/>
  <c r="M498" i="4"/>
  <c r="M497" i="4"/>
  <c r="M496" i="4"/>
  <c r="M495" i="4"/>
  <c r="M494" i="4"/>
  <c r="M493" i="4"/>
  <c r="M492" i="4"/>
  <c r="M491" i="4"/>
  <c r="M490" i="4"/>
  <c r="B385" i="3" l="1"/>
  <c r="G385" i="3" s="1"/>
  <c r="B384" i="3"/>
  <c r="G384" i="3" s="1"/>
  <c r="B341" i="3" l="1"/>
  <c r="G341" i="3" s="1"/>
  <c r="B340" i="3"/>
  <c r="G340" i="3" s="1"/>
  <c r="B339" i="3"/>
  <c r="G339" i="3" s="1"/>
  <c r="B338" i="3"/>
  <c r="G338" i="3" s="1"/>
  <c r="B337" i="3"/>
  <c r="G337" i="3" s="1"/>
  <c r="B336" i="3"/>
  <c r="G336" i="3" s="1"/>
  <c r="B335" i="3"/>
  <c r="G335" i="3" s="1"/>
  <c r="B334" i="3"/>
  <c r="G334" i="3" s="1"/>
  <c r="B333" i="3"/>
  <c r="G333" i="3" s="1"/>
  <c r="B332" i="3"/>
  <c r="G332" i="3" s="1"/>
  <c r="B331" i="3"/>
  <c r="G331" i="3" s="1"/>
  <c r="B330" i="3"/>
  <c r="G330" i="3" s="1"/>
  <c r="B329" i="3"/>
  <c r="G329" i="3" s="1"/>
  <c r="B328" i="3"/>
  <c r="G328" i="3" s="1"/>
  <c r="B327" i="3"/>
  <c r="G327" i="3" s="1"/>
  <c r="B326" i="3"/>
  <c r="G326" i="3" s="1"/>
  <c r="B325" i="3"/>
  <c r="G325" i="3" s="1"/>
  <c r="B324" i="3"/>
  <c r="G324" i="3" s="1"/>
  <c r="B323" i="3"/>
  <c r="G323" i="3" s="1"/>
  <c r="B322" i="3"/>
  <c r="G322" i="3" s="1"/>
  <c r="B321" i="3"/>
  <c r="G321" i="3" s="1"/>
  <c r="B320" i="3"/>
  <c r="G320" i="3" s="1"/>
  <c r="B319" i="3"/>
  <c r="G319" i="3" s="1"/>
  <c r="B318" i="3"/>
  <c r="G318" i="3" s="1"/>
  <c r="B317" i="3"/>
  <c r="G317" i="3" s="1"/>
  <c r="B316" i="3"/>
  <c r="G316" i="3" s="1"/>
  <c r="B315" i="3"/>
  <c r="G315" i="3" s="1"/>
  <c r="B314" i="3"/>
  <c r="G314" i="3" s="1"/>
  <c r="B313" i="3"/>
  <c r="G313" i="3" s="1"/>
  <c r="B312" i="3"/>
  <c r="G312" i="3" s="1"/>
  <c r="B311" i="3"/>
  <c r="G311" i="3" s="1"/>
  <c r="B310" i="3"/>
  <c r="G310" i="3" s="1"/>
  <c r="B309" i="3"/>
  <c r="G309" i="3" s="1"/>
  <c r="B308" i="3"/>
  <c r="G308" i="3" s="1"/>
  <c r="B307" i="3"/>
  <c r="G307" i="3" s="1"/>
  <c r="B306" i="3"/>
  <c r="G306" i="3" s="1"/>
  <c r="B305" i="3"/>
  <c r="G305" i="3" s="1"/>
  <c r="B304" i="3"/>
  <c r="G304" i="3" s="1"/>
  <c r="B303" i="3"/>
  <c r="G303" i="3" s="1"/>
  <c r="B302" i="3"/>
  <c r="G302" i="3" s="1"/>
  <c r="B301" i="3"/>
  <c r="G301" i="3" s="1"/>
  <c r="B300" i="3"/>
  <c r="G300" i="3" s="1"/>
  <c r="B299" i="3"/>
  <c r="G299" i="3" s="1"/>
  <c r="B298" i="3"/>
  <c r="G298" i="3" s="1"/>
  <c r="B297" i="3"/>
  <c r="G297" i="3" s="1"/>
  <c r="B296" i="3"/>
  <c r="G296" i="3" s="1"/>
  <c r="B295" i="3"/>
  <c r="G295" i="3" s="1"/>
  <c r="B294" i="3"/>
  <c r="G294" i="3" s="1"/>
  <c r="B293" i="3"/>
  <c r="G293" i="3" s="1"/>
  <c r="B292" i="3"/>
  <c r="G292" i="3" s="1"/>
  <c r="B291" i="3"/>
  <c r="G291" i="3" s="1"/>
  <c r="B290" i="3"/>
  <c r="G290" i="3" s="1"/>
  <c r="B289" i="3"/>
  <c r="G289" i="3" s="1"/>
  <c r="B288" i="3"/>
  <c r="G288" i="3" s="1"/>
  <c r="B287" i="3"/>
  <c r="G287" i="3" s="1"/>
  <c r="B286" i="3"/>
  <c r="G286" i="3" s="1"/>
  <c r="B285" i="3"/>
  <c r="G285" i="3" s="1"/>
  <c r="B284" i="3"/>
  <c r="G284" i="3" s="1"/>
  <c r="B283" i="3"/>
  <c r="G283" i="3" s="1"/>
  <c r="B282" i="3"/>
  <c r="G282" i="3" s="1"/>
  <c r="B281" i="3"/>
  <c r="G281" i="3" s="1"/>
  <c r="B280" i="3"/>
  <c r="G280" i="3" s="1"/>
  <c r="B279" i="3"/>
  <c r="G279" i="3" s="1"/>
  <c r="B278" i="3"/>
  <c r="G278" i="3" s="1"/>
  <c r="B277" i="3"/>
  <c r="G277" i="3" s="1"/>
  <c r="B276" i="3"/>
  <c r="G276" i="3" s="1"/>
  <c r="B275" i="3"/>
  <c r="G275" i="3" s="1"/>
  <c r="B274" i="3"/>
  <c r="G274" i="3" s="1"/>
  <c r="B273" i="3"/>
  <c r="G273" i="3" s="1"/>
  <c r="B272" i="3"/>
  <c r="G272" i="3" s="1"/>
  <c r="B271" i="3"/>
  <c r="G271" i="3" s="1"/>
  <c r="B270" i="3"/>
  <c r="G270" i="3" s="1"/>
  <c r="B269" i="3"/>
  <c r="G269" i="3" s="1"/>
  <c r="B268" i="3"/>
  <c r="G268" i="3" s="1"/>
  <c r="B267" i="3"/>
  <c r="G267" i="3" s="1"/>
  <c r="B266" i="3"/>
  <c r="G266" i="3" s="1"/>
  <c r="B265" i="3"/>
  <c r="G265" i="3" s="1"/>
  <c r="B264" i="3"/>
  <c r="G264" i="3" s="1"/>
  <c r="B263" i="3"/>
  <c r="G263" i="3" s="1"/>
  <c r="B262" i="3"/>
  <c r="G262" i="3" s="1"/>
  <c r="B261" i="3"/>
  <c r="G261" i="3" s="1"/>
  <c r="B260" i="3"/>
  <c r="G260" i="3" s="1"/>
  <c r="B259" i="3"/>
  <c r="G259" i="3" s="1"/>
  <c r="B258" i="3"/>
  <c r="G258" i="3" s="1"/>
  <c r="B257" i="3"/>
  <c r="G257" i="3" s="1"/>
  <c r="B256" i="3"/>
  <c r="G256" i="3" s="1"/>
  <c r="B255" i="3"/>
  <c r="G255" i="3" s="1"/>
  <c r="B254" i="3"/>
  <c r="G254" i="3" s="1"/>
  <c r="B253" i="3"/>
  <c r="G253" i="3" s="1"/>
  <c r="B252" i="3"/>
  <c r="G252" i="3" s="1"/>
  <c r="B251" i="3"/>
  <c r="G251" i="3" s="1"/>
  <c r="B250" i="3"/>
  <c r="G250" i="3" s="1"/>
  <c r="B249" i="3"/>
  <c r="G249" i="3" s="1"/>
  <c r="B248" i="3"/>
  <c r="G248" i="3" s="1"/>
  <c r="B247" i="3"/>
  <c r="G247" i="3" s="1"/>
  <c r="B246" i="3"/>
  <c r="G246" i="3" s="1"/>
  <c r="B245" i="3"/>
  <c r="G245" i="3" s="1"/>
  <c r="B244" i="3"/>
  <c r="G244" i="3" s="1"/>
  <c r="B243" i="3"/>
  <c r="G243" i="3" s="1"/>
  <c r="B242" i="3"/>
  <c r="G242" i="3" s="1"/>
  <c r="B241" i="3"/>
  <c r="G241" i="3" s="1"/>
  <c r="B240" i="3"/>
  <c r="G240" i="3" s="1"/>
  <c r="B239" i="3"/>
  <c r="G239" i="3" s="1"/>
  <c r="B238" i="3"/>
  <c r="G238" i="3" s="1"/>
  <c r="B237" i="3"/>
  <c r="G237" i="3" s="1"/>
  <c r="B236" i="3"/>
  <c r="G236" i="3" s="1"/>
  <c r="B235" i="3"/>
  <c r="G235" i="3" s="1"/>
  <c r="B234" i="3"/>
  <c r="G234" i="3" s="1"/>
  <c r="B233" i="3"/>
  <c r="G233" i="3" s="1"/>
  <c r="B232" i="3"/>
  <c r="G232" i="3" s="1"/>
  <c r="B231" i="3"/>
  <c r="G231" i="3" s="1"/>
  <c r="B230" i="3"/>
  <c r="G230" i="3" s="1"/>
  <c r="B229" i="3"/>
  <c r="G229" i="3" s="1"/>
  <c r="B228" i="3"/>
  <c r="G228" i="3" s="1"/>
  <c r="B227" i="3"/>
  <c r="G227" i="3" s="1"/>
  <c r="B226" i="3"/>
  <c r="G226" i="3" s="1"/>
  <c r="B225" i="3"/>
  <c r="G225" i="3" s="1"/>
  <c r="B224" i="3"/>
  <c r="G224" i="3" s="1"/>
  <c r="B223" i="3"/>
  <c r="G223" i="3" s="1"/>
  <c r="B222" i="3"/>
  <c r="G222" i="3" s="1"/>
  <c r="B221" i="3"/>
  <c r="G221" i="3" s="1"/>
  <c r="B220" i="3"/>
  <c r="G220" i="3" s="1"/>
  <c r="B219" i="3"/>
  <c r="G219" i="3" s="1"/>
  <c r="B218" i="3"/>
  <c r="G218" i="3" s="1"/>
  <c r="B217" i="3"/>
  <c r="G217" i="3" s="1"/>
  <c r="B216" i="3"/>
  <c r="G216" i="3" s="1"/>
  <c r="B215" i="3"/>
  <c r="G215" i="3" s="1"/>
  <c r="B214" i="3"/>
  <c r="G214" i="3" s="1"/>
  <c r="B213" i="3"/>
  <c r="G213" i="3" s="1"/>
  <c r="B212" i="3"/>
  <c r="G212" i="3" s="1"/>
  <c r="B211" i="3"/>
  <c r="G211" i="3" s="1"/>
  <c r="B210" i="3"/>
  <c r="G210" i="3" s="1"/>
  <c r="B209" i="3"/>
  <c r="G209" i="3" s="1"/>
  <c r="B208" i="3"/>
  <c r="G208" i="3" s="1"/>
  <c r="B207" i="3"/>
  <c r="G207" i="3" s="1"/>
  <c r="B206" i="3"/>
  <c r="G206" i="3" s="1"/>
  <c r="B205" i="3"/>
  <c r="G205" i="3" s="1"/>
  <c r="B204" i="3"/>
  <c r="G204" i="3" s="1"/>
  <c r="B203" i="3"/>
  <c r="G203" i="3" s="1"/>
  <c r="B202" i="3"/>
  <c r="G202" i="3" s="1"/>
  <c r="B201" i="3"/>
  <c r="G201" i="3" s="1"/>
  <c r="B200" i="3"/>
  <c r="G200" i="3" s="1"/>
  <c r="B199" i="3"/>
  <c r="G199" i="3" s="1"/>
  <c r="B198" i="3"/>
  <c r="G198" i="3" s="1"/>
  <c r="B197" i="3"/>
  <c r="G197" i="3" s="1"/>
  <c r="B196" i="3"/>
  <c r="G196" i="3" s="1"/>
  <c r="B195" i="3"/>
  <c r="G195" i="3" s="1"/>
  <c r="B194" i="3"/>
  <c r="G194" i="3" s="1"/>
  <c r="B193" i="3"/>
  <c r="G193" i="3" s="1"/>
  <c r="B192" i="3"/>
  <c r="G192" i="3" s="1"/>
  <c r="B191" i="3"/>
  <c r="G191" i="3" s="1"/>
  <c r="B190" i="3"/>
  <c r="G190" i="3" s="1"/>
  <c r="B189" i="3"/>
  <c r="G189" i="3" s="1"/>
  <c r="B188" i="3"/>
  <c r="G188" i="3" s="1"/>
  <c r="B187" i="3"/>
  <c r="G187" i="3" s="1"/>
  <c r="B186" i="3"/>
  <c r="G186" i="3" s="1"/>
  <c r="B185" i="3"/>
  <c r="G185" i="3" s="1"/>
  <c r="B184" i="3"/>
  <c r="G184" i="3" s="1"/>
  <c r="B183" i="3"/>
  <c r="G183" i="3" s="1"/>
  <c r="B182" i="3"/>
  <c r="G182" i="3" s="1"/>
  <c r="B181" i="3"/>
  <c r="G181" i="3" s="1"/>
  <c r="B180" i="3"/>
  <c r="G180" i="3" s="1"/>
  <c r="B179" i="3"/>
  <c r="G179" i="3" s="1"/>
  <c r="B178" i="3"/>
  <c r="G178" i="3" s="1"/>
  <c r="B177" i="3"/>
  <c r="G177" i="3" s="1"/>
  <c r="B176" i="3"/>
  <c r="G176" i="3" s="1"/>
  <c r="B175" i="3"/>
  <c r="G175" i="3" s="1"/>
  <c r="B174" i="3"/>
  <c r="G174" i="3" s="1"/>
  <c r="B173" i="3"/>
  <c r="G173" i="3" s="1"/>
  <c r="B172" i="3"/>
  <c r="G172" i="3" s="1"/>
  <c r="B171" i="3"/>
  <c r="G171" i="3" s="1"/>
  <c r="B170" i="3"/>
  <c r="G170" i="3" s="1"/>
  <c r="B169" i="3"/>
  <c r="G169" i="3" s="1"/>
  <c r="B168" i="3"/>
  <c r="G168" i="3" s="1"/>
  <c r="B167" i="3"/>
  <c r="G167" i="3" s="1"/>
  <c r="B166" i="3"/>
  <c r="G166" i="3" s="1"/>
  <c r="B165" i="3"/>
  <c r="G165" i="3" s="1"/>
  <c r="B164" i="3"/>
  <c r="G164" i="3" s="1"/>
  <c r="B163" i="3"/>
  <c r="G163" i="3" s="1"/>
  <c r="B162" i="3"/>
  <c r="G162" i="3" s="1"/>
  <c r="B161" i="3"/>
  <c r="G161" i="3" s="1"/>
  <c r="B160" i="3"/>
  <c r="G160" i="3" s="1"/>
  <c r="B159" i="3"/>
  <c r="G159" i="3" s="1"/>
  <c r="B158" i="3"/>
  <c r="G158" i="3" s="1"/>
  <c r="B157" i="3"/>
  <c r="G157" i="3" s="1"/>
  <c r="B156" i="3"/>
  <c r="G156" i="3" s="1"/>
  <c r="B155" i="3"/>
  <c r="G155" i="3" s="1"/>
  <c r="B154" i="3"/>
  <c r="G154" i="3" s="1"/>
  <c r="B153" i="3"/>
  <c r="G153" i="3" s="1"/>
  <c r="B152" i="3"/>
  <c r="G152" i="3" s="1"/>
  <c r="B151" i="3"/>
  <c r="G151" i="3" s="1"/>
  <c r="B150" i="3"/>
  <c r="G150" i="3" s="1"/>
  <c r="B149" i="3"/>
  <c r="G149" i="3" s="1"/>
  <c r="B148" i="3"/>
  <c r="G148" i="3" s="1"/>
  <c r="B147" i="3"/>
  <c r="G147" i="3" s="1"/>
  <c r="B146" i="3"/>
  <c r="G146" i="3" s="1"/>
  <c r="B145" i="3"/>
  <c r="G145" i="3" s="1"/>
  <c r="B144" i="3"/>
  <c r="G144" i="3" s="1"/>
  <c r="B143" i="3"/>
  <c r="G143" i="3" s="1"/>
  <c r="B142" i="3"/>
  <c r="G142" i="3" s="1"/>
  <c r="B141" i="3"/>
  <c r="G141" i="3" s="1"/>
  <c r="B140" i="3"/>
  <c r="G140" i="3" s="1"/>
  <c r="B139" i="3"/>
  <c r="G139" i="3" s="1"/>
  <c r="B138" i="3"/>
  <c r="G138" i="3" s="1"/>
  <c r="B137" i="3"/>
  <c r="G137" i="3" s="1"/>
  <c r="B136" i="3"/>
  <c r="G136" i="3" s="1"/>
  <c r="B135" i="3"/>
  <c r="G135" i="3" s="1"/>
  <c r="B134" i="3"/>
  <c r="G134" i="3" s="1"/>
  <c r="B133" i="3"/>
  <c r="G133" i="3" s="1"/>
  <c r="B132" i="3"/>
  <c r="G132" i="3" s="1"/>
  <c r="B131" i="3"/>
  <c r="G131" i="3" s="1"/>
  <c r="B130" i="3"/>
  <c r="G130" i="3" s="1"/>
  <c r="B129" i="3"/>
  <c r="G129" i="3" s="1"/>
  <c r="B128" i="3"/>
  <c r="G128" i="3" s="1"/>
  <c r="B127" i="3"/>
  <c r="G127" i="3" s="1"/>
  <c r="B126" i="3"/>
  <c r="G126" i="3" s="1"/>
  <c r="B125" i="3"/>
  <c r="G125" i="3" s="1"/>
  <c r="B124" i="3"/>
  <c r="G124" i="3" s="1"/>
  <c r="B123" i="3"/>
  <c r="G123" i="3" s="1"/>
  <c r="B122" i="3"/>
  <c r="G122" i="3" s="1"/>
  <c r="B121" i="3"/>
  <c r="G121" i="3" s="1"/>
  <c r="B120" i="3"/>
  <c r="G120" i="3" s="1"/>
  <c r="B119" i="3"/>
  <c r="G119" i="3" s="1"/>
  <c r="B118" i="3"/>
  <c r="G118" i="3" s="1"/>
  <c r="B117" i="3"/>
  <c r="G117" i="3" s="1"/>
  <c r="B116" i="3"/>
  <c r="G116" i="3" s="1"/>
  <c r="B115" i="3"/>
  <c r="G115" i="3" s="1"/>
  <c r="B114" i="3"/>
  <c r="G114" i="3" s="1"/>
  <c r="B113" i="3"/>
  <c r="G113" i="3" s="1"/>
  <c r="B112" i="3" l="1"/>
  <c r="G112" i="3" s="1"/>
  <c r="B111" i="3"/>
  <c r="G111" i="3" s="1"/>
  <c r="B110" i="3"/>
  <c r="G110" i="3" s="1"/>
  <c r="B109" i="3"/>
  <c r="G109" i="3" s="1"/>
  <c r="B108" i="3"/>
  <c r="G108" i="3" s="1"/>
  <c r="B107" i="3"/>
  <c r="G107" i="3" s="1"/>
  <c r="B106" i="3"/>
  <c r="G106" i="3" s="1"/>
  <c r="B105" i="3"/>
  <c r="G105" i="3" s="1"/>
  <c r="B104" i="3"/>
  <c r="G104" i="3" s="1"/>
  <c r="B103" i="3"/>
  <c r="G103" i="3" s="1"/>
  <c r="B102" i="3"/>
  <c r="G102" i="3" s="1"/>
  <c r="B101" i="3"/>
  <c r="G101" i="3" s="1"/>
  <c r="B100" i="3"/>
  <c r="G100" i="3" s="1"/>
  <c r="B99" i="3"/>
  <c r="G99" i="3" s="1"/>
  <c r="B98" i="3"/>
  <c r="G98" i="3" s="1"/>
  <c r="B97" i="3"/>
  <c r="G97" i="3" s="1"/>
  <c r="B96" i="3"/>
  <c r="G96" i="3" s="1"/>
  <c r="B95" i="3"/>
  <c r="G95" i="3" s="1"/>
  <c r="B94" i="3"/>
  <c r="G94" i="3" s="1"/>
  <c r="B93" i="3"/>
  <c r="G93" i="3" s="1"/>
  <c r="B92" i="3"/>
  <c r="G92" i="3" s="1"/>
  <c r="B91" i="3"/>
  <c r="G91" i="3" s="1"/>
  <c r="B90" i="3"/>
  <c r="G90" i="3" s="1"/>
  <c r="B89" i="3"/>
  <c r="G89" i="3" s="1"/>
  <c r="B88" i="3"/>
  <c r="G88" i="3" s="1"/>
  <c r="B87" i="3"/>
  <c r="G87" i="3" s="1"/>
  <c r="B86" i="3"/>
  <c r="G86" i="3" s="1"/>
  <c r="B85" i="3"/>
  <c r="G85" i="3" s="1"/>
  <c r="B84" i="3"/>
  <c r="G84" i="3" s="1"/>
  <c r="B83" i="3"/>
  <c r="G83" i="3" s="1"/>
  <c r="B82" i="3"/>
  <c r="G82" i="3" s="1"/>
  <c r="B81" i="3"/>
  <c r="G81" i="3" s="1"/>
  <c r="B80" i="3"/>
  <c r="G80" i="3" s="1"/>
  <c r="B79" i="3"/>
  <c r="G79" i="3" s="1"/>
  <c r="B78" i="3"/>
  <c r="G78" i="3" s="1"/>
  <c r="B77" i="3"/>
  <c r="G77" i="3" s="1"/>
  <c r="B76" i="3"/>
  <c r="G76" i="3" s="1"/>
  <c r="B75" i="3"/>
  <c r="G75" i="3" s="1"/>
  <c r="B74" i="3"/>
  <c r="G74" i="3" s="1"/>
  <c r="B73" i="3"/>
  <c r="G73" i="3" s="1"/>
  <c r="B72" i="3"/>
  <c r="G72" i="3" s="1"/>
  <c r="B71" i="3"/>
  <c r="G71" i="3" s="1"/>
  <c r="B70" i="3"/>
  <c r="G70" i="3" s="1"/>
  <c r="B69" i="3"/>
  <c r="G69" i="3" s="1"/>
  <c r="B68" i="3"/>
  <c r="G68" i="3" s="1"/>
  <c r="B67" i="3"/>
  <c r="G67" i="3" s="1"/>
  <c r="B66" i="3"/>
  <c r="G66" i="3" s="1"/>
  <c r="B65" i="3"/>
  <c r="G65" i="3" s="1"/>
  <c r="B64" i="3"/>
  <c r="G64" i="3" s="1"/>
  <c r="B63" i="3"/>
  <c r="G63" i="3" s="1"/>
  <c r="B62" i="3"/>
  <c r="G62" i="3" s="1"/>
  <c r="B61" i="3"/>
  <c r="G61" i="3" s="1"/>
  <c r="B60" i="3"/>
  <c r="G60" i="3" s="1"/>
  <c r="B59" i="3"/>
  <c r="G59" i="3" s="1"/>
  <c r="B58" i="3"/>
  <c r="G58" i="3" s="1"/>
  <c r="B57" i="3"/>
  <c r="G57" i="3" s="1"/>
  <c r="B56" i="3"/>
  <c r="G56" i="3" s="1"/>
  <c r="B55" i="3"/>
  <c r="G55" i="3" s="1"/>
  <c r="B54" i="3"/>
  <c r="G54" i="3" s="1"/>
  <c r="B53" i="3"/>
  <c r="G53" i="3" s="1"/>
  <c r="B52" i="3"/>
  <c r="G52" i="3" s="1"/>
  <c r="B51" i="3"/>
  <c r="G51" i="3" s="1"/>
  <c r="B50" i="3"/>
  <c r="G50" i="3" s="1"/>
  <c r="B49" i="3"/>
  <c r="G49" i="3" s="1"/>
  <c r="B48" i="3"/>
  <c r="G48" i="3" s="1"/>
  <c r="B47" i="3"/>
  <c r="G47" i="3" s="1"/>
  <c r="B46" i="3"/>
  <c r="G46" i="3" s="1"/>
  <c r="B45" i="3"/>
  <c r="G45" i="3" s="1"/>
  <c r="B44" i="3"/>
  <c r="G44" i="3" s="1"/>
  <c r="B43" i="3"/>
  <c r="G43" i="3" s="1"/>
  <c r="B42" i="3"/>
  <c r="G42" i="3" s="1"/>
  <c r="B41" i="3"/>
  <c r="G41" i="3" s="1"/>
  <c r="B40" i="3"/>
  <c r="G40" i="3" s="1"/>
  <c r="B39" i="3"/>
  <c r="G39" i="3" s="1"/>
  <c r="B38" i="3"/>
  <c r="G38" i="3" s="1"/>
  <c r="B37" i="3"/>
  <c r="G37" i="3" s="1"/>
  <c r="B36" i="3"/>
  <c r="G36" i="3" s="1"/>
  <c r="B35" i="3"/>
  <c r="G35" i="3" s="1"/>
  <c r="B34" i="3"/>
  <c r="G34" i="3" s="1"/>
  <c r="B33" i="3"/>
  <c r="G33" i="3" s="1"/>
  <c r="B32" i="3"/>
  <c r="G32" i="3" s="1"/>
  <c r="B31" i="3"/>
  <c r="G31" i="3" s="1"/>
  <c r="B30" i="3"/>
  <c r="G30" i="3" s="1"/>
  <c r="B29" i="3"/>
  <c r="G29" i="3" s="1"/>
  <c r="B28" i="3"/>
  <c r="G28" i="3" s="1"/>
  <c r="B27" i="3"/>
  <c r="G27" i="3" s="1"/>
  <c r="B26" i="3"/>
  <c r="G26" i="3" s="1"/>
  <c r="B25" i="3"/>
  <c r="G25" i="3" s="1"/>
  <c r="B24" i="3"/>
  <c r="G24" i="3" s="1"/>
  <c r="B23" i="3"/>
  <c r="G23" i="3" s="1"/>
  <c r="B22" i="3"/>
  <c r="G22" i="3" s="1"/>
  <c r="B21" i="3"/>
  <c r="G21" i="3" s="1"/>
  <c r="B20" i="3"/>
  <c r="G20" i="3" s="1"/>
  <c r="B19" i="3"/>
  <c r="G19" i="3" s="1"/>
  <c r="B18" i="3"/>
  <c r="G18" i="3" s="1"/>
  <c r="B17" i="3"/>
  <c r="G17" i="3" s="1"/>
  <c r="B16" i="3"/>
  <c r="G16" i="3" s="1"/>
  <c r="B15" i="3"/>
  <c r="G15" i="3" s="1"/>
  <c r="B14" i="3"/>
  <c r="G14" i="3" s="1"/>
  <c r="B13" i="3"/>
  <c r="G13" i="3" s="1"/>
  <c r="B12" i="3"/>
  <c r="G12" i="3" s="1"/>
  <c r="B11" i="3"/>
  <c r="G11" i="3" s="1"/>
  <c r="B10" i="3"/>
  <c r="G10" i="3" s="1"/>
  <c r="B9" i="3"/>
  <c r="G9" i="3" s="1"/>
  <c r="B8" i="3"/>
  <c r="G8" i="3" s="1"/>
  <c r="B7" i="3"/>
  <c r="G7" i="3" s="1"/>
  <c r="B6" i="3"/>
  <c r="J25" i="3" l="1"/>
  <c r="J41" i="3"/>
  <c r="J57" i="3"/>
  <c r="J97" i="3"/>
  <c r="J21" i="3"/>
  <c r="J37" i="3"/>
  <c r="J53" i="3"/>
  <c r="J69" i="3"/>
  <c r="J29" i="3"/>
  <c r="J45" i="3"/>
  <c r="J61" i="3"/>
  <c r="J33" i="3"/>
  <c r="J49" i="3"/>
  <c r="J65" i="3"/>
  <c r="J10" i="3"/>
  <c r="J7" i="3"/>
  <c r="J11" i="3"/>
  <c r="J22" i="3"/>
  <c r="J26" i="3"/>
  <c r="J30" i="3"/>
  <c r="J34" i="3"/>
  <c r="J38" i="3"/>
  <c r="J42" i="3"/>
  <c r="J46" i="3"/>
  <c r="J50" i="3"/>
  <c r="J54" i="3"/>
  <c r="J58" i="3"/>
  <c r="J62" i="3"/>
  <c r="J66" i="3"/>
  <c r="J73" i="3"/>
  <c r="J105" i="3"/>
  <c r="J8" i="3"/>
  <c r="J12" i="3"/>
  <c r="J23" i="3"/>
  <c r="J27" i="3"/>
  <c r="J31" i="3"/>
  <c r="J35" i="3"/>
  <c r="J39" i="3"/>
  <c r="J43" i="3"/>
  <c r="J47" i="3"/>
  <c r="J51" i="3"/>
  <c r="J55" i="3"/>
  <c r="J59" i="3"/>
  <c r="J63" i="3"/>
  <c r="J67" i="3"/>
  <c r="J81" i="3"/>
  <c r="J9" i="3"/>
  <c r="J13" i="3"/>
  <c r="J24" i="3"/>
  <c r="J28" i="3"/>
  <c r="J32" i="3"/>
  <c r="J36" i="3"/>
  <c r="J40" i="3"/>
  <c r="J44" i="3"/>
  <c r="J48" i="3"/>
  <c r="J52" i="3"/>
  <c r="J56" i="3"/>
  <c r="J60" i="3"/>
  <c r="J64" i="3"/>
  <c r="J68" i="3"/>
  <c r="J89" i="3"/>
  <c r="J77" i="3"/>
  <c r="J85" i="3"/>
  <c r="J93" i="3"/>
  <c r="J101" i="3"/>
  <c r="J109" i="3"/>
  <c r="J74" i="3"/>
  <c r="J82" i="3"/>
  <c r="J90" i="3"/>
  <c r="J98" i="3"/>
  <c r="J106" i="3"/>
  <c r="J70" i="3"/>
  <c r="J78" i="3"/>
  <c r="J86" i="3"/>
  <c r="J94" i="3"/>
  <c r="J102" i="3"/>
  <c r="J110" i="3"/>
  <c r="J72" i="3"/>
  <c r="J76" i="3"/>
  <c r="J80" i="3"/>
  <c r="J84" i="3"/>
  <c r="J88" i="3"/>
  <c r="J92" i="3"/>
  <c r="J96" i="3"/>
  <c r="J100" i="3"/>
  <c r="J104" i="3"/>
  <c r="J108" i="3"/>
  <c r="J112" i="3"/>
  <c r="J71" i="3"/>
  <c r="J75" i="3"/>
  <c r="J79" i="3"/>
  <c r="J83" i="3"/>
  <c r="J87" i="3"/>
  <c r="J91" i="3"/>
  <c r="J95" i="3"/>
  <c r="J99" i="3"/>
  <c r="J103" i="3"/>
  <c r="J107" i="3"/>
  <c r="J111" i="3"/>
  <c r="BT277" i="4" l="1"/>
  <c r="BT276" i="4"/>
  <c r="BT275" i="4"/>
  <c r="BT274" i="4"/>
  <c r="BT273" i="4"/>
  <c r="BT272" i="4"/>
  <c r="BT271" i="4"/>
  <c r="BT270" i="4"/>
  <c r="BT269" i="4"/>
  <c r="BT268" i="4"/>
  <c r="BT267" i="4"/>
  <c r="BT266" i="4"/>
  <c r="BT265" i="4"/>
  <c r="BT264" i="4"/>
  <c r="BT263" i="4"/>
  <c r="BT262" i="4"/>
  <c r="BT261" i="4"/>
  <c r="BT260" i="4"/>
  <c r="BT259" i="4"/>
  <c r="BT278" i="4" l="1"/>
  <c r="BT279" i="4"/>
  <c r="BT280" i="4"/>
  <c r="BT281" i="4"/>
  <c r="BT282" i="4"/>
  <c r="BT283" i="4"/>
  <c r="BT284" i="4"/>
  <c r="BT285" i="4"/>
  <c r="BT286" i="4"/>
  <c r="BT287" i="4"/>
  <c r="BT288" i="4"/>
  <c r="BT289" i="4"/>
  <c r="BT290" i="4"/>
  <c r="BT291" i="4"/>
  <c r="BT292" i="4"/>
  <c r="BT293" i="4"/>
  <c r="BT294" i="4"/>
  <c r="BT295" i="4"/>
  <c r="BT296" i="4"/>
  <c r="BT297" i="4"/>
  <c r="BT298" i="4"/>
  <c r="BT299" i="4"/>
  <c r="BT300" i="4"/>
  <c r="BT301" i="4"/>
  <c r="BT302" i="4"/>
  <c r="BT303" i="4"/>
  <c r="BT304" i="4"/>
  <c r="BT305" i="4"/>
  <c r="BT306" i="4"/>
  <c r="BT307" i="4"/>
  <c r="BT308" i="4"/>
  <c r="BT309" i="4"/>
  <c r="BT310" i="4"/>
  <c r="BT311" i="4"/>
  <c r="BT312" i="4"/>
  <c r="BT313" i="4"/>
  <c r="BT314" i="4"/>
  <c r="BT315" i="4"/>
  <c r="BT316" i="4"/>
  <c r="BT317" i="4"/>
  <c r="BT318" i="4"/>
  <c r="BT319" i="4"/>
  <c r="BT320" i="4"/>
  <c r="BT321" i="4"/>
  <c r="BT322" i="4"/>
  <c r="BT323" i="4"/>
  <c r="BT324" i="4"/>
  <c r="BT325" i="4"/>
  <c r="BT326" i="4"/>
  <c r="BT327" i="4"/>
  <c r="BT328" i="4"/>
  <c r="BT329" i="4"/>
  <c r="BT330" i="4"/>
  <c r="BT331" i="4"/>
  <c r="BT332" i="4"/>
  <c r="BT333" i="4"/>
  <c r="BT334" i="4"/>
  <c r="BT335" i="4"/>
  <c r="BT336" i="4"/>
  <c r="BT337" i="4"/>
  <c r="BT338" i="4"/>
  <c r="BT339" i="4"/>
  <c r="BT340" i="4"/>
  <c r="BT341" i="4"/>
  <c r="BT342" i="4"/>
  <c r="BT343" i="4"/>
  <c r="BT344" i="4"/>
  <c r="BT345" i="4"/>
  <c r="BT346" i="4"/>
  <c r="BT347" i="4"/>
  <c r="BT348" i="4"/>
  <c r="BT349" i="4"/>
  <c r="BT350" i="4"/>
  <c r="BT351" i="4"/>
  <c r="BT352" i="4"/>
  <c r="BT353" i="4"/>
  <c r="BT354" i="4"/>
  <c r="BT355" i="4"/>
  <c r="BT356" i="4"/>
  <c r="BT357" i="4"/>
  <c r="BT358" i="4"/>
  <c r="BT359" i="4"/>
  <c r="BT360" i="4"/>
  <c r="BT361" i="4"/>
  <c r="BT362" i="4"/>
  <c r="BT363" i="4"/>
  <c r="BT364" i="4"/>
  <c r="BT365" i="4"/>
  <c r="BT366" i="4"/>
  <c r="BT367" i="4"/>
  <c r="BT368" i="4"/>
  <c r="BT369" i="4"/>
  <c r="BT370" i="4"/>
  <c r="BT371" i="4"/>
  <c r="BT372" i="4"/>
  <c r="BT373" i="4"/>
  <c r="BT374" i="4"/>
  <c r="BT375" i="4"/>
  <c r="BT376" i="4"/>
  <c r="BT377" i="4"/>
  <c r="BT378" i="4"/>
  <c r="BT379" i="4"/>
  <c r="BT380" i="4"/>
  <c r="BT381" i="4"/>
  <c r="BT382" i="4"/>
  <c r="BT383" i="4"/>
  <c r="BT384" i="4"/>
  <c r="BT385" i="4"/>
  <c r="BT386" i="4"/>
  <c r="BT387" i="4"/>
  <c r="BT388" i="4"/>
  <c r="BT389" i="4"/>
  <c r="BT390" i="4"/>
  <c r="BT391" i="4"/>
  <c r="BT392" i="4"/>
  <c r="BT393" i="4"/>
  <c r="BT394" i="4"/>
  <c r="BT395" i="4"/>
  <c r="BT396" i="4"/>
  <c r="BT397" i="4"/>
  <c r="BT398" i="4"/>
  <c r="BT399" i="4"/>
  <c r="BT400" i="4"/>
  <c r="BT401" i="4"/>
  <c r="BT402" i="4"/>
  <c r="BT403" i="4"/>
  <c r="BT404" i="4"/>
  <c r="BT405" i="4"/>
  <c r="BT406" i="4"/>
  <c r="BT407" i="4"/>
  <c r="BT408" i="4"/>
  <c r="BT409" i="4"/>
  <c r="BT410" i="4"/>
  <c r="BT411" i="4"/>
  <c r="BT412" i="4"/>
  <c r="BT413" i="4"/>
  <c r="BT414" i="4"/>
  <c r="BT415" i="4"/>
  <c r="BT416" i="4"/>
  <c r="BT417" i="4"/>
  <c r="BT418" i="4"/>
  <c r="BT419" i="4"/>
  <c r="BT420" i="4"/>
  <c r="BT421" i="4"/>
  <c r="BT422" i="4"/>
  <c r="BT423" i="4"/>
  <c r="BT424" i="4"/>
  <c r="BT425" i="4"/>
  <c r="BT426" i="4"/>
  <c r="BT427" i="4"/>
  <c r="BT428" i="4"/>
  <c r="BT429" i="4"/>
  <c r="BT430" i="4"/>
  <c r="BT431" i="4"/>
  <c r="BT432" i="4"/>
  <c r="BT433" i="4"/>
  <c r="BT434" i="4"/>
  <c r="BT435" i="4"/>
  <c r="BT436" i="4"/>
  <c r="BT437" i="4"/>
  <c r="BT438" i="4"/>
  <c r="BT439" i="4"/>
  <c r="BT440" i="4"/>
  <c r="BT441" i="4"/>
  <c r="BT442" i="4"/>
  <c r="BT443" i="4"/>
  <c r="BT444" i="4"/>
  <c r="BT445" i="4"/>
  <c r="BT446" i="4"/>
  <c r="BT447" i="4"/>
  <c r="BT448" i="4"/>
  <c r="BT449" i="4"/>
  <c r="BT450" i="4"/>
  <c r="BT451" i="4"/>
  <c r="BT452" i="4"/>
  <c r="BT453" i="4"/>
  <c r="BT454" i="4"/>
  <c r="BT455" i="4"/>
  <c r="BT456" i="4"/>
  <c r="BT457" i="4"/>
  <c r="BT458" i="4"/>
  <c r="BT459" i="4"/>
  <c r="BT460" i="4"/>
  <c r="BT461" i="4"/>
  <c r="BT462" i="4"/>
  <c r="BT463" i="4"/>
  <c r="BT464" i="4"/>
  <c r="BT465" i="4"/>
  <c r="BT466" i="4"/>
  <c r="BT467" i="4"/>
  <c r="BT468" i="4"/>
  <c r="BT469" i="4"/>
  <c r="BT470" i="4"/>
  <c r="BT471" i="4"/>
  <c r="BT472" i="4"/>
  <c r="BT473" i="4"/>
  <c r="BT474" i="4"/>
  <c r="BT475" i="4"/>
  <c r="BT476" i="4"/>
  <c r="BT477" i="4"/>
  <c r="BT478" i="4"/>
  <c r="BT479" i="4"/>
  <c r="BT480" i="4"/>
  <c r="BT481" i="4"/>
  <c r="BT482" i="4"/>
  <c r="BT483" i="4"/>
  <c r="BT484" i="4"/>
  <c r="BT485" i="4"/>
  <c r="BT486" i="4"/>
  <c r="BT487" i="4"/>
  <c r="BT488" i="4"/>
  <c r="BT489" i="4"/>
  <c r="BT490" i="4"/>
  <c r="BT491" i="4"/>
  <c r="BT492" i="4"/>
  <c r="BT493" i="4"/>
  <c r="BT494" i="4"/>
  <c r="BT495" i="4"/>
  <c r="BT496" i="4"/>
  <c r="BT497" i="4"/>
  <c r="BT498" i="4"/>
  <c r="BT499" i="4"/>
  <c r="BT500" i="4"/>
  <c r="BT501" i="4"/>
  <c r="BT502" i="4"/>
  <c r="BT503" i="4"/>
  <c r="BT504" i="4"/>
  <c r="BT505" i="4"/>
  <c r="BT506" i="4"/>
  <c r="BT507" i="4"/>
  <c r="BT508" i="4"/>
  <c r="BT509" i="4"/>
  <c r="BT510" i="4"/>
  <c r="BT511" i="4"/>
  <c r="BT512" i="4"/>
  <c r="BT513" i="4"/>
  <c r="BT514" i="4"/>
  <c r="BT515" i="4"/>
  <c r="BT516" i="4"/>
  <c r="BT517" i="4"/>
  <c r="BT518" i="4"/>
  <c r="BT519" i="4"/>
  <c r="BT520" i="4"/>
  <c r="BT521" i="4"/>
  <c r="BT522" i="4"/>
  <c r="BT523" i="4"/>
  <c r="BT524" i="4"/>
  <c r="BT525" i="4"/>
  <c r="BT526" i="4"/>
  <c r="BT527" i="4"/>
  <c r="BT528" i="4"/>
  <c r="BT529" i="4"/>
  <c r="BT530" i="4"/>
  <c r="BT531" i="4"/>
  <c r="BT532" i="4"/>
  <c r="BT533" i="4"/>
  <c r="BT534" i="4"/>
  <c r="BT535" i="4"/>
  <c r="BT536" i="4"/>
  <c r="BT537" i="4"/>
  <c r="BT538" i="4"/>
  <c r="BT539" i="4"/>
  <c r="BT540" i="4"/>
  <c r="BT541" i="4"/>
  <c r="BT542" i="4"/>
  <c r="BT543" i="4"/>
  <c r="BT544" i="4"/>
  <c r="BT545" i="4"/>
  <c r="BT546" i="4"/>
  <c r="BT547" i="4"/>
  <c r="BT548" i="4"/>
  <c r="BT549" i="4"/>
  <c r="BT550" i="4"/>
  <c r="BT551" i="4"/>
  <c r="BT552" i="4"/>
  <c r="BT553" i="4"/>
  <c r="BT554" i="4"/>
  <c r="BT555" i="4"/>
  <c r="BT556" i="4"/>
  <c r="BT557" i="4"/>
  <c r="BT558" i="4"/>
  <c r="BT559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B280" i="4" l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42" i="3"/>
  <c r="G342" i="3" s="1"/>
  <c r="B343" i="3"/>
  <c r="G343" i="3" s="1"/>
  <c r="B344" i="3"/>
  <c r="G344" i="3" s="1"/>
  <c r="B345" i="3"/>
  <c r="G345" i="3" s="1"/>
  <c r="B346" i="3"/>
  <c r="G346" i="3" s="1"/>
  <c r="B347" i="3"/>
  <c r="G347" i="3" s="1"/>
  <c r="B348" i="3"/>
  <c r="G348" i="3" s="1"/>
  <c r="B349" i="3"/>
  <c r="G349" i="3" s="1"/>
  <c r="B350" i="3"/>
  <c r="G350" i="3" s="1"/>
  <c r="B351" i="3"/>
  <c r="G351" i="3" s="1"/>
  <c r="B352" i="3"/>
  <c r="G352" i="3" s="1"/>
  <c r="B353" i="3"/>
  <c r="G353" i="3" s="1"/>
  <c r="B354" i="3"/>
  <c r="G354" i="3" s="1"/>
  <c r="B355" i="3"/>
  <c r="G355" i="3" s="1"/>
  <c r="B356" i="3"/>
  <c r="G356" i="3" s="1"/>
  <c r="B357" i="3"/>
  <c r="G357" i="3" s="1"/>
  <c r="B358" i="3"/>
  <c r="G358" i="3" s="1"/>
  <c r="B359" i="3"/>
  <c r="G359" i="3" s="1"/>
  <c r="B360" i="3"/>
  <c r="G360" i="3" s="1"/>
  <c r="B361" i="3"/>
  <c r="G361" i="3" s="1"/>
  <c r="B362" i="3"/>
  <c r="G362" i="3" s="1"/>
  <c r="B363" i="3"/>
  <c r="G363" i="3" s="1"/>
  <c r="B364" i="3"/>
  <c r="G364" i="3" s="1"/>
  <c r="B365" i="3"/>
  <c r="G365" i="3" s="1"/>
  <c r="B366" i="3"/>
  <c r="G366" i="3" s="1"/>
  <c r="B367" i="3"/>
  <c r="G367" i="3" s="1"/>
  <c r="B368" i="3"/>
  <c r="G368" i="3" s="1"/>
  <c r="B369" i="3"/>
  <c r="G369" i="3" s="1"/>
  <c r="B370" i="3"/>
  <c r="G370" i="3" s="1"/>
  <c r="B371" i="3"/>
  <c r="G371" i="3" s="1"/>
  <c r="B372" i="3"/>
  <c r="G372" i="3" s="1"/>
  <c r="B373" i="3"/>
  <c r="G373" i="3" s="1"/>
  <c r="B374" i="3"/>
  <c r="G374" i="3" s="1"/>
  <c r="B375" i="3"/>
  <c r="G375" i="3" s="1"/>
  <c r="B376" i="3"/>
  <c r="G376" i="3" s="1"/>
  <c r="B377" i="3"/>
  <c r="G377" i="3" s="1"/>
  <c r="B378" i="3"/>
  <c r="G378" i="3" s="1"/>
  <c r="B379" i="3"/>
  <c r="G379" i="3" s="1"/>
  <c r="B380" i="3"/>
  <c r="G380" i="3" s="1"/>
  <c r="B381" i="3"/>
  <c r="G381" i="3" s="1"/>
  <c r="B382" i="3"/>
  <c r="G382" i="3" s="1"/>
  <c r="B383" i="3"/>
  <c r="G383" i="3" s="1"/>
  <c r="B403" i="3"/>
  <c r="G403" i="3" s="1"/>
  <c r="B404" i="3"/>
  <c r="G404" i="3" s="1"/>
  <c r="B405" i="3"/>
  <c r="G405" i="3" s="1"/>
  <c r="B406" i="3"/>
  <c r="G406" i="3" s="1"/>
  <c r="B407" i="3"/>
  <c r="G407" i="3" s="1"/>
  <c r="B408" i="3"/>
  <c r="G408" i="3" s="1"/>
  <c r="B409" i="3"/>
  <c r="G409" i="3" s="1"/>
  <c r="B410" i="3"/>
  <c r="G410" i="3" s="1"/>
  <c r="B411" i="3"/>
  <c r="G411" i="3" s="1"/>
  <c r="B412" i="3"/>
  <c r="G412" i="3" s="1"/>
  <c r="B413" i="3"/>
  <c r="G413" i="3" s="1"/>
  <c r="B414" i="3"/>
  <c r="G414" i="3" s="1"/>
  <c r="B415" i="3"/>
  <c r="G415" i="3" s="1"/>
  <c r="B416" i="3"/>
  <c r="G416" i="3" s="1"/>
  <c r="B417" i="3"/>
  <c r="G417" i="3" s="1"/>
  <c r="B418" i="3"/>
  <c r="G418" i="3" s="1"/>
  <c r="B419" i="3"/>
  <c r="G419" i="3" s="1"/>
  <c r="B420" i="3"/>
  <c r="G420" i="3" s="1"/>
  <c r="B421" i="3"/>
  <c r="G421" i="3" s="1"/>
  <c r="B422" i="3"/>
  <c r="G422" i="3" s="1"/>
  <c r="B423" i="3"/>
  <c r="G423" i="3" s="1"/>
  <c r="B424" i="3"/>
  <c r="G424" i="3" s="1"/>
  <c r="B425" i="3"/>
  <c r="G425" i="3" s="1"/>
  <c r="B426" i="3"/>
  <c r="G426" i="3" s="1"/>
  <c r="B427" i="3"/>
  <c r="G427" i="3" s="1"/>
  <c r="B428" i="3"/>
  <c r="G428" i="3" s="1"/>
  <c r="B429" i="3"/>
  <c r="G429" i="3" s="1"/>
  <c r="B430" i="3"/>
  <c r="G430" i="3" s="1"/>
  <c r="B431" i="3"/>
  <c r="G431" i="3" s="1"/>
  <c r="B432" i="3"/>
  <c r="G432" i="3" s="1"/>
  <c r="B433" i="3"/>
  <c r="G433" i="3" s="1"/>
  <c r="B434" i="3"/>
  <c r="G434" i="3" s="1"/>
  <c r="B435" i="3"/>
  <c r="G435" i="3" s="1"/>
  <c r="B436" i="3"/>
  <c r="G436" i="3" s="1"/>
  <c r="B437" i="3"/>
  <c r="G437" i="3" s="1"/>
  <c r="B438" i="3"/>
  <c r="G438" i="3" s="1"/>
  <c r="B439" i="3"/>
  <c r="G439" i="3" s="1"/>
  <c r="B440" i="3"/>
  <c r="G440" i="3" s="1"/>
  <c r="B441" i="3"/>
  <c r="G441" i="3" s="1"/>
  <c r="B442" i="3"/>
  <c r="G442" i="3" s="1"/>
  <c r="B443" i="3"/>
  <c r="G443" i="3" s="1"/>
  <c r="B444" i="3"/>
  <c r="G444" i="3" s="1"/>
  <c r="B445" i="3"/>
  <c r="G445" i="3" s="1"/>
  <c r="B446" i="3"/>
  <c r="G446" i="3" s="1"/>
  <c r="B447" i="3"/>
  <c r="G447" i="3" s="1"/>
  <c r="B448" i="3"/>
  <c r="G448" i="3" s="1"/>
  <c r="B449" i="3"/>
  <c r="G449" i="3" s="1"/>
  <c r="C3" i="2"/>
  <c r="C12" i="2"/>
  <c r="BT560" i="4" l="1"/>
  <c r="BT561" i="4"/>
  <c r="BT562" i="4"/>
  <c r="BT563" i="4"/>
  <c r="BT564" i="4"/>
  <c r="BT565" i="4"/>
  <c r="BT566" i="4"/>
  <c r="BT567" i="4"/>
  <c r="BT568" i="4"/>
  <c r="BT569" i="4"/>
  <c r="BT570" i="4"/>
  <c r="BT571" i="4"/>
  <c r="BT572" i="4"/>
  <c r="BT573" i="4"/>
  <c r="BT574" i="4"/>
  <c r="BT575" i="4"/>
  <c r="BT576" i="4"/>
  <c r="BT577" i="4"/>
  <c r="BT578" i="4"/>
  <c r="BT579" i="4"/>
  <c r="H17" i="6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  <c r="BT6" i="4"/>
  <c r="M6" i="4"/>
  <c r="F6" i="4"/>
  <c r="E6" i="4"/>
  <c r="C6" i="4"/>
  <c r="B6" i="4"/>
  <c r="AI3" i="4"/>
</calcChain>
</file>

<file path=xl/sharedStrings.xml><?xml version="1.0" encoding="utf-8"?>
<sst xmlns="http://schemas.openxmlformats.org/spreadsheetml/2006/main" count="1880" uniqueCount="957">
  <si>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</si>
  <si>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</si>
  <si>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</si>
  <si>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</si>
  <si>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</si>
  <si>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</si>
  <si>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</si>
  <si>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</si>
  <si>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</si>
  <si>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not implemented</t>
  </si>
  <si>
    <t>not released</t>
  </si>
  <si>
    <t>F.Teucher</t>
  </si>
  <si>
    <t>Update template</t>
  </si>
  <si>
    <t>2.0</t>
  </si>
  <si>
    <t>0.3</t>
  </si>
  <si>
    <t>Product</t>
  </si>
  <si>
    <t>Labels</t>
  </si>
  <si>
    <t>Name</t>
  </si>
  <si>
    <t>en</t>
  </si>
  <si>
    <t>productImage</t>
  </si>
  <si>
    <t>de</t>
  </si>
  <si>
    <t>UnitofMeasure</t>
  </si>
  <si>
    <t>Piece</t>
  </si>
  <si>
    <t>BOM allowed</t>
  </si>
  <si>
    <t>true</t>
  </si>
  <si>
    <t>Optional allowed</t>
  </si>
  <si>
    <t>false</t>
  </si>
  <si>
    <t>Discount allowed</t>
  </si>
  <si>
    <t>Export to ECC</t>
  </si>
  <si>
    <t>Export to CRM</t>
  </si>
  <si>
    <t>Product Status</t>
  </si>
  <si>
    <t>active</t>
  </si>
  <si>
    <t>Category</t>
  </si>
  <si>
    <t>KMATCategory</t>
  </si>
  <si>
    <t>KnowledgeBase Name</t>
  </si>
  <si>
    <t>ERP ID</t>
  </si>
  <si>
    <t>Settings</t>
  </si>
  <si>
    <t>CreateProductsBOM</t>
  </si>
  <si>
    <t>SAP System</t>
  </si>
  <si>
    <t>sales-system-satisloh-q.cloud</t>
  </si>
  <si>
    <t>Client</t>
  </si>
  <si>
    <t>001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</si>
  <si>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</si>
  <si>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</si>
  <si>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</si>
  <si>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</si>
  <si>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</si>
  <si>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</si>
  <si>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</si>
  <si>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</si>
  <si>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CURRENCY</t>
  </si>
  <si>
    <t>COST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</si>
  <si>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</si>
  <si>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</si>
  <si>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</si>
  <si>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</si>
  <si>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</si>
  <si>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</si>
  <si>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</si>
  <si>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</si>
  <si>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</si>
  <si>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</si>
  <si>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</si>
  <si>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</si>
  <si>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</si>
  <si>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</si>
  <si>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</si>
  <si>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</si>
  <si>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</si>
  <si>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</si>
  <si>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</si>
  <si>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</si>
  <si>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</si>
  <si>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Input Mandatory</t>
  </si>
  <si>
    <t>enumerable</t>
  </si>
  <si>
    <t>Values</t>
  </si>
  <si>
    <t>Value ID</t>
  </si>
  <si>
    <t>Component Selection</t>
  </si>
  <si>
    <t>SalesOrg</t>
  </si>
  <si>
    <t>choice</t>
  </si>
  <si>
    <t>x</t>
  </si>
  <si>
    <t/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</si>
  <si>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</si>
  <si>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</si>
  <si>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</si>
  <si>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</si>
  <si>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</si>
  <si>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</si>
  <si>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</si>
  <si>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</si>
  <si>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</si>
  <si>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</si>
  <si>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</si>
  <si>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</si>
  <si>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</si>
  <si>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</si>
  <si>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</si>
  <si>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</si>
  <si>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</si>
  <si>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</si>
  <si>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</si>
  <si>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</si>
  <si>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</si>
  <si>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</si>
  <si>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</si>
  <si>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</si>
  <si>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</si>
  <si>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</si>
  <si>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</si>
  <si>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</si>
  <si>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</si>
  <si>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</si>
  <si>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</si>
  <si>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</si>
  <si>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</si>
  <si>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</si>
  <si>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</si>
  <si>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</si>
  <si>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</si>
  <si>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</si>
  <si>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</si>
  <si>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</si>
  <si>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</si>
  <si>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</si>
  <si>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</si>
  <si>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</si>
  <si>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</si>
  <si>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</si>
  <si>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</si>
  <si>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</si>
  <si>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</si>
  <si>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</si>
  <si>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</si>
  <si>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</si>
  <si>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</si>
  <si>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</si>
  <si>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</si>
  <si>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MultiValued</t>
  </si>
  <si>
    <t>http://www.inmindcomputing.com/platform/platform-schema.owl#dynamicAttributeMultiValued</t>
  </si>
  <si>
    <t>Machine Version</t>
  </si>
  <si>
    <t>Satisloh 1200DLX - Premium Version</t>
  </si>
  <si>
    <t>Satisloh 1200DLX - Economy Version</t>
  </si>
  <si>
    <t>Satisloh 1200DLX - Basic Version</t>
  </si>
  <si>
    <t>Satisloh 1200DLX - Essilor Version</t>
  </si>
  <si>
    <t>Voltage and Frequency of Facility</t>
  </si>
  <si>
    <t>400V 50Hz</t>
  </si>
  <si>
    <t>400V 60Hz</t>
  </si>
  <si>
    <t>415V 50Hz</t>
  </si>
  <si>
    <t>440V 50Hz</t>
  </si>
  <si>
    <t>440V 60Hz</t>
  </si>
  <si>
    <t>380V 50Hz</t>
  </si>
  <si>
    <t>380V 60Hz</t>
  </si>
  <si>
    <t>460V 60Hz</t>
  </si>
  <si>
    <t>480V 60Hz</t>
  </si>
  <si>
    <t>190-240V 50Hz</t>
  </si>
  <si>
    <t>190-240V 60Hz</t>
  </si>
  <si>
    <t>Big Sector Dome</t>
  </si>
  <si>
    <t>Standard Sector Dome</t>
  </si>
  <si>
    <t>IONCOTE K X UV (Index 1.5)</t>
  </si>
  <si>
    <t>IONCOTE K+ X (index 1.5 or 1.6)</t>
  </si>
  <si>
    <t>IONCOTE K X (index 1.5 or 1.6)</t>
  </si>
  <si>
    <t>PERFORMANCE X (index 1.5 or 1.6)</t>
  </si>
  <si>
    <t>MULTIQUARTZ X (index 1.5 or 1.6)</t>
  </si>
  <si>
    <t>SPECTRAFLEX X Blue</t>
  </si>
  <si>
    <t>SPECTRAFLEX X Red</t>
  </si>
  <si>
    <t>SPECTRAFLEX X Green</t>
  </si>
  <si>
    <t>SPECTRAFLEX X Infrared</t>
  </si>
  <si>
    <t>SPECTRAFLEX X Orange</t>
  </si>
  <si>
    <t>SPECTRAFLEX X White / Silver</t>
  </si>
  <si>
    <t>SPECTRAFLEX X Jade</t>
  </si>
  <si>
    <t>SPECTRAFLEX X Violet</t>
  </si>
  <si>
    <t>SPECTRAFLEX X Gold</t>
  </si>
  <si>
    <t>ACHROMA (only for 1.6 substrates)</t>
  </si>
  <si>
    <t>FLASH MIRROR SILVER</t>
  </si>
  <si>
    <t>FLASH MIRROR BLU</t>
  </si>
  <si>
    <t>FLASH MIRROR GOLD</t>
  </si>
  <si>
    <t>Specific 1.56 Index Process</t>
  </si>
  <si>
    <t>Specific 1.67 Index Process</t>
  </si>
  <si>
    <t>Specific &gt;1.67 Index Process</t>
  </si>
  <si>
    <t>Specific Transitions Process</t>
  </si>
  <si>
    <t>Specific Polycarbonate Process</t>
  </si>
  <si>
    <t>Specific Trivex Process</t>
  </si>
  <si>
    <t>Specific Residual Colour (sample supplied)</t>
  </si>
  <si>
    <t>52 Position Sector (max diameter 51mm)</t>
  </si>
  <si>
    <t>44 Position Sector (max diameter 55mm)</t>
  </si>
  <si>
    <t>33 Position Sector (max diameter 66mm)</t>
  </si>
  <si>
    <t>28 Position Sector (max diameter 72mm)</t>
  </si>
  <si>
    <t>25 Position Sector (max diameter 75mm)</t>
  </si>
  <si>
    <t>21 Position Sector (max diameter 81mm)</t>
  </si>
  <si>
    <t>19 Position Sector (max diameter 85mm)</t>
  </si>
  <si>
    <t>28 Position Sector (max diameter 66mm)</t>
  </si>
  <si>
    <t>25 Position Sector (max diameter 72mm)</t>
  </si>
  <si>
    <t>21 Position Sector (max diameter 75 mm)</t>
  </si>
  <si>
    <t>20 Position Sector (max diameter 81mm)</t>
  </si>
  <si>
    <t>13 Position Sector (max diameter 63mm)</t>
  </si>
  <si>
    <t>12 Position Sector (max diameter 66mm)</t>
  </si>
  <si>
    <t>10 Position Sector (max diameter 72mm)</t>
  </si>
  <si>
    <t xml:space="preserve"> 9 Postion Sector (max diameter 75mm)</t>
  </si>
  <si>
    <t xml:space="preserve"> 8 Position Sector (max diameter 80mm)</t>
  </si>
  <si>
    <t xml:space="preserve"> 7 Position Sector (max diameter 85mm)</t>
  </si>
  <si>
    <t>GR.CALOTTA INT.FULL 209P. D.70 BARBERINI</t>
  </si>
  <si>
    <t>CALOTTA INT.FULL BIG LENTI D=65</t>
  </si>
  <si>
    <t>CALOTTA INTEGRATA FULL BIG LENTI D=70</t>
  </si>
  <si>
    <t>CALOTTA INT.FULL BIG LENTI D=72</t>
  </si>
  <si>
    <t>CALOTTA INT.FULL BIG LENTI D=75 SPECIALE</t>
  </si>
  <si>
    <t>CALOTTA INT.FULL BIG 156P. D=80+-0,5</t>
  </si>
  <si>
    <t>SATIS INTEGR.FULL DOME BIG D=55 SPEC</t>
  </si>
  <si>
    <t>SATIS INTEG.FULL DOME BIG D=60 SPEC</t>
  </si>
  <si>
    <t>SATIS CALOTTA INT.FULL BIG D=65 SPEC.</t>
  </si>
  <si>
    <t>CALOTTA INT.FULL BIG LENTI D=73</t>
  </si>
  <si>
    <t>SATIS INTEGRATED FULL DOME BIG</t>
  </si>
  <si>
    <t>SATIS INTEG.FULL BIG DOME D.75.6</t>
  </si>
  <si>
    <t>CALOTTA INT.FULL BIG LENTI D=71 ZS</t>
  </si>
  <si>
    <t>CALOTTA INT.FULL BIG LENTI D=67</t>
  </si>
  <si>
    <t>CALOTTA INTEGRATA .FULL BIG LENTI D=74.8</t>
  </si>
  <si>
    <t>CALOTTA INTEGRATA FULL BIG LENTI D=64.8</t>
  </si>
  <si>
    <t>51mm lens diameter (A-Type)</t>
  </si>
  <si>
    <t>55mm lens diameter (A-Type)</t>
  </si>
  <si>
    <t>56mm lens diameter (A-Type)</t>
  </si>
  <si>
    <t>57mm lens diameter (A-Type)</t>
  </si>
  <si>
    <t>58mm lens diameter (A-Type)</t>
  </si>
  <si>
    <t>59mm lens diameter (A-Type)</t>
  </si>
  <si>
    <t>60mm lens diameter (A-Type)</t>
  </si>
  <si>
    <t>61mm lens diameter (A-Type)</t>
  </si>
  <si>
    <t>62mm lens diameter (A-Type)</t>
  </si>
  <si>
    <t>63mm lens diameter (A-Type)</t>
  </si>
  <si>
    <t>64mm lens diameter (A-Type)</t>
  </si>
  <si>
    <t>65mm lens diameter (A-Type)</t>
  </si>
  <si>
    <t>66mm lens diameter (A-Type)</t>
  </si>
  <si>
    <t>70mm lens diameter (A-Type)</t>
  </si>
  <si>
    <t>72mm lens diameter (A-Type)</t>
  </si>
  <si>
    <t>67mm lens diameter (A-Type)</t>
  </si>
  <si>
    <t>68mm lens diameter (A-Type)</t>
  </si>
  <si>
    <t>69mm lens diameter (A-Type)</t>
  </si>
  <si>
    <t>71mm lens diameter (A-Type)</t>
  </si>
  <si>
    <t>73mm lens diameter (A-Type)</t>
  </si>
  <si>
    <t>74mm lens diameter (A-Type)</t>
  </si>
  <si>
    <t>75mm lens diameter (A-Type)</t>
  </si>
  <si>
    <t>76mm lens diameter (A-Type)</t>
  </si>
  <si>
    <t>77mm lens diameter (A-Type)</t>
  </si>
  <si>
    <t>78mm lens diameter (A-Type)</t>
  </si>
  <si>
    <t>79mm lens diameter (A-Type)</t>
  </si>
  <si>
    <t>80mm lens diameter (A-Type)</t>
  </si>
  <si>
    <t>82mm lens diameter (A-Type)</t>
  </si>
  <si>
    <t>85mm lens diameter (A-Type)</t>
  </si>
  <si>
    <t>45mm lens diameter (B-Type)</t>
  </si>
  <si>
    <t>50mm lens diameter (B-Type)</t>
  </si>
  <si>
    <t>51mm lens diameter (B-Type)</t>
  </si>
  <si>
    <t>52mm lens diameter (B-Type)</t>
  </si>
  <si>
    <t>53mm lens diameter (B-Type)</t>
  </si>
  <si>
    <t>54mm lens diameter (B-Type)</t>
  </si>
  <si>
    <t>55mm lens diameter (B-Type)</t>
  </si>
  <si>
    <t>56mm lens diameter (B-Type)</t>
  </si>
  <si>
    <t>57mm lens diameter (B-Type)</t>
  </si>
  <si>
    <t>58mm lens diameter (B-Type)</t>
  </si>
  <si>
    <t>59mm lens diameter (B-Type)</t>
  </si>
  <si>
    <t>60mm lens diameter (B-Type)</t>
  </si>
  <si>
    <t>61mm lens diameter (B-Type)</t>
  </si>
  <si>
    <t>62mm lens diameter (B-Type)</t>
  </si>
  <si>
    <t>63mm lens diameter (B-Type)</t>
  </si>
  <si>
    <t>64mm lens diameter (B-Type)</t>
  </si>
  <si>
    <t>65mm lens diameter (B-Type)</t>
  </si>
  <si>
    <t>66mm lens diameter (B-Type)</t>
  </si>
  <si>
    <t>67mm lens diameter (B-Type)</t>
  </si>
  <si>
    <t>68mm lens diameter (B-Type)</t>
  </si>
  <si>
    <t>69mm lens diameter (B-Type)</t>
  </si>
  <si>
    <t>70mm lens diameter (B-Type)</t>
  </si>
  <si>
    <t>71mm lens diameter (B-Type)</t>
  </si>
  <si>
    <t>72mm lens diameter (B-Type)</t>
  </si>
  <si>
    <t>73mm lens diameter (B-Type)</t>
  </si>
  <si>
    <t>74mm lens diameter (B-Type)</t>
  </si>
  <si>
    <t>75mm lens diameter (B-Type)</t>
  </si>
  <si>
    <t>76mm lens diameter (B-Type)</t>
  </si>
  <si>
    <t>77mm lens diameter (B-Type)</t>
  </si>
  <si>
    <t>78mm lens diameter (B-Type)</t>
  </si>
  <si>
    <t>79mm lens diameter (B-Type)</t>
  </si>
  <si>
    <t>80mm lens diameter (B-Type)</t>
  </si>
  <si>
    <t>81mm lens diameter (B-Type)</t>
  </si>
  <si>
    <t>85mm lens diameter (B-Type)</t>
  </si>
  <si>
    <t>58-61mm lens diameter (C-Type)</t>
  </si>
  <si>
    <t>60-65mm lens diameter (C-Type)</t>
  </si>
  <si>
    <t>64-66mm lens diameter (C-Type)</t>
  </si>
  <si>
    <t>68-71mm lens diameter (C-Type)</t>
  </si>
  <si>
    <t>72-75mm lens diameter (C-Type)</t>
  </si>
  <si>
    <t>76-80mm lens diameter (C-Type)</t>
  </si>
  <si>
    <t>42-47mm lens diameter (E-Type)</t>
  </si>
  <si>
    <t>53-58mm lens diameter (E-Type)</t>
  </si>
  <si>
    <t>59-64mm lens diameter (E-Type)</t>
  </si>
  <si>
    <t>59-64mm lens diameter (light) (E-Type)</t>
  </si>
  <si>
    <t>62-67mm lens diameter (E-Type)</t>
  </si>
  <si>
    <t>62-67mm lens diameter (light) (E-Type)</t>
  </si>
  <si>
    <t>68-73mm lens diameter (E-Type)</t>
  </si>
  <si>
    <t>73-78mm lens diameter (E-Type)</t>
  </si>
  <si>
    <t>53-58mm lens diameter (glass) (E-Type)</t>
  </si>
  <si>
    <t>18 Position Sector (max diameter 85mm)</t>
  </si>
  <si>
    <t>60-63mm lens diameter (A-Type)</t>
  </si>
  <si>
    <t>64-66mm lens diameter (A-Type)</t>
  </si>
  <si>
    <t>68-72mm lens diameter (A-Type)</t>
  </si>
  <si>
    <t>73-75mm lens diameter (A-Type)</t>
  </si>
  <si>
    <t>76-80mm lens diameter (A-Type)</t>
  </si>
  <si>
    <t>81-85mm lens diameter (A-Type)</t>
  </si>
  <si>
    <t>60-63mm lens diameter (B-Type)</t>
  </si>
  <si>
    <t>64-66mm lens diameter (B-Type)</t>
  </si>
  <si>
    <t>68-72mm lens diameter (B-Type)</t>
  </si>
  <si>
    <t>73-75mm lens diameter (B-Type)</t>
  </si>
  <si>
    <t>76-80mm lens diameter (B-Type)</t>
  </si>
  <si>
    <t>81-85mm lens diameter (B-Type)</t>
  </si>
  <si>
    <t>60-63mm lens diameter (B1-Type)</t>
  </si>
  <si>
    <t>64-66mm lens diameter (B1-Type)</t>
  </si>
  <si>
    <t>68-72mm lens diameter (B1-Type)</t>
  </si>
  <si>
    <t>73-75mm lens diameter (B1-Type)</t>
  </si>
  <si>
    <t>76-80mm lens diameter (B1-Type)</t>
  </si>
  <si>
    <t>81-85mm lens diameter (B1-Type)</t>
  </si>
  <si>
    <t>60-63mm lens diameter (C-Type)</t>
  </si>
  <si>
    <t>68-72mm lens diameter (C-Type)</t>
  </si>
  <si>
    <t>73-75mm lens diameter (C-Type)</t>
  </si>
  <si>
    <t>81-85mm lens diameter (C-Type)</t>
  </si>
  <si>
    <t>60-63mm lens diameter (D-Type)</t>
  </si>
  <si>
    <t>64-66mm lens diameter (D-Type)</t>
  </si>
  <si>
    <t>68-72mm lens diameter (D-Type)</t>
  </si>
  <si>
    <t>73-75mm lens diameter (D-Type)</t>
  </si>
  <si>
    <t>76-80mm lens diameter (D-Type)</t>
  </si>
  <si>
    <t>81-85mm lens diameter (D-Type)</t>
  </si>
  <si>
    <t>60-63mm lens diameter (D1-Type)</t>
  </si>
  <si>
    <t>64-66mm lens diameter (D1-Type)</t>
  </si>
  <si>
    <t>68-72mm lens diameter (D1-Type)</t>
  </si>
  <si>
    <t>73-75mm lens diameter (D1-Type)</t>
  </si>
  <si>
    <t>76-80mm lens diameter (D1-Type)</t>
  </si>
  <si>
    <t>81-85mm lens diameter (D1-Type)</t>
  </si>
  <si>
    <t>Cascade Cooler</t>
  </si>
  <si>
    <t>Cascade Cooler Options</t>
  </si>
  <si>
    <t>Cascade Cooler CC-40-S</t>
  </si>
  <si>
    <t>Top-off Charge (CC-5-S)</t>
  </si>
  <si>
    <t>Full Charge (CC-5-S)</t>
  </si>
  <si>
    <t>Top-off Charge (CC-40-S)</t>
  </si>
  <si>
    <t>Full Charge (CC-40-S)</t>
  </si>
  <si>
    <t>Top-off Charge (CC-18-S)</t>
  </si>
  <si>
    <t>Full Charge (CC-18-S)</t>
  </si>
  <si>
    <t>Yes</t>
  </si>
  <si>
    <t>No</t>
  </si>
  <si>
    <t>Cascade Cooler Transformer</t>
  </si>
  <si>
    <t>Waterchiller</t>
  </si>
  <si>
    <t>Accuchiller 10 Ton with Remote Condenser</t>
  </si>
  <si>
    <t>GCC 23 Water Chiller</t>
  </si>
  <si>
    <t>02-065-659</t>
  </si>
  <si>
    <t>Bead Blaster</t>
  </si>
  <si>
    <t>Flow Booth</t>
  </si>
  <si>
    <t>Degas Oven</t>
  </si>
  <si>
    <t>Light Projector</t>
  </si>
  <si>
    <t>Air Compressor</t>
  </si>
  <si>
    <t xml:space="preserve">Air Compressor </t>
  </si>
  <si>
    <t>Air Compressor Accessories</t>
  </si>
  <si>
    <t>tbd</t>
  </si>
  <si>
    <t>SW 12 Lens Ring Cleaner for Spring Rings</t>
  </si>
  <si>
    <t>SA 30 Sandblasting Unit</t>
  </si>
  <si>
    <t>SA 30 Sandblasting Accessories</t>
  </si>
  <si>
    <t>4M Flowbox</t>
  </si>
  <si>
    <t>ES100 Ionized Air System</t>
  </si>
  <si>
    <t>SAT-200 Light Projector</t>
  </si>
  <si>
    <t>CV 800D</t>
  </si>
  <si>
    <t>Accuchiller 7.5 Ton with Remote Condenser</t>
  </si>
  <si>
    <t>SATIS Air Force Blow off gun</t>
  </si>
  <si>
    <t>Satis Magnetic Base Task Lamp</t>
  </si>
  <si>
    <t>SATIS transformer for Air gun</t>
  </si>
  <si>
    <t>SATIS footswitch/cable for Airforce gun</t>
  </si>
  <si>
    <t>SATIS goose neck mounting stand for Air gun</t>
  </si>
  <si>
    <t>IONCOTE KX-CP</t>
  </si>
  <si>
    <t>IONCOTE K+ X (additional index)</t>
  </si>
  <si>
    <t>IONCOTE K+ X (additional process)</t>
  </si>
  <si>
    <t>IONCOTE K X (additional index)</t>
  </si>
  <si>
    <t>IONCOTE K X (additional process)</t>
  </si>
  <si>
    <t>PERFORMANCE X (additional index)</t>
  </si>
  <si>
    <t>PERFORMANCE X (additional process)</t>
  </si>
  <si>
    <t>MULTIQUARTZ X (additional index)</t>
  </si>
  <si>
    <t>MULTIQUARTZ X (additional process)</t>
  </si>
  <si>
    <t>MULTICOTE X (index 1.5 or 1.6)</t>
  </si>
  <si>
    <t>MULTICOTE X (additional index)</t>
  </si>
  <si>
    <t>MULTICOTE X (additional process)</t>
  </si>
  <si>
    <t>IONCOTE KX-CP CUSTOMIZED</t>
  </si>
  <si>
    <t xml:space="preserve">Extendable Mask </t>
  </si>
  <si>
    <t>Extendable Mask (spare masks)</t>
  </si>
  <si>
    <t>Spectrophotometer</t>
  </si>
  <si>
    <t>MS-400 SW-Upgrade to measure HC thickness</t>
  </si>
  <si>
    <t>MS-400-C Spectrophotometer</t>
  </si>
  <si>
    <t>MS-400-UV Spectrophotometer</t>
  </si>
  <si>
    <t>Perkin Elmer Lambda 25 Spectrophotometer</t>
  </si>
  <si>
    <t>Total Colour Software</t>
  </si>
  <si>
    <t>Mark II + Ion Gun for Special Process</t>
  </si>
  <si>
    <t>Ion Gun For Special Configurations</t>
  </si>
  <si>
    <t>Ion Gun Shutter System</t>
  </si>
  <si>
    <t>Ion Gun Shutter Shields</t>
  </si>
  <si>
    <t>Heating Systems</t>
  </si>
  <si>
    <t>Top Heater Temperature Control System</t>
  </si>
  <si>
    <t>Additional 2nd Thermal Evaporation System</t>
  </si>
  <si>
    <t>System for Gradient Bi-Gradient Mask</t>
  </si>
  <si>
    <t>Gradient Mirror System</t>
  </si>
  <si>
    <t>Meissner Trap Upgrade</t>
  </si>
  <si>
    <t>Loading Guide Ringless Dome</t>
  </si>
  <si>
    <t>Ringless Dome Hardware</t>
  </si>
  <si>
    <t>Manual Loading Trolley for Ringless Dome</t>
  </si>
  <si>
    <t>Elec. Motorized Loading Trolley for Ringless Dome</t>
  </si>
  <si>
    <t>Twin Gas Kit</t>
  </si>
  <si>
    <t>Lens Holding System</t>
  </si>
  <si>
    <t>1 Full set of lens Sectors with Rings (B-Style)</t>
  </si>
  <si>
    <t>A and B Style Rings</t>
  </si>
  <si>
    <t>C,D,E,F,G or Elliptical for Spheric Sectors</t>
  </si>
  <si>
    <t>Clamping Tool for Spring Rings</t>
  </si>
  <si>
    <t>Cover Options</t>
  </si>
  <si>
    <t>Pneumatic Door Closing Kit</t>
  </si>
  <si>
    <t>Wheels Group for moving Machine</t>
  </si>
  <si>
    <t>Set of Sectors (no Rings)</t>
  </si>
  <si>
    <t>SalesOrg-0005</t>
  </si>
  <si>
    <t>Filmetrics</t>
  </si>
  <si>
    <t>Polycold</t>
  </si>
  <si>
    <t>Telemark</t>
  </si>
  <si>
    <t>Compressor is to supply air to Machine, Sandblaster &amp; Ionized air unit only</t>
  </si>
  <si>
    <t>Ionized Air System</t>
  </si>
  <si>
    <t>Set of Protection Shields</t>
  </si>
  <si>
    <t xml:space="preserve">First Configuration for approval </t>
  </si>
  <si>
    <t>W. Daniels</t>
  </si>
  <si>
    <t>GCC 35T Water Chiller</t>
  </si>
  <si>
    <t>For Special Process (consult PM before selection)</t>
  </si>
  <si>
    <t>Upgraded to 1m2</t>
  </si>
  <si>
    <t>Yes (if chooses pneumatic)</t>
  </si>
  <si>
    <t>Secure STEP</t>
  </si>
  <si>
    <t>Basic STEP</t>
  </si>
  <si>
    <t>Total STEP</t>
  </si>
  <si>
    <t>SATIS Tabletop Ultrasonic 5510</t>
  </si>
  <si>
    <t>MULTICOTE (index 1.5 or 1.6)</t>
  </si>
  <si>
    <t>Essilor Only Options</t>
  </si>
  <si>
    <t>Cascade Cooler CC-18-S (EXT)</t>
  </si>
  <si>
    <t>None (Customer Sourced)</t>
  </si>
  <si>
    <t>3rd EB Gun Shutter</t>
  </si>
  <si>
    <t>Additional Fixed Distribution Mask</t>
  </si>
  <si>
    <t>Crucible Liner  (each) - Must choose qty 16</t>
  </si>
  <si>
    <t>Charging Device and Handles</t>
  </si>
  <si>
    <t>Charging Device Only</t>
  </si>
  <si>
    <t>Small Leak Detector</t>
  </si>
  <si>
    <t>Wheels Group to Dismount the Diffusion Pump</t>
  </si>
  <si>
    <t>Set of Tools</t>
  </si>
  <si>
    <t>Set of Gaskets</t>
  </si>
  <si>
    <t>Materials to Connect the machine</t>
  </si>
  <si>
    <t>Maintenance Set</t>
  </si>
  <si>
    <t>Spare Set of Fuses</t>
  </si>
  <si>
    <t>EB Gun Maintenance Kit</t>
  </si>
  <si>
    <t>Filament Holder Maintenance Kit</t>
  </si>
  <si>
    <t>Materials to Connect Gas Lines</t>
  </si>
  <si>
    <t>Installation Consumables Kit</t>
  </si>
  <si>
    <t xml:space="preserve">Thermometers for Mineral (0°C - 525°C) </t>
  </si>
  <si>
    <t>Thermometers for Plastic (0°C - 260°C)</t>
  </si>
  <si>
    <t>Advanced Kit (Spare Parts)</t>
  </si>
  <si>
    <t>Basic Maintenance Kit</t>
  </si>
  <si>
    <t>01052310</t>
  </si>
  <si>
    <t>01052316</t>
  </si>
  <si>
    <t>01050972</t>
  </si>
  <si>
    <t>01050891</t>
  </si>
  <si>
    <t>90901513</t>
  </si>
  <si>
    <t>90054661</t>
  </si>
  <si>
    <t>90055066</t>
  </si>
  <si>
    <t>92005369</t>
  </si>
  <si>
    <t>92007780</t>
  </si>
  <si>
    <t>92010321</t>
  </si>
  <si>
    <t>92010320</t>
  </si>
  <si>
    <t>60052945</t>
  </si>
  <si>
    <t>02062556</t>
  </si>
  <si>
    <t>02065651</t>
  </si>
  <si>
    <t>02065657</t>
  </si>
  <si>
    <t>02065658</t>
  </si>
  <si>
    <t>02065666</t>
  </si>
  <si>
    <t>02064028</t>
  </si>
  <si>
    <t>02065655</t>
  </si>
  <si>
    <t>02058445</t>
  </si>
  <si>
    <t>02065654</t>
  </si>
  <si>
    <t>90050880</t>
  </si>
  <si>
    <t>90053856</t>
  </si>
  <si>
    <t>05063303</t>
  </si>
  <si>
    <t>05058882</t>
  </si>
  <si>
    <t>20057072</t>
  </si>
  <si>
    <t>20903698</t>
  </si>
  <si>
    <t>02061841</t>
  </si>
  <si>
    <t>90054144</t>
  </si>
  <si>
    <t>02063223</t>
  </si>
  <si>
    <t>02052199</t>
  </si>
  <si>
    <t>02060053</t>
  </si>
  <si>
    <t>02065648</t>
  </si>
  <si>
    <t>02060737</t>
  </si>
  <si>
    <t>02055759</t>
  </si>
  <si>
    <t>02063810</t>
  </si>
  <si>
    <t>02059397</t>
  </si>
  <si>
    <t>02055785</t>
  </si>
  <si>
    <t>02065697</t>
  </si>
  <si>
    <t>02063148</t>
  </si>
  <si>
    <t>02065649</t>
  </si>
  <si>
    <t>06901772</t>
  </si>
  <si>
    <t>02055954</t>
  </si>
  <si>
    <t>02055971</t>
  </si>
  <si>
    <t>02065650</t>
  </si>
  <si>
    <t>02061502</t>
  </si>
  <si>
    <t>02056504</t>
  </si>
  <si>
    <t>02056072</t>
  </si>
  <si>
    <t>06903375</t>
  </si>
  <si>
    <t>02055782</t>
  </si>
  <si>
    <t>02055777</t>
  </si>
  <si>
    <t>02059065</t>
  </si>
  <si>
    <t>02054485</t>
  </si>
  <si>
    <t>02065639</t>
  </si>
  <si>
    <t>02065633</t>
  </si>
  <si>
    <t>02065631</t>
  </si>
  <si>
    <t>02065632</t>
  </si>
  <si>
    <t>02065642</t>
  </si>
  <si>
    <t>02065643</t>
  </si>
  <si>
    <t>02065646</t>
  </si>
  <si>
    <t>02065659</t>
  </si>
  <si>
    <t>90901532</t>
  </si>
  <si>
    <t>05901100</t>
  </si>
  <si>
    <t>02061170</t>
  </si>
  <si>
    <t>92005585</t>
  </si>
  <si>
    <t>05057092</t>
  </si>
  <si>
    <t>02054481</t>
  </si>
  <si>
    <t>02054482</t>
  </si>
  <si>
    <t>02060093</t>
  </si>
  <si>
    <t>02056011</t>
  </si>
  <si>
    <t>02059183</t>
  </si>
  <si>
    <t>02055174</t>
  </si>
  <si>
    <t>02059766</t>
  </si>
  <si>
    <t>02054490</t>
  </si>
  <si>
    <t>02055671</t>
  </si>
  <si>
    <t>02059768</t>
  </si>
  <si>
    <t>02059769</t>
  </si>
  <si>
    <t>02054493</t>
  </si>
  <si>
    <t>02059345</t>
  </si>
  <si>
    <t>02057307</t>
  </si>
  <si>
    <t>02057306</t>
  </si>
  <si>
    <t>02060003</t>
  </si>
  <si>
    <t>02060007</t>
  </si>
  <si>
    <t xml:space="preserve">External Frame Kit </t>
  </si>
  <si>
    <t>For framing the machine inside cleanroom wall</t>
  </si>
  <si>
    <t>02055775</t>
  </si>
  <si>
    <t>External Frame Kit (for machine inside cleanroom wall)</t>
  </si>
  <si>
    <t>02053593</t>
  </si>
  <si>
    <t>For Dome Configuration</t>
  </si>
  <si>
    <t>For Flipover Configuration</t>
  </si>
  <si>
    <t>Machine is ready for Essilor Process</t>
  </si>
  <si>
    <t>Maschinen Version</t>
  </si>
  <si>
    <t>Maschinen</t>
  </si>
  <si>
    <t>Satilsoh 1200DLX - Prämie Version</t>
  </si>
  <si>
    <t>fr</t>
  </si>
  <si>
    <t>Satilsoh 1200DLX - Grund Version</t>
  </si>
  <si>
    <t>Satilsoh 1200DLX - Wurtshaft Version</t>
  </si>
  <si>
    <t>Spannung und Frequenz</t>
  </si>
  <si>
    <t>Tension et Fréquence</t>
  </si>
  <si>
    <t xml:space="preserve">High Temperature (300°C) Heating Pkg. </t>
  </si>
  <si>
    <t>Med-High Temperature (150°C) Heating Pkg. (MQZ)</t>
  </si>
  <si>
    <t>Satisloh 1200DLX - Version Premium</t>
  </si>
  <si>
    <t>Satisloh 1200DLX - Version de Base</t>
  </si>
  <si>
    <t>Satisloh 1200DLX - L'économie Version</t>
  </si>
  <si>
    <t>Satisloh 1200DLX - Version d'Essilor</t>
  </si>
  <si>
    <t>SATIS Basket for 5510 Ultrasonic</t>
  </si>
  <si>
    <t>SATIS Pass-Through oven LBB2-27P 240V</t>
  </si>
  <si>
    <t>SATIS Bench Top Oven LBB2-27-1 240V</t>
  </si>
  <si>
    <t>SATIS Oven Stand for LBB2-27-1</t>
  </si>
  <si>
    <t>Satis Trinco Beadblaster 36x36 120 V</t>
  </si>
  <si>
    <t>SATIS Trinco Glass Beads 50 lbs</t>
  </si>
  <si>
    <t>SATIS FIBER OPT.SPECTROPHOT.(F10-ARC)new</t>
  </si>
  <si>
    <t>Upgrade to measure Hardcoat Thickness</t>
  </si>
  <si>
    <t>SATIS Dryer D108IN 115V</t>
  </si>
  <si>
    <t>SATIS filter 1 micron (1st stage)</t>
  </si>
  <si>
    <t>SATIS filter 0.01 micron (2nd stage)</t>
  </si>
  <si>
    <t>SATIS Air Compressor 15HP Premium</t>
  </si>
  <si>
    <t>90055023</t>
  </si>
  <si>
    <t>90901535</t>
  </si>
  <si>
    <t>55051199</t>
  </si>
  <si>
    <t>90054944</t>
  </si>
  <si>
    <t>90054943</t>
  </si>
  <si>
    <t>01051922</t>
  </si>
  <si>
    <t>92010355</t>
  </si>
  <si>
    <t>02065656</t>
  </si>
  <si>
    <t>90901560</t>
  </si>
  <si>
    <t>90901559</t>
  </si>
  <si>
    <t>90901747</t>
  </si>
  <si>
    <t>65050701</t>
  </si>
  <si>
    <t>05059196</t>
  </si>
  <si>
    <t>96901164</t>
  </si>
  <si>
    <t>96902164</t>
  </si>
  <si>
    <t>96903164</t>
  </si>
  <si>
    <t>Telemark (Essilor)</t>
  </si>
  <si>
    <t>Telemart</t>
  </si>
  <si>
    <t>1200DLX</t>
  </si>
  <si>
    <t>SalesOrg-0003, SalesOrg-0005, SalesOrg-0008</t>
  </si>
  <si>
    <t>SalesOrg-0003, SalesOrg-0008</t>
  </si>
  <si>
    <t>SalesOrg-0001, SalesOrg-0005</t>
  </si>
  <si>
    <t>New Attempt at configuration</t>
  </si>
  <si>
    <t>3</t>
  </si>
  <si>
    <t>02055323</t>
  </si>
  <si>
    <t>05904970</t>
  </si>
  <si>
    <t>02903422</t>
  </si>
  <si>
    <t>02063291</t>
  </si>
  <si>
    <t>06902633</t>
  </si>
  <si>
    <t>06901521</t>
  </si>
  <si>
    <t>06901523</t>
  </si>
  <si>
    <t>06901525</t>
  </si>
  <si>
    <t>06902627</t>
  </si>
  <si>
    <t>06901537</t>
  </si>
  <si>
    <t>06901538</t>
  </si>
  <si>
    <t>06901539</t>
  </si>
  <si>
    <t>06901540</t>
  </si>
  <si>
    <t>06901541</t>
  </si>
  <si>
    <t>06901542</t>
  </si>
  <si>
    <t>06901543</t>
  </si>
  <si>
    <t>06901544</t>
  </si>
  <si>
    <t>06903339</t>
  </si>
  <si>
    <t>06902622</t>
  </si>
  <si>
    <t>06902624</t>
  </si>
  <si>
    <t>06902625</t>
  </si>
  <si>
    <t>06902626</t>
  </si>
  <si>
    <t>05054164</t>
  </si>
  <si>
    <t>05054165</t>
  </si>
  <si>
    <t>05050349</t>
  </si>
  <si>
    <t>05054944</t>
  </si>
  <si>
    <t>05054943</t>
  </si>
  <si>
    <t>05054351</t>
  </si>
  <si>
    <t>05054166</t>
  </si>
  <si>
    <t>60052059</t>
  </si>
  <si>
    <t>05905581</t>
  </si>
  <si>
    <t>05904966</t>
  </si>
  <si>
    <t>06904967</t>
  </si>
  <si>
    <t>05061122</t>
  </si>
  <si>
    <t>06904969</t>
  </si>
  <si>
    <t>05905404</t>
  </si>
  <si>
    <t>60051249</t>
  </si>
  <si>
    <t>05904971</t>
  </si>
  <si>
    <t>05905202</t>
  </si>
  <si>
    <t>05904973</t>
  </si>
  <si>
    <t>05904974</t>
  </si>
  <si>
    <t>60051250</t>
  </si>
  <si>
    <t>02062455</t>
  </si>
  <si>
    <t>05057416</t>
  </si>
  <si>
    <t>05057417</t>
  </si>
  <si>
    <t>05057418</t>
  </si>
  <si>
    <t>05058591</t>
  </si>
  <si>
    <t>05058592</t>
  </si>
  <si>
    <t>05058837</t>
  </si>
  <si>
    <t>05058838</t>
  </si>
  <si>
    <t>05059159</t>
  </si>
  <si>
    <t>05059160</t>
  </si>
  <si>
    <t>05059162</t>
  </si>
  <si>
    <t>05059163</t>
  </si>
  <si>
    <t>05059168</t>
  </si>
  <si>
    <t>05060974</t>
  </si>
  <si>
    <t>05060975</t>
  </si>
  <si>
    <t>05062018</t>
  </si>
  <si>
    <t>05062019</t>
  </si>
  <si>
    <t>05062488</t>
  </si>
  <si>
    <t>05054205</t>
  </si>
  <si>
    <t>05054206</t>
  </si>
  <si>
    <t>05054207</t>
  </si>
  <si>
    <t>05054208</t>
  </si>
  <si>
    <t>05054209</t>
  </si>
  <si>
    <t>05054210</t>
  </si>
  <si>
    <t>05054211</t>
  </si>
  <si>
    <t>05054212</t>
  </si>
  <si>
    <t>05054213</t>
  </si>
  <si>
    <t>05054214</t>
  </si>
  <si>
    <t>60050343</t>
  </si>
  <si>
    <t>60050345</t>
  </si>
  <si>
    <t>60050347</t>
  </si>
  <si>
    <t>60050348</t>
  </si>
  <si>
    <t>60050344</t>
  </si>
  <si>
    <t>60050349</t>
  </si>
  <si>
    <t>05905298</t>
  </si>
  <si>
    <t>60050332</t>
  </si>
  <si>
    <t>60050333</t>
  </si>
  <si>
    <t>05905299</t>
  </si>
  <si>
    <t>05905300</t>
  </si>
  <si>
    <t>60050316</t>
  </si>
  <si>
    <t>05905294</t>
  </si>
  <si>
    <t>05905301</t>
  </si>
  <si>
    <t>60052156</t>
  </si>
  <si>
    <t>05904800</t>
  </si>
  <si>
    <t>05904797</t>
  </si>
  <si>
    <t>60050320</t>
  </si>
  <si>
    <t>05905303</t>
  </si>
  <si>
    <t>05063405</t>
  </si>
  <si>
    <t>05904803</t>
  </si>
  <si>
    <t>05905302</t>
  </si>
  <si>
    <t>05050353</t>
  </si>
  <si>
    <t>05050354</t>
  </si>
  <si>
    <t>05905297</t>
  </si>
  <si>
    <t>05050355</t>
  </si>
  <si>
    <t>05050356</t>
  </si>
  <si>
    <t>05050357</t>
  </si>
  <si>
    <t>60050364</t>
  </si>
  <si>
    <t>05052999</t>
  </si>
  <si>
    <t>60050365</t>
  </si>
  <si>
    <t>60050366</t>
  </si>
  <si>
    <t>60050354</t>
  </si>
  <si>
    <t>60050359</t>
  </si>
  <si>
    <t>60050367</t>
  </si>
  <si>
    <t>05053000</t>
  </si>
  <si>
    <t>60050360</t>
  </si>
  <si>
    <t>05065436</t>
  </si>
  <si>
    <t>60050353</t>
  </si>
  <si>
    <t>05065437</t>
  </si>
  <si>
    <t>60050361</t>
  </si>
  <si>
    <t>60050352</t>
  </si>
  <si>
    <t>60050368</t>
  </si>
  <si>
    <t>60050362</t>
  </si>
  <si>
    <t>60050351</t>
  </si>
  <si>
    <t>60050334</t>
  </si>
  <si>
    <t>60050322</t>
  </si>
  <si>
    <t>60052157</t>
  </si>
  <si>
    <t>60050317</t>
  </si>
  <si>
    <t>60050323</t>
  </si>
  <si>
    <t>60050321</t>
  </si>
  <si>
    <t>05905323</t>
  </si>
  <si>
    <t>60050324</t>
  </si>
  <si>
    <t>05905292</t>
  </si>
  <si>
    <t>05904804</t>
  </si>
  <si>
    <t>60052158</t>
  </si>
  <si>
    <t>60052159</t>
  </si>
  <si>
    <t>60050335</t>
  </si>
  <si>
    <t>05050358</t>
  </si>
  <si>
    <t>05050359</t>
  </si>
  <si>
    <t>05904802</t>
  </si>
  <si>
    <t>05050361</t>
  </si>
  <si>
    <t>05050362</t>
  </si>
  <si>
    <t>05050363</t>
  </si>
  <si>
    <t>05904799</t>
  </si>
  <si>
    <t>05050364</t>
  </si>
  <si>
    <t>60050358</t>
  </si>
  <si>
    <t>60050357</t>
  </si>
  <si>
    <t>05053886</t>
  </si>
  <si>
    <t>05053887</t>
  </si>
  <si>
    <t>05053888</t>
  </si>
  <si>
    <t>05054215</t>
  </si>
  <si>
    <t>05054167</t>
  </si>
  <si>
    <t>05054185</t>
  </si>
  <si>
    <t>05054192</t>
  </si>
  <si>
    <t>05054184</t>
  </si>
  <si>
    <t>05054196</t>
  </si>
  <si>
    <t>60251253</t>
  </si>
  <si>
    <t>60051254</t>
  </si>
  <si>
    <t>60051255</t>
  </si>
  <si>
    <t>60051256</t>
  </si>
  <si>
    <t>60051257</t>
  </si>
  <si>
    <t>60051258</t>
  </si>
  <si>
    <t>60051259</t>
  </si>
  <si>
    <t>06903114</t>
  </si>
  <si>
    <t>06901522</t>
  </si>
  <si>
    <t>06901663</t>
  </si>
  <si>
    <t>06901524</t>
  </si>
  <si>
    <t>06901664</t>
  </si>
  <si>
    <t>06901526</t>
  </si>
  <si>
    <t>06901665</t>
  </si>
  <si>
    <t>06901527</t>
  </si>
  <si>
    <t>06901528</t>
  </si>
  <si>
    <t>06901666</t>
  </si>
  <si>
    <t>06902628</t>
  </si>
  <si>
    <t>06902629</t>
  </si>
  <si>
    <t>06903115</t>
  </si>
  <si>
    <t>05053894</t>
  </si>
  <si>
    <t>05053902</t>
  </si>
  <si>
    <t>05053895</t>
  </si>
  <si>
    <t>05069548</t>
  </si>
  <si>
    <t>05069714</t>
  </si>
  <si>
    <t>60050363</t>
  </si>
  <si>
    <t>05069715</t>
  </si>
  <si>
    <t>05904791</t>
  </si>
  <si>
    <t>05052751</t>
  </si>
  <si>
    <t>60050312</t>
  </si>
  <si>
    <t>05053896</t>
  </si>
  <si>
    <t>60050315</t>
  </si>
  <si>
    <t>60050310</t>
  </si>
  <si>
    <t>05904790</t>
  </si>
  <si>
    <t>05053904</t>
  </si>
  <si>
    <t>05904805</t>
  </si>
  <si>
    <t>05063156</t>
  </si>
  <si>
    <t>60050369</t>
  </si>
  <si>
    <t>60050370</t>
  </si>
  <si>
    <t>05904806</t>
  </si>
  <si>
    <t>05053905</t>
  </si>
  <si>
    <t>05053897</t>
  </si>
  <si>
    <t>05050103</t>
  </si>
  <si>
    <t>05904792</t>
  </si>
  <si>
    <t>05904795</t>
  </si>
  <si>
    <t>60050311</t>
  </si>
  <si>
    <t>05904796</t>
  </si>
  <si>
    <t>05052869</t>
  </si>
  <si>
    <t>05904793</t>
  </si>
  <si>
    <t>05053898</t>
  </si>
  <si>
    <t>05050161</t>
  </si>
  <si>
    <t>05905670</t>
  </si>
  <si>
    <t>60050318</t>
  </si>
  <si>
    <t>05904798</t>
  </si>
  <si>
    <t>60050319</t>
  </si>
  <si>
    <t>05904801</t>
  </si>
  <si>
    <t>05904794</t>
  </si>
  <si>
    <t>05053899</t>
  </si>
  <si>
    <t>05050102</t>
  </si>
  <si>
    <t>05053900</t>
  </si>
  <si>
    <t>05053901</t>
  </si>
  <si>
    <t>05053906</t>
  </si>
  <si>
    <t>90901720</t>
  </si>
  <si>
    <t>02059198</t>
  </si>
  <si>
    <t>02059199</t>
  </si>
  <si>
    <t>02059197</t>
  </si>
  <si>
    <t>02059196</t>
  </si>
  <si>
    <t>05050413</t>
  </si>
  <si>
    <t>05905223</t>
  </si>
  <si>
    <t>60050480</t>
  </si>
  <si>
    <t>05904832</t>
  </si>
  <si>
    <t>05904836</t>
  </si>
  <si>
    <t>60050477</t>
  </si>
  <si>
    <t>05905565</t>
  </si>
  <si>
    <t>60050478</t>
  </si>
  <si>
    <t>05904835</t>
  </si>
  <si>
    <t>05050180</t>
  </si>
  <si>
    <t>60050482</t>
  </si>
  <si>
    <t>05052054</t>
  </si>
  <si>
    <t>90901742</t>
  </si>
  <si>
    <t>60052154</t>
  </si>
  <si>
    <t>05054193</t>
  </si>
  <si>
    <t>05050641</t>
  </si>
  <si>
    <t>60051251</t>
  </si>
  <si>
    <t>05054182</t>
  </si>
  <si>
    <t>05904975</t>
  </si>
  <si>
    <t>05904976</t>
  </si>
  <si>
    <t>05904977</t>
  </si>
  <si>
    <t>60051252</t>
  </si>
  <si>
    <t>05904978</t>
  </si>
  <si>
    <t>05054183</t>
  </si>
  <si>
    <t>05054191</t>
  </si>
  <si>
    <t>60051265</t>
  </si>
  <si>
    <t>02051996</t>
  </si>
  <si>
    <t>60051267</t>
  </si>
  <si>
    <t>60051268</t>
  </si>
  <si>
    <t>60051260</t>
  </si>
  <si>
    <t>60051261</t>
  </si>
  <si>
    <t>60051262</t>
  </si>
  <si>
    <t>60051263</t>
  </si>
  <si>
    <t>60051264</t>
  </si>
  <si>
    <t>Satisloh 1200DLX - China Version</t>
  </si>
  <si>
    <t>Satisloh 1200DLX - Essilor "China" Version</t>
  </si>
  <si>
    <t>01051003</t>
  </si>
  <si>
    <t>01051142</t>
  </si>
  <si>
    <t>SalesOrg-0006</t>
  </si>
  <si>
    <t>33 Position Sector (lens range 45- 66mm diameter)</t>
  </si>
  <si>
    <t>28 Position Sector (lens range 45-66mm diameter)</t>
  </si>
  <si>
    <t>28 Position Sector (lens range 63-72mm diameter)</t>
  </si>
  <si>
    <t>25 Position Sector (lens range 63-72mm diameter)</t>
  </si>
  <si>
    <t>25 Position Sector (lens range 50-75mm diameter)</t>
  </si>
  <si>
    <t>21 Position Sector (lens range 50-75mm diameter)</t>
  </si>
  <si>
    <t>19 Position Sector (lens 74,75,76,78,80 &amp; 85mm diameters)</t>
  </si>
  <si>
    <t>Ringless Dome System</t>
  </si>
  <si>
    <t>Flipover System</t>
  </si>
  <si>
    <t>Flipover Table Top Fixture Holder</t>
  </si>
  <si>
    <t>Flipover Tooling Group</t>
  </si>
  <si>
    <t>02050230</t>
  </si>
  <si>
    <t>05905227</t>
  </si>
  <si>
    <t>Cascade Cooler TVP1800</t>
  </si>
  <si>
    <t>Not Relevent</t>
  </si>
  <si>
    <t>575-600V 50/60Hz</t>
  </si>
  <si>
    <t>Cascade Cooler CC-5-S  (PFC552)</t>
  </si>
  <si>
    <t>Accuchiller 15 Ton with Remote Condenser</t>
  </si>
  <si>
    <t>SATIS Flowbooth, CAP412-6T36-36H, WO</t>
  </si>
  <si>
    <t>01050321</t>
  </si>
  <si>
    <t>01050383</t>
  </si>
  <si>
    <t>SATIS Flowbooth, CAP412-6T36-42H, WO</t>
  </si>
  <si>
    <t>Additional Configuration and Tooling Options</t>
  </si>
  <si>
    <t>3.1</t>
  </si>
  <si>
    <t>3.2</t>
  </si>
  <si>
    <t>Another Attempt</t>
  </si>
  <si>
    <t>External Frame Kit (for Dome inside cleanroom wall)</t>
  </si>
  <si>
    <t>External Frame Kit (for Flipver inside cleanroom wall)</t>
  </si>
  <si>
    <t xml:space="preserve">Polycold  PFC552 </t>
  </si>
  <si>
    <t>Telemark TVP1800</t>
  </si>
  <si>
    <t>North American Units do not need transformers</t>
  </si>
  <si>
    <t>Changed Dependencies</t>
  </si>
  <si>
    <t>3.3</t>
  </si>
  <si>
    <t>1200-DLX High volume vacuum box coater</t>
  </si>
  <si>
    <t>Changes Dependencies</t>
  </si>
  <si>
    <t>3.4</t>
  </si>
  <si>
    <t>Machine and Peripherals</t>
  </si>
  <si>
    <t>Optional Peripherals</t>
  </si>
  <si>
    <t>STEP Options</t>
  </si>
  <si>
    <t>Essilor Options</t>
  </si>
  <si>
    <t>Reconfigured totally</t>
  </si>
  <si>
    <t>3.6</t>
  </si>
  <si>
    <t xml:space="preserve">STEP  </t>
  </si>
  <si>
    <t>1200DLX_Optional_Peripherals_Cover_Options_Yes_(if_chooses_pneumatic)</t>
  </si>
  <si>
    <t>Basic Lens Holding System</t>
  </si>
  <si>
    <t>Full Set of Sectors with Rings (B-Style)</t>
  </si>
  <si>
    <t>Set of Sectors (No Rings)</t>
  </si>
  <si>
    <t>C,D,E,F,G or eliptical Rings</t>
  </si>
  <si>
    <t>(Incuded in Premium and Basic Packages)</t>
  </si>
  <si>
    <t>Premium: 3 Sets and Basic: 2sets</t>
  </si>
  <si>
    <t>Premium: 3 sets and Basic: 2 sets</t>
  </si>
  <si>
    <t>Premium:. 3 Sets and Basic: 2 Sets</t>
  </si>
  <si>
    <t>Machine is ready for Essilor Process (3 Sets of Shields, Sectors and B-Style Rings)</t>
  </si>
  <si>
    <r>
      <t xml:space="preserve">Machine is </t>
    </r>
    <r>
      <rPr>
        <u/>
        <sz val="11"/>
        <color indexed="8"/>
        <rFont val="Calibri"/>
        <family val="2"/>
        <scheme val="minor"/>
      </rPr>
      <t>NOT</t>
    </r>
    <r>
      <rPr>
        <sz val="11"/>
        <color indexed="8"/>
        <rFont val="Calibri"/>
        <family val="2"/>
        <scheme val="minor"/>
      </rPr>
      <t xml:space="preserve"> Essilor Process Ready (2 Sets of Shields, Sectors and B-Style Rings)</t>
    </r>
  </si>
  <si>
    <r>
      <t xml:space="preserve">Machine is </t>
    </r>
    <r>
      <rPr>
        <u/>
        <sz val="11"/>
        <color indexed="8"/>
        <rFont val="Calibri"/>
        <family val="2"/>
        <scheme val="minor"/>
      </rPr>
      <t>NOT</t>
    </r>
    <r>
      <rPr>
        <sz val="11"/>
        <color indexed="8"/>
        <rFont val="Calibri"/>
        <family val="2"/>
        <scheme val="minor"/>
      </rPr>
      <t xml:space="preserve"> Essilor Process Ready (No Shields, Sectors or Rings)</t>
    </r>
  </si>
  <si>
    <t>1. Satisloh 1200DLX - Premium Version</t>
  </si>
  <si>
    <t>2. Satisloh 1200DLX - Basic Version</t>
  </si>
  <si>
    <t>3. Satisloh 1200DLX - Economy Version</t>
  </si>
  <si>
    <t>4. Satisloh 1200DLX - Essilor Version</t>
  </si>
  <si>
    <t>1. Satisloh 1200DLX - China Version</t>
  </si>
  <si>
    <t>2. Satisloh 1200DLX - Essilor "China" Version</t>
  </si>
  <si>
    <t>Version 4</t>
  </si>
  <si>
    <t>4.0</t>
  </si>
  <si>
    <t>1200DLX_Machine_and_Peripherals_Machine_Version_4._Satisloh_1200DLX_-_Essilor_Version</t>
  </si>
  <si>
    <t>1200DLX_Machine_and_Peripherals_Machine_Version_2._Satisloh_1200DLX_-_Basic_Version</t>
  </si>
  <si>
    <t>1200DLX_Machine_and_Peripherals_Machine_Version_3._Satisloh_1200DLX_-_Economy_Version</t>
  </si>
  <si>
    <t>1200DLX_Machine_and_Peripherals_Machine_Version_1._Satisloh_1200DLX_-_China_Version</t>
  </si>
  <si>
    <t>1200DLX_Machine_and_Peripherals_Machine_Version_2._Satisloh_1200DLX_-_Essilor_"China"_Version</t>
  </si>
  <si>
    <t>Consumable Options</t>
  </si>
  <si>
    <t>50 Cycle Consumables Kit</t>
  </si>
  <si>
    <t>50 cycles - consumption materials</t>
  </si>
  <si>
    <t>02057246</t>
  </si>
  <si>
    <t>Evaporant Consumables</t>
  </si>
  <si>
    <t>S3F</t>
  </si>
  <si>
    <t>92005241</t>
  </si>
  <si>
    <t>SalesOrg-0003, SalesOrg-0005, SalesOrg-0006, SalesOrg-0008</t>
  </si>
  <si>
    <t>S26P</t>
  </si>
  <si>
    <t>92005261</t>
  </si>
  <si>
    <t>SA1G</t>
  </si>
  <si>
    <t>92005260</t>
  </si>
  <si>
    <t>SC1G</t>
  </si>
  <si>
    <t>92005264</t>
  </si>
  <si>
    <t>Satin Pills</t>
  </si>
  <si>
    <t>92006299</t>
  </si>
  <si>
    <t>Grip Pills</t>
  </si>
  <si>
    <t>92009308</t>
  </si>
  <si>
    <t>Process Consumables</t>
  </si>
  <si>
    <t>5.98MHz Crystals</t>
  </si>
  <si>
    <t>92005881</t>
  </si>
  <si>
    <t>EB Filament</t>
  </si>
  <si>
    <t>92006285</t>
  </si>
  <si>
    <t>SalesOrg-0003, SalesOrg-0006, SalesOrg-0008</t>
  </si>
  <si>
    <t>Ion Filament</t>
  </si>
  <si>
    <t>92006294</t>
  </si>
  <si>
    <t>MC1200DLX</t>
  </si>
  <si>
    <t>SalesOrg &amp; default revision</t>
  </si>
  <si>
    <t>4.1</t>
  </si>
  <si>
    <t>K.Krueger</t>
  </si>
  <si>
    <t>SalesOrg-0003, SalesOrg-0006</t>
  </si>
  <si>
    <t>Cascade Cooler CC-6-S  (PFC672-HC)</t>
  </si>
  <si>
    <t>Top-off Charge (CC-6-S)</t>
  </si>
  <si>
    <t>Full Charge (CC-6-S)</t>
  </si>
  <si>
    <t>Polycold MaxCool 4000H</t>
  </si>
  <si>
    <t>SalesOrg-0005, SalesOrg-0003, SalesOrg-0008</t>
  </si>
  <si>
    <t>SAT-200 LED Projector</t>
  </si>
  <si>
    <t>02056104</t>
  </si>
  <si>
    <t>02065665</t>
  </si>
  <si>
    <t>SATIS Top oven LBB2-18 240V</t>
  </si>
  <si>
    <t>SATIS Oven Stand for LBB2-18</t>
  </si>
  <si>
    <t>EU Revisions</t>
  </si>
  <si>
    <t>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</si>
</sst>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/\ yy"/>
  </numFmts>
  <fonts count="34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charset val="134"/>
    </font>
    <font>
      <u/>
      <sz val="12"/>
      <color indexed="12"/>
      <name val="Times New Roman"/>
      <family val="1"/>
    </font>
    <font>
      <sz val="11"/>
      <color indexed="8"/>
      <name val="Calibri"/>
      <family val="2"/>
      <charset val="134"/>
    </font>
    <font>
      <u/>
      <sz val="12"/>
      <color indexed="12"/>
      <name val="Times New Roman"/>
      <family val="2"/>
      <charset val="134"/>
    </font>
    <font>
      <b/>
      <u/>
      <sz val="11"/>
      <color indexed="8"/>
      <name val="Calibri"/>
      <family val="2"/>
      <charset val="134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indexed="12"/>
      <name val="Calibri"/>
      <family val="2"/>
      <scheme val="minor"/>
    </font>
    <font>
      <u/>
      <sz val="11"/>
      <color indexed="8"/>
      <name val="Calibri"/>
      <family val="2"/>
      <scheme val="minor"/>
    </font>
    <font>
      <sz val="11"/>
      <color rgb="FF21212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43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65">
    <xf numFmtId="0" fontId="0" fillId="0" borderId="0">
      <alignment vertical="center"/>
    </xf>
    <xf numFmtId="0" fontId="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Protection="0"/>
    <xf numFmtId="0" fontId="18" fillId="0" borderId="0" applyNumberFormat="0" applyFill="0" applyBorder="0" applyAlignment="0" applyProtection="0"/>
    <xf numFmtId="0" fontId="19" fillId="0" borderId="2" applyNumberFormat="0" applyFill="0" applyAlignment="0" applyProtection="0"/>
    <xf numFmtId="0" fontId="20" fillId="0" borderId="3" applyNumberFormat="0" applyFill="0" applyAlignment="0" applyProtection="0"/>
    <xf numFmtId="0" fontId="21" fillId="0" borderId="4" applyNumberFormat="0" applyFill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23" fillId="5" borderId="0" applyNumberFormat="0" applyBorder="0" applyAlignment="0" applyProtection="0"/>
    <xf numFmtId="0" fontId="24" fillId="6" borderId="0" applyNumberFormat="0" applyBorder="0" applyAlignment="0" applyProtection="0"/>
    <xf numFmtId="0" fontId="25" fillId="7" borderId="5" applyNumberFormat="0" applyAlignment="0" applyProtection="0"/>
    <xf numFmtId="0" fontId="26" fillId="8" borderId="6" applyNumberFormat="0" applyAlignment="0" applyProtection="0"/>
    <xf numFmtId="0" fontId="27" fillId="8" borderId="5" applyNumberFormat="0" applyAlignment="0" applyProtection="0"/>
    <xf numFmtId="0" fontId="28" fillId="0" borderId="7" applyNumberFormat="0" applyFill="0" applyAlignment="0" applyProtection="0"/>
    <xf numFmtId="0" fontId="29" fillId="9" borderId="8" applyNumberFormat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10" applyNumberFormat="0" applyFill="0" applyAlignment="0" applyProtection="0"/>
    <xf numFmtId="0" fontId="3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3" fillId="14" borderId="0" applyNumberFormat="0" applyBorder="0" applyAlignment="0" applyProtection="0"/>
    <xf numFmtId="0" fontId="3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3" fillId="34" borderId="0" applyNumberFormat="0" applyBorder="0" applyAlignment="0" applyProtection="0"/>
    <xf numFmtId="0" fontId="3" fillId="0" borderId="0"/>
    <xf numFmtId="0" fontId="3" fillId="10" borderId="9" applyNumberFormat="0" applyFont="0" applyAlignment="0" applyProtection="0"/>
    <xf numFmtId="0" fontId="2" fillId="0" borderId="0"/>
    <xf numFmtId="0" fontId="9" fillId="0" borderId="0">
      <alignment vertical="center"/>
    </xf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  <xf numFmtId="0" fontId="1" fillId="0" borderId="0"/>
  </cellStyleXfs>
  <cellXfs count="106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3" applyFont="1" applyAlignment="1">
      <alignment vertical="center" wrapText="1"/>
    </xf>
    <xf numFmtId="0" fontId="10" fillId="0" borderId="0" xfId="0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vertical="center"/>
      <protection locked="0"/>
    </xf>
    <xf numFmtId="164" fontId="0" fillId="0" borderId="1" xfId="3" applyNumberFormat="1" applyFont="1" applyBorder="1" applyAlignment="1" applyProtection="1">
      <alignment vertical="center"/>
      <protection locked="0"/>
    </xf>
    <xf numFmtId="0" fontId="0" fillId="0" borderId="1" xfId="3" applyFont="1" applyBorder="1" applyAlignment="1" applyProtection="1">
      <alignment vertical="center"/>
      <protection locked="0"/>
    </xf>
    <xf numFmtId="49" fontId="0" fillId="0" borderId="1" xfId="3" applyNumberFormat="1" applyFont="1" applyBorder="1" applyAlignment="1" applyProtection="1">
      <alignment vertical="center"/>
      <protection locked="0"/>
    </xf>
    <xf numFmtId="0" fontId="0" fillId="2" borderId="1" xfId="3" applyFont="1" applyFill="1" applyBorder="1" applyAlignment="1" applyProtection="1">
      <alignment vertical="center"/>
      <protection locked="0"/>
    </xf>
    <xf numFmtId="14" fontId="0" fillId="0" borderId="1" xfId="3" applyNumberFormat="1" applyFont="1" applyBorder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0" fontId="4" fillId="0" borderId="0" xfId="3" applyFont="1" applyAlignment="1" applyProtection="1">
      <alignment vertical="center"/>
    </xf>
    <xf numFmtId="49" fontId="4" fillId="0" borderId="0" xfId="3" applyNumberFormat="1" applyFont="1" applyAlignment="1" applyProtection="1">
      <alignment vertical="center"/>
    </xf>
    <xf numFmtId="49" fontId="10" fillId="0" borderId="0" xfId="0" applyNumberFormat="1" applyFont="1" applyAlignment="1" applyProtection="1">
      <alignment vertical="center"/>
      <protection locked="0"/>
    </xf>
    <xf numFmtId="49" fontId="6" fillId="0" borderId="0" xfId="3" applyNumberFormat="1" applyFont="1" applyAlignment="1" applyProtection="1">
      <protection locked="0"/>
    </xf>
    <xf numFmtId="49" fontId="0" fillId="0" borderId="0" xfId="3" applyNumberFormat="1" applyFont="1" applyFill="1" applyBorder="1" applyAlignment="1" applyProtection="1">
      <alignment vertical="center"/>
      <protection locked="0"/>
    </xf>
    <xf numFmtId="49" fontId="4" fillId="0" borderId="0" xfId="3" applyNumberFormat="1" applyFont="1" applyAlignment="1" applyProtection="1"/>
    <xf numFmtId="49" fontId="6" fillId="0" borderId="0" xfId="3" applyNumberFormat="1" applyFont="1" applyAlignment="1" applyProtection="1"/>
    <xf numFmtId="49" fontId="7" fillId="0" borderId="0" xfId="4" applyNumberFormat="1" applyFont="1" applyAlignment="1" applyProtection="1"/>
    <xf numFmtId="49" fontId="8" fillId="0" borderId="0" xfId="3" applyNumberFormat="1" applyFont="1" applyAlignment="1" applyProtection="1">
      <alignment vertical="center"/>
    </xf>
    <xf numFmtId="49" fontId="4" fillId="0" borderId="0" xfId="2" applyNumberFormat="1" applyFont="1" applyAlignment="1" applyProtection="1"/>
    <xf numFmtId="49" fontId="0" fillId="0" borderId="0" xfId="0" applyNumberFormat="1" applyFont="1" applyFill="1" applyAlignment="1" applyProtection="1">
      <alignment vertical="center"/>
    </xf>
    <xf numFmtId="49" fontId="4" fillId="0" borderId="0" xfId="3" applyNumberFormat="1" applyFont="1" applyFill="1" applyAlignment="1" applyProtection="1">
      <alignment vertical="center"/>
    </xf>
    <xf numFmtId="49" fontId="0" fillId="0" borderId="0" xfId="0" applyNumberFormat="1" applyFont="1" applyFill="1" applyAlignment="1" applyProtection="1">
      <alignment vertical="center"/>
      <protection locked="0"/>
    </xf>
    <xf numFmtId="49" fontId="11" fillId="0" borderId="0" xfId="0" applyNumberFormat="1" applyFont="1" applyAlignment="1" applyProtection="1">
      <alignment vertical="center"/>
      <protection locked="0"/>
    </xf>
    <xf numFmtId="0" fontId="12" fillId="0" borderId="0" xfId="0" applyFont="1" applyBorder="1" applyAlignment="1">
      <alignment vertical="center"/>
    </xf>
    <xf numFmtId="0" fontId="11" fillId="3" borderId="0" xfId="0" applyFont="1" applyFill="1" applyAlignment="1" applyProtection="1">
      <alignment vertical="center"/>
    </xf>
    <xf numFmtId="0" fontId="11" fillId="3" borderId="0" xfId="3" applyFont="1" applyFill="1" applyAlignment="1" applyProtection="1">
      <alignment horizontal="left" vertical="center"/>
    </xf>
    <xf numFmtId="0" fontId="11" fillId="3" borderId="0" xfId="3" applyFont="1" applyFill="1" applyAlignment="1" applyProtection="1">
      <alignment horizontal="center" vertical="center"/>
    </xf>
    <xf numFmtId="49" fontId="11" fillId="3" borderId="0" xfId="0" applyNumberFormat="1" applyFont="1" applyFill="1" applyAlignment="1" applyProtection="1">
      <alignment vertical="center"/>
    </xf>
    <xf numFmtId="49" fontId="11" fillId="3" borderId="0" xfId="0" applyNumberFormat="1" applyFont="1" applyFill="1" applyAlignment="1" applyProtection="1">
      <alignment vertical="center"/>
      <protection locked="0"/>
    </xf>
    <xf numFmtId="49" fontId="11" fillId="3" borderId="0" xfId="1" applyNumberFormat="1" applyFont="1" applyFill="1" applyAlignment="1" applyProtection="1">
      <alignment vertical="center"/>
      <protection locked="0"/>
    </xf>
    <xf numFmtId="49" fontId="11" fillId="3" borderId="0" xfId="1" applyNumberFormat="1" applyFont="1" applyFill="1" applyAlignment="1" applyProtection="1">
      <alignment vertical="center"/>
    </xf>
    <xf numFmtId="0" fontId="11" fillId="3" borderId="0" xfId="3" applyFont="1" applyFill="1" applyAlignment="1" applyProtection="1"/>
    <xf numFmtId="0" fontId="11" fillId="3" borderId="0" xfId="1" applyFont="1" applyFill="1" applyAlignment="1" applyProtection="1">
      <alignment horizontal="left" vertical="center"/>
    </xf>
    <xf numFmtId="0" fontId="15" fillId="3" borderId="0" xfId="4" applyFont="1" applyFill="1" applyAlignment="1" applyProtection="1">
      <alignment horizontal="left" vertical="center"/>
    </xf>
    <xf numFmtId="0" fontId="14" fillId="3" borderId="0" xfId="4" applyFont="1" applyFill="1" applyAlignment="1" applyProtection="1">
      <alignment horizontal="left" vertical="center"/>
    </xf>
    <xf numFmtId="49" fontId="11" fillId="3" borderId="0" xfId="3" applyNumberFormat="1" applyFont="1" applyFill="1" applyAlignment="1" applyProtection="1">
      <alignment horizontal="left" vertical="center"/>
    </xf>
    <xf numFmtId="49" fontId="11" fillId="3" borderId="0" xfId="1" applyNumberFormat="1" applyFont="1" applyFill="1" applyAlignment="1" applyProtection="1">
      <alignment horizontal="left" vertical="center"/>
    </xf>
    <xf numFmtId="49" fontId="11" fillId="3" borderId="0" xfId="1" applyNumberFormat="1" applyFont="1" applyFill="1" applyAlignment="1" applyProtection="1">
      <alignment horizontal="left" vertical="center"/>
      <protection locked="0"/>
    </xf>
    <xf numFmtId="49" fontId="15" fillId="3" borderId="0" xfId="4" applyNumberFormat="1" applyFont="1" applyFill="1" applyAlignment="1" applyProtection="1">
      <alignment horizontal="left" vertical="center"/>
    </xf>
    <xf numFmtId="49" fontId="15" fillId="3" borderId="0" xfId="3" applyNumberFormat="1" applyFont="1" applyFill="1" applyAlignment="1" applyProtection="1">
      <alignment horizontal="left" vertical="center"/>
    </xf>
    <xf numFmtId="0" fontId="15" fillId="3" borderId="0" xfId="4" applyFont="1" applyFill="1" applyAlignment="1" applyProtection="1">
      <alignment horizontal="left"/>
    </xf>
    <xf numFmtId="0" fontId="11" fillId="3" borderId="0" xfId="3" applyFont="1" applyFill="1" applyAlignment="1" applyProtection="1">
      <alignment horizontal="left"/>
    </xf>
    <xf numFmtId="0" fontId="15" fillId="3" borderId="0" xfId="3" applyFont="1" applyFill="1" applyAlignment="1" applyProtection="1">
      <alignment vertical="center"/>
    </xf>
    <xf numFmtId="0" fontId="11" fillId="0" borderId="0" xfId="3" applyFont="1" applyAlignment="1" applyProtection="1">
      <alignment vertical="center"/>
      <protection locked="0"/>
    </xf>
    <xf numFmtId="0" fontId="11" fillId="0" borderId="0" xfId="0" applyFont="1" applyAlignment="1" applyProtection="1">
      <alignment vertical="center"/>
      <protection locked="0"/>
    </xf>
    <xf numFmtId="0" fontId="11" fillId="0" borderId="0" xfId="0" applyFont="1" applyAlignment="1">
      <alignment vertical="center"/>
    </xf>
    <xf numFmtId="0" fontId="11" fillId="0" borderId="0" xfId="1" applyFont="1" applyAlignment="1" applyProtection="1">
      <alignment vertical="center"/>
      <protection locked="0"/>
    </xf>
    <xf numFmtId="49" fontId="11" fillId="0" borderId="0" xfId="1" applyNumberFormat="1" applyFont="1" applyAlignment="1" applyProtection="1">
      <alignment vertical="center"/>
      <protection locked="0"/>
    </xf>
    <xf numFmtId="49" fontId="11" fillId="0" borderId="0" xfId="3" applyNumberFormat="1" applyFont="1" applyAlignment="1" applyProtection="1">
      <alignment horizontal="left" vertical="center"/>
      <protection locked="0"/>
    </xf>
    <xf numFmtId="0" fontId="11" fillId="0" borderId="0" xfId="0" applyFont="1" applyAlignment="1"/>
    <xf numFmtId="49" fontId="11" fillId="3" borderId="0" xfId="0" applyNumberFormat="1" applyFont="1" applyFill="1" applyAlignment="1" applyProtection="1">
      <alignment horizontal="left" vertical="center"/>
    </xf>
    <xf numFmtId="49" fontId="11" fillId="0" borderId="0" xfId="0" applyNumberFormat="1" applyFont="1" applyAlignment="1" applyProtection="1">
      <alignment horizontal="left" vertical="center"/>
      <protection locked="0"/>
    </xf>
    <xf numFmtId="49" fontId="14" fillId="0" borderId="0" xfId="3" applyNumberFormat="1" applyFont="1" applyAlignment="1" applyProtection="1">
      <alignment horizontal="left"/>
      <protection locked="0"/>
    </xf>
    <xf numFmtId="0" fontId="11" fillId="0" borderId="0" xfId="0" applyFont="1" applyAlignment="1">
      <alignment horizontal="left" vertical="center"/>
    </xf>
    <xf numFmtId="49" fontId="11" fillId="0" borderId="0" xfId="0" applyNumberFormat="1" applyFont="1" applyFill="1" applyAlignment="1" applyProtection="1">
      <alignment horizontal="left" vertical="center"/>
      <protection locked="0"/>
    </xf>
    <xf numFmtId="0" fontId="11" fillId="0" borderId="0" xfId="3" applyFont="1" applyFill="1" applyAlignment="1" applyProtection="1">
      <alignment horizontal="left" vertical="center"/>
      <protection locked="0"/>
    </xf>
    <xf numFmtId="49" fontId="9" fillId="0" borderId="0" xfId="3" applyNumberFormat="1" applyFont="1" applyFill="1" applyBorder="1" applyAlignment="1" applyProtection="1">
      <alignment vertical="center"/>
      <protection locked="0"/>
    </xf>
    <xf numFmtId="0" fontId="0" fillId="0" borderId="0" xfId="0" applyAlignment="1" applyProtection="1">
      <protection locked="0"/>
    </xf>
    <xf numFmtId="0" fontId="9" fillId="0" borderId="0" xfId="0" applyFont="1" applyAlignment="1" applyProtection="1">
      <alignment vertical="center"/>
      <protection locked="0"/>
    </xf>
    <xf numFmtId="164" fontId="9" fillId="0" borderId="1" xfId="3" applyNumberFormat="1" applyFont="1" applyBorder="1" applyAlignment="1" applyProtection="1">
      <alignment vertical="center"/>
      <protection locked="0"/>
    </xf>
    <xf numFmtId="0" fontId="9" fillId="0" borderId="1" xfId="3" applyFont="1" applyBorder="1" applyAlignment="1" applyProtection="1">
      <alignment vertical="center"/>
      <protection locked="0"/>
    </xf>
    <xf numFmtId="0" fontId="14" fillId="0" borderId="0" xfId="0" applyFont="1" applyFill="1" applyBorder="1" applyAlignment="1">
      <alignment horizontal="left" vertical="center"/>
    </xf>
    <xf numFmtId="0" fontId="11" fillId="3" borderId="0" xfId="3" applyFont="1" applyFill="1" applyAlignment="1" applyProtection="1">
      <alignment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11" fillId="3" borderId="0" xfId="2" applyFont="1" applyFill="1" applyAlignment="1" applyProtection="1"/>
    <xf numFmtId="0" fontId="11" fillId="3" borderId="0" xfId="1" applyFont="1" applyFill="1" applyAlignment="1" applyProtection="1">
      <alignment vertical="center"/>
    </xf>
    <xf numFmtId="0" fontId="11" fillId="3" borderId="0" xfId="3" applyFont="1" applyFill="1" applyAlignment="1" applyProtection="1">
      <alignment horizontal="center" vertical="center" textRotation="90"/>
    </xf>
    <xf numFmtId="49" fontId="11" fillId="3" borderId="0" xfId="3" applyNumberFormat="1" applyFont="1" applyFill="1" applyAlignment="1" applyProtection="1">
      <alignment vertical="center"/>
    </xf>
    <xf numFmtId="49" fontId="11" fillId="3" borderId="0" xfId="3" applyNumberFormat="1" applyFont="1" applyFill="1" applyAlignment="1" applyProtection="1">
      <alignment vertical="center"/>
      <protection locked="0"/>
    </xf>
    <xf numFmtId="49" fontId="9" fillId="0" borderId="1" xfId="3" applyNumberFormat="1" applyFont="1" applyBorder="1" applyAlignment="1" applyProtection="1">
      <alignment vertical="center"/>
      <protection locked="0"/>
    </xf>
    <xf numFmtId="49" fontId="11" fillId="35" borderId="0" xfId="0" applyNumberFormat="1" applyFont="1" applyFill="1" applyAlignment="1" applyProtection="1">
      <alignment vertical="center"/>
      <protection locked="0"/>
    </xf>
    <xf numFmtId="0" fontId="11" fillId="0" borderId="11" xfId="3" applyFont="1" applyBorder="1" applyAlignment="1">
      <alignment horizontal="left" vertical="center"/>
    </xf>
    <xf numFmtId="0" fontId="0" fillId="0" borderId="0" xfId="0" applyFont="1" applyBorder="1" applyAlignment="1" applyProtection="1">
      <protection locked="0"/>
    </xf>
    <xf numFmtId="0" fontId="0" fillId="0" borderId="0" xfId="0" applyFont="1" applyFill="1" applyBorder="1" applyAlignment="1" applyProtection="1">
      <protection locked="0"/>
    </xf>
    <xf numFmtId="0" fontId="0" fillId="0" borderId="0" xfId="0" applyAlignment="1" applyProtection="1">
      <alignment horizontal="left"/>
      <protection locked="0"/>
    </xf>
    <xf numFmtId="49" fontId="9" fillId="0" borderId="0" xfId="0" applyNumberFormat="1" applyFont="1" applyAlignment="1" applyProtection="1">
      <protection locked="0"/>
    </xf>
    <xf numFmtId="0" fontId="14" fillId="0" borderId="0" xfId="0" applyFont="1" applyFill="1" applyBorder="1" applyAlignment="1" applyProtection="1">
      <alignment horizontal="left" vertical="center"/>
      <protection locked="0"/>
    </xf>
    <xf numFmtId="0" fontId="12" fillId="0" borderId="0" xfId="0" applyFont="1" applyBorder="1" applyAlignment="1" applyProtection="1">
      <alignment vertical="center"/>
      <protection locked="0"/>
    </xf>
    <xf numFmtId="49" fontId="14" fillId="0" borderId="0" xfId="5" applyNumberFormat="1" applyFont="1" applyProtection="1">
      <protection locked="0"/>
    </xf>
    <xf numFmtId="0" fontId="14" fillId="0" borderId="0" xfId="5" applyFont="1" applyFill="1" applyProtection="1">
      <protection locked="0"/>
    </xf>
    <xf numFmtId="49" fontId="14" fillId="0" borderId="0" xfId="5" applyNumberFormat="1" applyFont="1" applyFill="1" applyProtection="1">
      <protection locked="0"/>
    </xf>
    <xf numFmtId="0" fontId="12" fillId="0" borderId="0" xfId="0" applyFont="1" applyBorder="1" applyAlignment="1" applyProtection="1">
      <alignment horizontal="left" vertical="center"/>
      <protection locked="0"/>
    </xf>
    <xf numFmtId="0" fontId="12" fillId="0" borderId="0" xfId="0" applyFont="1" applyBorder="1" applyAlignment="1" applyProtection="1">
      <protection locked="0"/>
    </xf>
    <xf numFmtId="0" fontId="11" fillId="0" borderId="0" xfId="0" applyFont="1" applyBorder="1" applyAlignment="1" applyProtection="1">
      <protection locked="0"/>
    </xf>
    <xf numFmtId="0" fontId="11" fillId="0" borderId="0" xfId="0" applyFont="1" applyFill="1" applyBorder="1" applyAlignment="1" applyProtection="1">
      <protection locked="0"/>
    </xf>
    <xf numFmtId="0" fontId="12" fillId="0" borderId="0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alignment vertical="center"/>
      <protection locked="0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/>
    <xf numFmtId="49" fontId="11" fillId="0" borderId="0" xfId="49" applyNumberFormat="1" applyFont="1" applyAlignment="1" applyProtection="1">
      <alignment vertical="center"/>
      <protection locked="0"/>
    </xf>
    <xf numFmtId="0" fontId="11" fillId="0" borderId="0" xfId="3" applyFont="1" applyAlignment="1" applyProtection="1">
      <alignment horizontal="left" vertical="center"/>
      <protection locked="0"/>
    </xf>
    <xf numFmtId="0" fontId="11" fillId="0" borderId="0" xfId="3" applyFont="1" applyAlignment="1">
      <alignment horizontal="left" vertical="center"/>
    </xf>
    <xf numFmtId="0" fontId="11" fillId="0" borderId="0" xfId="3" applyFont="1" applyAlignment="1">
      <alignment vertical="center"/>
    </xf>
    <xf numFmtId="0" fontId="11" fillId="0" borderId="0" xfId="3" applyFont="1" applyAlignment="1" applyProtection="1">
      <alignment horizontal="center" vertical="center"/>
      <protection locked="0"/>
    </xf>
    <xf numFmtId="0" fontId="11" fillId="0" borderId="0" xfId="49" applyFont="1" applyAlignment="1"/>
    <xf numFmtId="49" fontId="11" fillId="0" borderId="0" xfId="3" applyNumberFormat="1" applyFont="1" applyAlignment="1" applyProtection="1">
      <alignment vertical="center"/>
      <protection locked="0"/>
    </xf>
    <xf numFmtId="49" fontId="11" fillId="0" borderId="0" xfId="49" applyNumberFormat="1" applyFont="1" applyAlignment="1"/>
    <xf numFmtId="49" fontId="14" fillId="0" borderId="0" xfId="3" applyNumberFormat="1" applyFont="1" applyAlignment="1" applyProtection="1">
      <protection locked="0"/>
    </xf>
    <xf numFmtId="0" fontId="15" fillId="3" borderId="0" xfId="4" applyFont="1" applyFill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  <protection locked="0"/>
    </xf>
  </cellXfs>
  <cellStyles count="65">
    <cellStyle name="20% - Accent1" xfId="23" builtinId="30" customBuiltin="1"/>
    <cellStyle name="20% - Accent1 2" xfId="50"/>
    <cellStyle name="20% - Accent2" xfId="27" builtinId="34" customBuiltin="1"/>
    <cellStyle name="20% - Accent2 2" xfId="52"/>
    <cellStyle name="20% - Accent3" xfId="31" builtinId="38" customBuiltin="1"/>
    <cellStyle name="20% - Accent3 2" xfId="54"/>
    <cellStyle name="20% - Accent4" xfId="35" builtinId="42" customBuiltin="1"/>
    <cellStyle name="20% - Accent4 2" xfId="56"/>
    <cellStyle name="20% - Accent5" xfId="39" builtinId="46" customBuiltin="1"/>
    <cellStyle name="20% - Accent5 2" xfId="58"/>
    <cellStyle name="20% - Accent6" xfId="43" builtinId="50" customBuiltin="1"/>
    <cellStyle name="20% - Accent6 2" xfId="60"/>
    <cellStyle name="40% - Accent1" xfId="24" builtinId="31" customBuiltin="1"/>
    <cellStyle name="40% - Accent1 2" xfId="51"/>
    <cellStyle name="40% - Accent2" xfId="28" builtinId="35" customBuiltin="1"/>
    <cellStyle name="40% - Accent2 2" xfId="53"/>
    <cellStyle name="40% - Accent3" xfId="32" builtinId="39" customBuiltin="1"/>
    <cellStyle name="40% - Accent3 2" xfId="55"/>
    <cellStyle name="40% - Accent4" xfId="36" builtinId="43" customBuiltin="1"/>
    <cellStyle name="40% - Accent4 2" xfId="57"/>
    <cellStyle name="40% - Accent5" xfId="40" builtinId="47" customBuiltin="1"/>
    <cellStyle name="40% - Accent5 2" xfId="59"/>
    <cellStyle name="40% - Accent6" xfId="44" builtinId="51" customBuiltin="1"/>
    <cellStyle name="40% - Accent6 2" xfId="6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Explanatory Text" xfId="20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4" builtinId="20" customBuiltin="1"/>
    <cellStyle name="Link" xfId="4"/>
    <cellStyle name="Linked Cell" xfId="17" builtinId="24" customBuiltin="1"/>
    <cellStyle name="Neutral" xfId="13" builtinId="28" customBuiltin="1"/>
    <cellStyle name="Normal" xfId="0" builtinId="0"/>
    <cellStyle name="Normal 2" xfId="46"/>
    <cellStyle name="Normal 2 2" xfId="62"/>
    <cellStyle name="Normal 3" xfId="48"/>
    <cellStyle name="Normal 3 2" xfId="64"/>
    <cellStyle name="Normal 4" xfId="49"/>
    <cellStyle name="Normale 5 2" xfId="5"/>
    <cellStyle name="Note 2" xfId="47"/>
    <cellStyle name="Note 2 2" xfId="63"/>
    <cellStyle name="Output" xfId="15" builtinId="21" customBuiltin="1"/>
    <cellStyle name="Standard 2" xfId="2"/>
    <cellStyle name="Standard 3" xfId="3"/>
    <cellStyle name="Standard 4" xfId="1"/>
    <cellStyle name="Title" xfId="6" builtinId="15" customBuiltin="1"/>
    <cellStyle name="Total" xfId="21" builtinId="25" customBuiltin="1"/>
    <cellStyle name="Warning Text" xfId="19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50</xdr:row>
      <xdr:rowOff>0</xdr:rowOff>
    </xdr:to>
    <xdr:sp macro="" textlink="">
      <xdr:nvSpPr>
        <xdr:cNvPr id="512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1952625</xdr:colOff>
      <xdr:row>26</xdr:row>
      <xdr:rowOff>0</xdr:rowOff>
    </xdr:to>
    <xdr:sp macro="" textlink="">
      <xdr:nvSpPr>
        <xdr:cNvPr id="10242" name="Rectangle 4" hidden="1"/>
        <xdr:cNvSpPr>
          <a:spLocks noSelect="1" noChangeArrowheads="1"/>
        </xdr:cNvSpPr>
      </xdr:nvSpPr>
      <xdr:spPr bwMode="auto">
        <a:xfrm>
          <a:off x="0" y="0"/>
          <a:ext cx="26508075" cy="10982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>
      <pane ySplit="1" topLeftCell="A2" activePane="bottomLeft" state="frozen"/>
      <selection pane="bottomLeft" activeCell="A13" sqref="A13"/>
    </sheetView>
  </sheetViews>
  <sheetFormatPr defaultColWidth="15.140625" defaultRowHeight="15" customHeight="1"/>
  <cols>
    <col min="1" max="1" width="10.85546875" style="4" bestFit="1" customWidth="1"/>
    <col min="2" max="2" width="33.42578125" style="4" customWidth="1"/>
    <col min="3" max="3" width="14.5703125" style="4" customWidth="1"/>
    <col min="4" max="4" width="16.85546875" style="4" customWidth="1"/>
    <col min="5" max="5" width="8.85546875" style="4" customWidth="1"/>
    <col min="6" max="6" width="18.85546875" style="4" customWidth="1"/>
    <col min="7" max="7" width="21.42578125" style="4" customWidth="1"/>
    <col min="8" max="8" width="20.7109375" style="4" customWidth="1"/>
    <col min="9" max="9" width="24.28515625" style="4" customWidth="1"/>
    <col min="10" max="27" width="7.85546875" style="4" customWidth="1"/>
    <col min="28" max="16384" width="15.140625" style="4"/>
  </cols>
  <sheetData>
    <row r="1" spans="1:9" ht="15" customHeight="1">
      <c r="A1" s="7" t="s">
        <v>0</v>
      </c>
      <c r="B1" s="8" t="s">
        <v>1</v>
      </c>
      <c r="C1" s="9" t="s">
        <v>2</v>
      </c>
      <c r="D1" s="9" t="s">
        <v>3</v>
      </c>
      <c r="E1" s="8" t="s">
        <v>4</v>
      </c>
      <c r="F1" s="8" t="s">
        <v>5</v>
      </c>
      <c r="G1" s="8" t="s">
        <v>6</v>
      </c>
      <c r="H1" s="10" t="s">
        <v>7</v>
      </c>
      <c r="I1" s="10" t="s">
        <v>8</v>
      </c>
    </row>
    <row r="2" spans="1:9" ht="15" customHeight="1">
      <c r="A2" s="7">
        <v>42514</v>
      </c>
      <c r="B2" s="8" t="s">
        <v>12</v>
      </c>
      <c r="C2" s="9" t="s">
        <v>13</v>
      </c>
      <c r="D2" s="9" t="s">
        <v>14</v>
      </c>
      <c r="E2" s="8" t="s">
        <v>11</v>
      </c>
      <c r="F2" s="8" t="s">
        <v>9</v>
      </c>
      <c r="G2" s="8" t="s">
        <v>10</v>
      </c>
      <c r="H2" s="10"/>
      <c r="I2" s="10"/>
    </row>
    <row r="3" spans="1:9" ht="15" customHeight="1">
      <c r="A3" s="64">
        <v>42527</v>
      </c>
      <c r="B3" s="65" t="s">
        <v>418</v>
      </c>
      <c r="C3" s="9"/>
      <c r="D3" s="9"/>
      <c r="E3" s="65" t="s">
        <v>419</v>
      </c>
      <c r="F3" s="65" t="s">
        <v>9</v>
      </c>
      <c r="G3" s="65" t="s">
        <v>10</v>
      </c>
      <c r="H3" s="10"/>
      <c r="I3" s="10"/>
    </row>
    <row r="4" spans="1:9" ht="15" customHeight="1">
      <c r="A4" s="64">
        <v>0</v>
      </c>
      <c r="B4" s="65" t="s">
        <v>591</v>
      </c>
      <c r="C4" s="75" t="s">
        <v>592</v>
      </c>
      <c r="D4" s="9"/>
      <c r="E4" s="65" t="s">
        <v>419</v>
      </c>
      <c r="F4" s="65" t="s">
        <v>9</v>
      </c>
      <c r="G4" s="65" t="s">
        <v>10</v>
      </c>
      <c r="H4" s="10"/>
      <c r="I4" s="10"/>
    </row>
    <row r="5" spans="1:9" ht="15" customHeight="1">
      <c r="A5" s="7">
        <v>42542</v>
      </c>
      <c r="B5" s="65" t="s">
        <v>591</v>
      </c>
      <c r="C5" s="75" t="s">
        <v>869</v>
      </c>
      <c r="D5" s="9"/>
      <c r="E5" s="65" t="s">
        <v>419</v>
      </c>
      <c r="F5" s="65" t="s">
        <v>9</v>
      </c>
      <c r="G5" s="65" t="s">
        <v>10</v>
      </c>
      <c r="H5" s="10"/>
      <c r="I5" s="10"/>
    </row>
    <row r="6" spans="1:9" ht="15" customHeight="1">
      <c r="A6" s="7">
        <v>42542</v>
      </c>
      <c r="B6" s="65" t="s">
        <v>871</v>
      </c>
      <c r="C6" s="75" t="s">
        <v>870</v>
      </c>
      <c r="D6" s="75" t="s">
        <v>14</v>
      </c>
      <c r="E6" s="65" t="s">
        <v>419</v>
      </c>
      <c r="F6" s="65" t="s">
        <v>9</v>
      </c>
      <c r="G6" s="65" t="s">
        <v>10</v>
      </c>
      <c r="H6" s="10"/>
      <c r="I6" s="10"/>
    </row>
    <row r="7" spans="1:9" ht="15" customHeight="1">
      <c r="A7" s="7">
        <v>42543</v>
      </c>
      <c r="B7" s="8" t="s">
        <v>877</v>
      </c>
      <c r="C7" s="9" t="s">
        <v>878</v>
      </c>
      <c r="D7" s="9" t="s">
        <v>14</v>
      </c>
      <c r="E7" s="8" t="s">
        <v>419</v>
      </c>
      <c r="F7" s="8" t="s">
        <v>9</v>
      </c>
      <c r="G7" s="8" t="s">
        <v>10</v>
      </c>
      <c r="H7" s="10"/>
      <c r="I7" s="10"/>
    </row>
    <row r="8" spans="1:9" ht="15" customHeight="1">
      <c r="A8" s="64">
        <v>42544</v>
      </c>
      <c r="B8" s="65" t="s">
        <v>880</v>
      </c>
      <c r="C8" s="75" t="s">
        <v>881</v>
      </c>
      <c r="D8" s="75" t="s">
        <v>14</v>
      </c>
      <c r="E8" s="65" t="s">
        <v>419</v>
      </c>
      <c r="F8" s="65" t="s">
        <v>9</v>
      </c>
      <c r="G8" s="65" t="s">
        <v>10</v>
      </c>
      <c r="H8" s="10"/>
      <c r="I8" s="10"/>
    </row>
    <row r="9" spans="1:9" ht="15" customHeight="1">
      <c r="A9" s="11">
        <v>42550</v>
      </c>
      <c r="B9" s="65" t="s">
        <v>886</v>
      </c>
      <c r="C9" s="75" t="s">
        <v>887</v>
      </c>
      <c r="D9" s="75" t="s">
        <v>14</v>
      </c>
      <c r="E9" s="65" t="s">
        <v>419</v>
      </c>
      <c r="F9" s="65" t="s">
        <v>9</v>
      </c>
      <c r="G9" s="65" t="s">
        <v>10</v>
      </c>
      <c r="H9" s="10"/>
      <c r="I9" s="10"/>
    </row>
    <row r="10" spans="1:9" ht="15" customHeight="1">
      <c r="A10" s="7">
        <v>42681</v>
      </c>
      <c r="B10" s="65" t="s">
        <v>907</v>
      </c>
      <c r="C10" s="75" t="s">
        <v>908</v>
      </c>
      <c r="D10" s="75" t="s">
        <v>14</v>
      </c>
      <c r="E10" s="65" t="s">
        <v>419</v>
      </c>
      <c r="F10" s="65" t="s">
        <v>9</v>
      </c>
      <c r="G10" s="65" t="s">
        <v>10</v>
      </c>
      <c r="H10" s="10"/>
      <c r="I10" s="10"/>
    </row>
    <row r="11" spans="1:9" ht="15" customHeight="1">
      <c r="A11" s="7">
        <v>42579</v>
      </c>
      <c r="B11" s="8" t="s">
        <v>941</v>
      </c>
      <c r="C11" s="9" t="s">
        <v>942</v>
      </c>
      <c r="D11" s="9" t="s">
        <v>14</v>
      </c>
      <c r="E11" s="8" t="s">
        <v>943</v>
      </c>
      <c r="F11" s="8" t="s">
        <v>9</v>
      </c>
      <c r="G11" s="8" t="s">
        <v>10</v>
      </c>
      <c r="H11" s="10"/>
      <c r="I11" s="10"/>
    </row>
    <row r="12" spans="1:9" ht="15" customHeight="1">
      <c r="A12" s="7">
        <v>42445</v>
      </c>
      <c r="B12" s="8" t="s">
        <v>955</v>
      </c>
      <c r="C12" s="9" t="s">
        <v>956</v>
      </c>
      <c r="D12" s="9" t="s">
        <v>14</v>
      </c>
      <c r="E12" s="8" t="s">
        <v>419</v>
      </c>
      <c r="F12" s="8" t="s">
        <v>9</v>
      </c>
      <c r="G12" s="8" t="s">
        <v>10</v>
      </c>
      <c r="H12" s="10"/>
      <c r="I12" s="10"/>
    </row>
    <row r="13" spans="1:9" ht="15" customHeight="1">
      <c r="A13" s="7"/>
      <c r="B13" s="8"/>
      <c r="C13" s="9"/>
      <c r="D13" s="9"/>
      <c r="E13" s="8"/>
      <c r="F13" s="8"/>
      <c r="G13" s="8"/>
      <c r="H13" s="10"/>
      <c r="I13" s="10"/>
    </row>
    <row r="14" spans="1:9" ht="15" customHeight="1">
      <c r="A14" s="7"/>
      <c r="B14" s="8"/>
      <c r="C14" s="9"/>
      <c r="D14" s="9"/>
      <c r="E14" s="8"/>
      <c r="F14" s="8"/>
      <c r="G14" s="8"/>
      <c r="H14" s="10"/>
      <c r="I14" s="10"/>
    </row>
    <row r="15" spans="1:9" ht="15" customHeight="1">
      <c r="A15" s="7"/>
      <c r="B15" s="8"/>
      <c r="C15" s="9"/>
      <c r="D15" s="9"/>
      <c r="E15" s="8"/>
      <c r="F15" s="8"/>
      <c r="G15" s="8"/>
      <c r="H15" s="10"/>
      <c r="I15" s="10"/>
    </row>
    <row r="16" spans="1:9" ht="15" customHeight="1">
      <c r="A16" s="7"/>
      <c r="B16" s="8"/>
      <c r="C16" s="9"/>
      <c r="D16" s="9"/>
      <c r="E16" s="8"/>
      <c r="F16" s="8"/>
      <c r="G16" s="8"/>
      <c r="H16" s="10"/>
      <c r="I16" s="10"/>
    </row>
    <row r="17" spans="1:9" ht="15" customHeight="1">
      <c r="A17" s="7"/>
      <c r="B17" s="8"/>
      <c r="C17" s="9"/>
      <c r="D17" s="9"/>
      <c r="E17" s="8"/>
      <c r="F17" s="8"/>
      <c r="G17" s="8"/>
      <c r="H17" s="10"/>
      <c r="I17" s="10"/>
    </row>
    <row r="18" spans="1:9" ht="15" customHeight="1">
      <c r="A18" s="7"/>
      <c r="B18" s="8"/>
      <c r="C18" s="9"/>
      <c r="D18" s="9"/>
      <c r="E18" s="8"/>
      <c r="F18" s="8"/>
      <c r="G18" s="8"/>
      <c r="H18" s="10"/>
      <c r="I18" s="10"/>
    </row>
    <row r="19" spans="1:9" ht="15" customHeight="1">
      <c r="A19" s="7"/>
      <c r="B19" s="8"/>
      <c r="C19" s="9"/>
      <c r="D19" s="9"/>
      <c r="E19" s="8"/>
      <c r="F19" s="8"/>
      <c r="G19" s="8"/>
      <c r="H19" s="10"/>
      <c r="I19" s="10"/>
    </row>
    <row r="20" spans="1:9" ht="15" customHeight="1">
      <c r="A20" s="7"/>
      <c r="B20" s="8"/>
      <c r="C20" s="9"/>
      <c r="D20" s="9"/>
      <c r="E20" s="8"/>
      <c r="F20" s="8"/>
      <c r="G20" s="8"/>
      <c r="H20" s="10"/>
      <c r="I20" s="10"/>
    </row>
    <row r="21" spans="1:9" ht="15" customHeight="1">
      <c r="A21" s="7"/>
      <c r="B21" s="8"/>
      <c r="C21" s="9"/>
      <c r="D21" s="9"/>
      <c r="E21" s="8"/>
      <c r="F21" s="8"/>
      <c r="G21" s="8"/>
      <c r="H21" s="10"/>
      <c r="I21" s="10"/>
    </row>
    <row r="22" spans="1:9" ht="15" customHeight="1">
      <c r="A22" s="7"/>
      <c r="B22" s="8"/>
      <c r="C22" s="9"/>
      <c r="D22" s="9"/>
      <c r="E22" s="8"/>
      <c r="F22" s="8"/>
      <c r="G22" s="8"/>
      <c r="H22" s="10"/>
      <c r="I22" s="10"/>
    </row>
    <row r="23" spans="1:9" ht="15" customHeight="1">
      <c r="A23" s="7"/>
      <c r="B23" s="8"/>
      <c r="C23" s="9"/>
      <c r="D23" s="9"/>
      <c r="E23" s="8"/>
      <c r="F23" s="8"/>
      <c r="G23" s="8"/>
      <c r="H23" s="10"/>
      <c r="I23" s="10"/>
    </row>
    <row r="24" spans="1:9" ht="15" customHeight="1">
      <c r="A24" s="7"/>
      <c r="B24" s="8"/>
      <c r="C24" s="9"/>
      <c r="D24" s="9"/>
      <c r="E24" s="8"/>
      <c r="F24" s="8"/>
      <c r="G24" s="8"/>
      <c r="H24" s="10"/>
      <c r="I24" s="10"/>
    </row>
    <row r="25" spans="1:9" ht="15" customHeight="1">
      <c r="A25" s="7"/>
      <c r="B25" s="8"/>
      <c r="C25" s="9"/>
      <c r="D25" s="9"/>
      <c r="E25" s="8"/>
      <c r="F25" s="8"/>
      <c r="G25" s="8"/>
      <c r="H25" s="10"/>
      <c r="I25" s="10"/>
    </row>
    <row r="26" spans="1:9" ht="15" customHeight="1">
      <c r="A26" s="7"/>
      <c r="B26" s="8"/>
      <c r="C26" s="9"/>
      <c r="D26" s="9"/>
      <c r="E26" s="8"/>
      <c r="F26" s="8"/>
      <c r="G26" s="8"/>
      <c r="H26" s="10"/>
      <c r="I26" s="10"/>
    </row>
    <row r="27" spans="1:9" ht="15" customHeight="1">
      <c r="A27" s="7"/>
      <c r="B27" s="8"/>
      <c r="C27" s="9"/>
      <c r="D27" s="9"/>
      <c r="E27" s="8"/>
      <c r="F27" s="8"/>
      <c r="G27" s="8"/>
      <c r="H27" s="10"/>
      <c r="I27" s="10"/>
    </row>
    <row r="28" spans="1:9" ht="15" customHeight="1">
      <c r="A28" s="7"/>
      <c r="B28" s="8"/>
      <c r="C28" s="9"/>
      <c r="D28" s="9"/>
      <c r="E28" s="8"/>
      <c r="F28" s="8"/>
      <c r="G28" s="8"/>
      <c r="H28" s="10"/>
      <c r="I28" s="10"/>
    </row>
    <row r="29" spans="1:9" ht="15" customHeight="1">
      <c r="A29" s="7"/>
      <c r="B29" s="8"/>
      <c r="C29" s="9"/>
      <c r="D29" s="9"/>
      <c r="E29" s="8"/>
      <c r="F29" s="8"/>
      <c r="G29" s="8"/>
      <c r="H29" s="10"/>
      <c r="I29" s="10"/>
    </row>
    <row r="30" spans="1:9" ht="15" customHeight="1">
      <c r="A30" s="7"/>
      <c r="B30" s="8"/>
      <c r="C30" s="9"/>
      <c r="D30" s="9"/>
      <c r="E30" s="8"/>
      <c r="F30" s="8"/>
      <c r="G30" s="8"/>
      <c r="H30" s="10"/>
      <c r="I30" s="10"/>
    </row>
    <row r="31" spans="1:9" ht="15" customHeight="1">
      <c r="A31" s="7"/>
      <c r="B31" s="8"/>
      <c r="C31" s="9"/>
      <c r="D31" s="9"/>
      <c r="E31" s="8"/>
      <c r="F31" s="8"/>
      <c r="G31" s="8"/>
      <c r="H31" s="10"/>
      <c r="I31" s="10"/>
    </row>
    <row r="32" spans="1:9" ht="15" customHeight="1">
      <c r="A32" s="7"/>
      <c r="B32" s="8"/>
      <c r="C32" s="9"/>
      <c r="D32" s="9"/>
      <c r="E32" s="8"/>
      <c r="F32" s="8"/>
      <c r="G32" s="8"/>
      <c r="H32" s="10"/>
      <c r="I32" s="10"/>
    </row>
    <row r="33" spans="1:9" ht="15" customHeight="1">
      <c r="A33" s="7"/>
      <c r="B33" s="8"/>
      <c r="C33" s="9"/>
      <c r="D33" s="9"/>
      <c r="E33" s="8"/>
      <c r="F33" s="8"/>
      <c r="G33" s="8"/>
      <c r="H33" s="10"/>
      <c r="I33" s="10"/>
    </row>
    <row r="34" spans="1:9" ht="15" customHeight="1">
      <c r="A34" s="7"/>
      <c r="B34" s="8"/>
      <c r="C34" s="9"/>
      <c r="D34" s="9"/>
      <c r="E34" s="8"/>
      <c r="F34" s="8"/>
      <c r="G34" s="8"/>
      <c r="H34" s="10"/>
      <c r="I34" s="10"/>
    </row>
    <row r="35" spans="1:9" ht="15" customHeight="1">
      <c r="A35" s="7"/>
      <c r="B35" s="8"/>
      <c r="C35" s="9"/>
      <c r="D35" s="9"/>
      <c r="E35" s="8"/>
      <c r="F35" s="8"/>
      <c r="G35" s="8"/>
      <c r="H35" s="10"/>
      <c r="I35" s="10"/>
    </row>
    <row r="36" spans="1:9" ht="15" customHeight="1">
      <c r="A36" s="7"/>
      <c r="B36" s="8"/>
      <c r="C36" s="9"/>
      <c r="D36" s="9"/>
      <c r="E36" s="8"/>
      <c r="F36" s="8"/>
      <c r="G36" s="8"/>
      <c r="H36" s="10"/>
      <c r="I36" s="10"/>
    </row>
    <row r="37" spans="1:9" ht="15" customHeight="1">
      <c r="A37" s="7"/>
      <c r="B37" s="8"/>
      <c r="C37" s="9"/>
      <c r="D37" s="9"/>
      <c r="E37" s="8"/>
      <c r="F37" s="8"/>
      <c r="G37" s="8"/>
      <c r="H37" s="10"/>
      <c r="I37" s="10"/>
    </row>
    <row r="38" spans="1:9" ht="15" customHeight="1">
      <c r="A38" s="7"/>
      <c r="B38" s="8"/>
      <c r="C38" s="9"/>
      <c r="D38" s="9"/>
      <c r="E38" s="8"/>
      <c r="F38" s="8"/>
      <c r="G38" s="8"/>
      <c r="H38" s="10"/>
      <c r="I38" s="10"/>
    </row>
    <row r="39" spans="1:9" ht="15" customHeight="1">
      <c r="A39" s="7"/>
      <c r="B39" s="8"/>
      <c r="C39" s="9"/>
      <c r="D39" s="9"/>
      <c r="E39" s="8"/>
      <c r="F39" s="8"/>
      <c r="G39" s="8"/>
      <c r="H39" s="10"/>
      <c r="I39" s="10"/>
    </row>
    <row r="40" spans="1:9" ht="15" customHeight="1">
      <c r="A40" s="7"/>
      <c r="B40" s="8"/>
      <c r="C40" s="9"/>
      <c r="D40" s="9"/>
      <c r="E40" s="8"/>
      <c r="F40" s="8"/>
      <c r="G40" s="8"/>
      <c r="H40" s="10"/>
      <c r="I40" s="10"/>
    </row>
    <row r="41" spans="1:9" ht="15" customHeight="1">
      <c r="A41" s="7"/>
      <c r="B41" s="8"/>
      <c r="C41" s="9"/>
      <c r="D41" s="9"/>
      <c r="E41" s="8"/>
      <c r="F41" s="8"/>
      <c r="G41" s="8"/>
      <c r="H41" s="10"/>
      <c r="I41" s="10"/>
    </row>
    <row r="42" spans="1:9" ht="15" customHeight="1">
      <c r="A42" s="7"/>
      <c r="B42" s="8"/>
      <c r="C42" s="9"/>
      <c r="D42" s="9"/>
      <c r="E42" s="8"/>
      <c r="F42" s="8"/>
      <c r="G42" s="8"/>
      <c r="H42" s="10"/>
      <c r="I42" s="10"/>
    </row>
    <row r="43" spans="1:9" ht="15" customHeight="1">
      <c r="A43" s="7"/>
      <c r="B43" s="8"/>
      <c r="C43" s="9"/>
      <c r="D43" s="9"/>
      <c r="E43" s="8"/>
      <c r="F43" s="8"/>
      <c r="G43" s="8"/>
      <c r="H43" s="10"/>
      <c r="I43" s="10"/>
    </row>
    <row r="44" spans="1:9" ht="15" customHeight="1">
      <c r="A44" s="7"/>
      <c r="B44" s="8"/>
      <c r="C44" s="9"/>
      <c r="D44" s="9"/>
      <c r="E44" s="8"/>
      <c r="F44" s="8"/>
      <c r="G44" s="8"/>
      <c r="H44" s="10"/>
      <c r="I44" s="10"/>
    </row>
    <row r="45" spans="1:9" ht="15" customHeight="1">
      <c r="A45" s="7"/>
      <c r="B45" s="8"/>
      <c r="C45" s="9"/>
      <c r="D45" s="9"/>
      <c r="E45" s="8"/>
      <c r="F45" s="8"/>
      <c r="G45" s="8"/>
      <c r="H45" s="10"/>
      <c r="I45" s="10"/>
    </row>
    <row r="46" spans="1:9" ht="15" customHeight="1">
      <c r="A46" s="7"/>
      <c r="B46" s="8"/>
      <c r="C46" s="9"/>
      <c r="D46" s="9"/>
      <c r="E46" s="8"/>
      <c r="F46" s="8"/>
      <c r="G46" s="8"/>
      <c r="H46" s="10"/>
      <c r="I46" s="10"/>
    </row>
    <row r="47" spans="1:9" ht="15" customHeight="1">
      <c r="A47" s="7"/>
      <c r="B47" s="8"/>
      <c r="C47" s="9"/>
      <c r="D47" s="9"/>
      <c r="E47" s="8"/>
      <c r="F47" s="8"/>
      <c r="G47" s="8"/>
      <c r="H47" s="10"/>
      <c r="I47" s="10"/>
    </row>
    <row r="48" spans="1:9" ht="15" customHeight="1">
      <c r="A48" s="7"/>
      <c r="B48" s="8"/>
      <c r="C48" s="9"/>
      <c r="D48" s="9"/>
      <c r="E48" s="8"/>
      <c r="F48" s="8"/>
      <c r="G48" s="8"/>
      <c r="H48" s="10"/>
      <c r="I48" s="10"/>
    </row>
    <row r="49" spans="1:9" ht="15" customHeight="1">
      <c r="A49" s="7"/>
      <c r="B49" s="8"/>
      <c r="C49" s="9"/>
      <c r="D49" s="9"/>
      <c r="E49" s="8"/>
      <c r="F49" s="8"/>
      <c r="G49" s="8"/>
      <c r="H49" s="10"/>
      <c r="I49" s="10"/>
    </row>
    <row r="50" spans="1:9" ht="15" customHeight="1">
      <c r="A50" s="7"/>
      <c r="B50" s="8"/>
      <c r="C50" s="9"/>
      <c r="D50" s="9"/>
      <c r="E50" s="8"/>
      <c r="F50" s="8"/>
      <c r="G50" s="8"/>
      <c r="H50" s="10"/>
      <c r="I50" s="10"/>
    </row>
    <row r="51" spans="1:9" ht="15" customHeight="1">
      <c r="A51" s="7"/>
      <c r="B51" s="8"/>
      <c r="C51" s="9"/>
      <c r="D51" s="9"/>
      <c r="E51" s="8"/>
      <c r="F51" s="8"/>
      <c r="G51" s="8"/>
      <c r="H51" s="10"/>
      <c r="I51" s="10"/>
    </row>
    <row r="52" spans="1:9" ht="15" customHeight="1">
      <c r="A52" s="7"/>
      <c r="B52" s="8"/>
      <c r="C52" s="9"/>
      <c r="D52" s="9"/>
      <c r="E52" s="8"/>
      <c r="F52" s="8"/>
      <c r="G52" s="8"/>
      <c r="H52" s="10"/>
      <c r="I52" s="10"/>
    </row>
    <row r="53" spans="1:9" ht="15" customHeight="1">
      <c r="A53" s="7"/>
      <c r="B53" s="8"/>
      <c r="C53" s="9"/>
      <c r="D53" s="9"/>
      <c r="E53" s="8"/>
      <c r="F53" s="8"/>
      <c r="G53" s="8"/>
      <c r="H53" s="10"/>
      <c r="I53" s="10"/>
    </row>
    <row r="54" spans="1:9" ht="15" customHeight="1">
      <c r="A54" s="7"/>
      <c r="B54" s="8"/>
      <c r="C54" s="9"/>
      <c r="D54" s="9"/>
      <c r="E54" s="8"/>
      <c r="F54" s="8"/>
      <c r="G54" s="8"/>
      <c r="H54" s="10"/>
      <c r="I54" s="10"/>
    </row>
    <row r="55" spans="1:9" ht="15" customHeight="1">
      <c r="A55" s="7"/>
      <c r="B55" s="8"/>
      <c r="C55" s="9"/>
      <c r="D55" s="9"/>
      <c r="E55" s="8"/>
      <c r="F55" s="8"/>
      <c r="G55" s="8"/>
      <c r="H55" s="10"/>
      <c r="I55" s="10"/>
    </row>
    <row r="56" spans="1:9" ht="15" customHeight="1">
      <c r="A56" s="7"/>
      <c r="B56" s="8"/>
      <c r="C56" s="9"/>
      <c r="D56" s="9"/>
      <c r="E56" s="8"/>
      <c r="F56" s="8"/>
      <c r="G56" s="8"/>
      <c r="H56" s="10"/>
      <c r="I56" s="10"/>
    </row>
    <row r="57" spans="1:9" ht="15" customHeight="1">
      <c r="A57" s="7"/>
      <c r="B57" s="8"/>
      <c r="C57" s="9"/>
      <c r="D57" s="9"/>
      <c r="E57" s="8"/>
      <c r="F57" s="8"/>
      <c r="G57" s="8"/>
      <c r="H57" s="10"/>
      <c r="I57" s="10"/>
    </row>
    <row r="58" spans="1:9" ht="15" customHeight="1">
      <c r="A58" s="7"/>
      <c r="B58" s="8"/>
      <c r="C58" s="9"/>
      <c r="D58" s="9"/>
      <c r="E58" s="8"/>
      <c r="F58" s="8"/>
      <c r="G58" s="8"/>
      <c r="H58" s="10"/>
      <c r="I58" s="10"/>
    </row>
    <row r="59" spans="1:9" ht="15" customHeight="1">
      <c r="A59" s="7"/>
      <c r="B59" s="8"/>
      <c r="C59" s="9"/>
      <c r="D59" s="9"/>
      <c r="E59" s="8"/>
      <c r="F59" s="8"/>
      <c r="G59" s="8"/>
      <c r="H59" s="10"/>
      <c r="I59" s="10"/>
    </row>
    <row r="60" spans="1:9" ht="15" customHeight="1">
      <c r="A60" s="7"/>
      <c r="B60" s="8"/>
      <c r="C60" s="9"/>
      <c r="D60" s="9"/>
      <c r="E60" s="8"/>
      <c r="F60" s="8"/>
      <c r="G60" s="8"/>
      <c r="H60" s="10"/>
      <c r="I60" s="10"/>
    </row>
    <row r="61" spans="1:9" ht="15" customHeight="1">
      <c r="A61" s="7"/>
      <c r="B61" s="8"/>
      <c r="C61" s="9"/>
      <c r="D61" s="9"/>
      <c r="E61" s="8"/>
      <c r="F61" s="8"/>
      <c r="G61" s="8"/>
      <c r="H61" s="10"/>
      <c r="I61" s="10"/>
    </row>
    <row r="62" spans="1:9" ht="15" customHeight="1">
      <c r="A62" s="7"/>
      <c r="B62" s="8"/>
      <c r="C62" s="9"/>
      <c r="D62" s="9"/>
      <c r="E62" s="8"/>
      <c r="F62" s="8"/>
      <c r="G62" s="8"/>
      <c r="H62" s="10"/>
      <c r="I62" s="10"/>
    </row>
    <row r="63" spans="1:9" ht="15" customHeight="1">
      <c r="A63" s="7"/>
      <c r="B63" s="8"/>
      <c r="C63" s="9"/>
      <c r="D63" s="9"/>
      <c r="E63" s="8"/>
      <c r="F63" s="8"/>
      <c r="G63" s="8"/>
      <c r="H63" s="10"/>
      <c r="I63" s="10"/>
    </row>
    <row r="64" spans="1:9" ht="15" customHeight="1">
      <c r="A64" s="7"/>
      <c r="B64" s="8"/>
      <c r="C64" s="9"/>
      <c r="D64" s="9"/>
      <c r="E64" s="8"/>
      <c r="F64" s="8"/>
      <c r="G64" s="8"/>
      <c r="H64" s="10"/>
      <c r="I64" s="10"/>
    </row>
    <row r="65" spans="1:9" ht="15" customHeight="1">
      <c r="A65" s="7"/>
      <c r="B65" s="8"/>
      <c r="C65" s="9"/>
      <c r="D65" s="9"/>
      <c r="E65" s="8"/>
      <c r="F65" s="8"/>
      <c r="G65" s="8"/>
      <c r="H65" s="10"/>
      <c r="I65" s="10"/>
    </row>
    <row r="66" spans="1:9" ht="15" customHeight="1">
      <c r="A66" s="7"/>
      <c r="B66" s="8"/>
      <c r="C66" s="9"/>
      <c r="D66" s="9"/>
      <c r="E66" s="8"/>
      <c r="F66" s="8"/>
      <c r="G66" s="8"/>
      <c r="H66" s="10"/>
      <c r="I66" s="10"/>
    </row>
    <row r="67" spans="1:9" ht="15" customHeight="1">
      <c r="A67" s="7"/>
      <c r="B67" s="8"/>
      <c r="C67" s="9"/>
      <c r="D67" s="9"/>
      <c r="E67" s="8"/>
      <c r="F67" s="8"/>
      <c r="G67" s="8"/>
      <c r="H67" s="10"/>
      <c r="I67" s="10"/>
    </row>
    <row r="68" spans="1:9" ht="15" customHeight="1">
      <c r="A68" s="7"/>
      <c r="B68" s="8"/>
      <c r="C68" s="9"/>
      <c r="D68" s="9"/>
      <c r="E68" s="8"/>
      <c r="F68" s="8"/>
      <c r="G68" s="8"/>
      <c r="H68" s="10"/>
      <c r="I68" s="10"/>
    </row>
    <row r="69" spans="1:9" ht="15" customHeight="1">
      <c r="A69" s="7"/>
      <c r="B69" s="8"/>
      <c r="C69" s="9"/>
      <c r="D69" s="9"/>
      <c r="E69" s="8"/>
      <c r="F69" s="8"/>
      <c r="G69" s="8"/>
      <c r="H69" s="10"/>
      <c r="I69" s="10"/>
    </row>
    <row r="70" spans="1:9" ht="15" customHeight="1">
      <c r="A70" s="7"/>
      <c r="B70" s="8"/>
      <c r="C70" s="9"/>
      <c r="D70" s="9"/>
      <c r="E70" s="8"/>
      <c r="F70" s="8"/>
      <c r="G70" s="8"/>
      <c r="H70" s="10"/>
      <c r="I70" s="10"/>
    </row>
    <row r="71" spans="1:9" ht="15" customHeight="1">
      <c r="A71" s="7"/>
      <c r="B71" s="8"/>
      <c r="C71" s="9"/>
      <c r="D71" s="9"/>
      <c r="E71" s="8"/>
      <c r="F71" s="8"/>
      <c r="G71" s="8"/>
      <c r="H71" s="10"/>
      <c r="I71" s="10"/>
    </row>
    <row r="72" spans="1:9" ht="15" customHeight="1">
      <c r="A72" s="7"/>
      <c r="B72" s="8"/>
      <c r="C72" s="9"/>
      <c r="D72" s="9"/>
      <c r="E72" s="8"/>
      <c r="F72" s="8"/>
      <c r="G72" s="8"/>
      <c r="H72" s="10"/>
      <c r="I72" s="10"/>
    </row>
    <row r="73" spans="1:9" ht="15" customHeight="1">
      <c r="A73" s="7"/>
      <c r="B73" s="8"/>
      <c r="C73" s="9"/>
      <c r="D73" s="9"/>
      <c r="E73" s="8"/>
      <c r="F73" s="8"/>
      <c r="G73" s="8"/>
      <c r="H73" s="10"/>
      <c r="I73" s="10"/>
    </row>
    <row r="74" spans="1:9" ht="15" customHeight="1">
      <c r="A74" s="7"/>
      <c r="B74" s="8"/>
      <c r="C74" s="9"/>
      <c r="D74" s="9"/>
      <c r="E74" s="8"/>
      <c r="F74" s="8"/>
      <c r="G74" s="8"/>
      <c r="H74" s="10"/>
      <c r="I74" s="10"/>
    </row>
    <row r="75" spans="1:9" ht="15" customHeight="1">
      <c r="A75" s="7"/>
      <c r="B75" s="8"/>
      <c r="C75" s="9"/>
      <c r="D75" s="9"/>
      <c r="E75" s="8"/>
      <c r="F75" s="8"/>
      <c r="G75" s="8"/>
      <c r="H75" s="10"/>
      <c r="I75" s="10"/>
    </row>
    <row r="76" spans="1:9" ht="15" customHeight="1">
      <c r="A76" s="7"/>
      <c r="B76" s="8"/>
      <c r="C76" s="9"/>
      <c r="D76" s="9"/>
      <c r="E76" s="8"/>
      <c r="F76" s="8"/>
      <c r="G76" s="8"/>
      <c r="H76" s="10"/>
      <c r="I76" s="10"/>
    </row>
    <row r="77" spans="1:9" ht="15" customHeight="1">
      <c r="A77" s="7"/>
      <c r="B77" s="8"/>
      <c r="C77" s="9"/>
      <c r="D77" s="9"/>
      <c r="E77" s="8"/>
      <c r="F77" s="8"/>
      <c r="G77" s="8"/>
      <c r="H77" s="10"/>
      <c r="I77" s="10"/>
    </row>
    <row r="78" spans="1:9" ht="15" customHeight="1">
      <c r="A78" s="7"/>
      <c r="B78" s="8"/>
      <c r="C78" s="9"/>
      <c r="D78" s="9"/>
      <c r="E78" s="8"/>
      <c r="F78" s="8"/>
      <c r="G78" s="8"/>
      <c r="H78" s="10"/>
      <c r="I78" s="10"/>
    </row>
    <row r="79" spans="1:9" ht="15" customHeight="1">
      <c r="A79" s="7"/>
      <c r="B79" s="8"/>
      <c r="C79" s="9"/>
      <c r="D79" s="9"/>
      <c r="E79" s="8"/>
      <c r="F79" s="8"/>
      <c r="G79" s="8"/>
      <c r="H79" s="10"/>
      <c r="I79" s="10"/>
    </row>
    <row r="80" spans="1:9" ht="15" customHeight="1">
      <c r="A80" s="7"/>
      <c r="B80" s="8"/>
      <c r="C80" s="9"/>
      <c r="D80" s="9"/>
      <c r="E80" s="8"/>
      <c r="F80" s="8"/>
      <c r="G80" s="8"/>
      <c r="H80" s="10"/>
      <c r="I80" s="10"/>
    </row>
    <row r="81" spans="1:9" ht="15" customHeight="1">
      <c r="A81" s="7"/>
      <c r="B81" s="8"/>
      <c r="C81" s="9"/>
      <c r="D81" s="9"/>
      <c r="E81" s="8"/>
      <c r="F81" s="8"/>
      <c r="G81" s="8"/>
      <c r="H81" s="10"/>
      <c r="I81" s="10"/>
    </row>
    <row r="82" spans="1:9" ht="15" customHeight="1">
      <c r="A82" s="7"/>
      <c r="B82" s="8"/>
      <c r="C82" s="9"/>
      <c r="D82" s="9"/>
      <c r="E82" s="8"/>
      <c r="F82" s="8"/>
      <c r="G82" s="8"/>
      <c r="H82" s="10"/>
      <c r="I82" s="10"/>
    </row>
    <row r="83" spans="1:9" ht="15" customHeight="1">
      <c r="A83" s="7"/>
      <c r="B83" s="8"/>
      <c r="C83" s="9"/>
      <c r="D83" s="9"/>
      <c r="E83" s="8"/>
      <c r="F83" s="8"/>
      <c r="G83" s="8"/>
      <c r="H83" s="10"/>
      <c r="I83" s="10"/>
    </row>
    <row r="84" spans="1:9" ht="15" customHeight="1">
      <c r="A84" s="7"/>
      <c r="B84" s="8"/>
      <c r="C84" s="9"/>
      <c r="D84" s="9"/>
      <c r="E84" s="8"/>
      <c r="F84" s="8"/>
      <c r="G84" s="8"/>
      <c r="H84" s="10"/>
      <c r="I84" s="10"/>
    </row>
    <row r="85" spans="1:9" ht="15" customHeight="1">
      <c r="A85" s="7"/>
      <c r="B85" s="8"/>
      <c r="C85" s="9"/>
      <c r="D85" s="9"/>
      <c r="E85" s="8"/>
      <c r="F85" s="8"/>
      <c r="G85" s="8"/>
      <c r="H85" s="10"/>
      <c r="I85" s="10"/>
    </row>
    <row r="86" spans="1:9" ht="15" customHeight="1">
      <c r="A86" s="7"/>
      <c r="B86" s="8"/>
      <c r="C86" s="9"/>
      <c r="D86" s="9"/>
      <c r="E86" s="8"/>
      <c r="F86" s="8"/>
      <c r="G86" s="8"/>
      <c r="H86" s="10"/>
      <c r="I86" s="10"/>
    </row>
    <row r="87" spans="1:9" ht="15" customHeight="1">
      <c r="A87" s="7"/>
      <c r="B87" s="8"/>
      <c r="C87" s="9"/>
      <c r="D87" s="9"/>
      <c r="E87" s="8"/>
      <c r="F87" s="8"/>
      <c r="G87" s="8"/>
      <c r="H87" s="10"/>
      <c r="I87" s="10"/>
    </row>
    <row r="88" spans="1:9" ht="15" customHeight="1">
      <c r="A88" s="7"/>
      <c r="B88" s="8"/>
      <c r="C88" s="9"/>
      <c r="D88" s="9"/>
      <c r="E88" s="8"/>
      <c r="F88" s="8"/>
      <c r="G88" s="8"/>
      <c r="H88" s="10"/>
      <c r="I88" s="10"/>
    </row>
    <row r="89" spans="1:9" ht="15" customHeight="1">
      <c r="A89" s="7"/>
      <c r="B89" s="8"/>
      <c r="C89" s="9"/>
      <c r="D89" s="9"/>
      <c r="E89" s="8"/>
      <c r="F89" s="8"/>
      <c r="G89" s="8"/>
      <c r="H89" s="10"/>
      <c r="I89" s="10"/>
    </row>
    <row r="90" spans="1:9" ht="15" customHeight="1">
      <c r="A90" s="7"/>
      <c r="B90" s="8"/>
      <c r="C90" s="9"/>
      <c r="D90" s="9"/>
      <c r="E90" s="8"/>
      <c r="F90" s="8"/>
      <c r="G90" s="8"/>
      <c r="H90" s="10"/>
      <c r="I90" s="10"/>
    </row>
    <row r="91" spans="1:9" ht="15" customHeight="1">
      <c r="A91" s="7"/>
      <c r="B91" s="8"/>
      <c r="C91" s="9"/>
      <c r="D91" s="9"/>
      <c r="E91" s="8"/>
      <c r="F91" s="8"/>
      <c r="G91" s="8"/>
      <c r="H91" s="10"/>
      <c r="I91" s="10"/>
    </row>
    <row r="92" spans="1:9" ht="15" customHeight="1">
      <c r="A92" s="7"/>
      <c r="B92" s="8"/>
      <c r="C92" s="9"/>
      <c r="D92" s="9"/>
      <c r="E92" s="8"/>
      <c r="F92" s="8"/>
      <c r="G92" s="8"/>
      <c r="H92" s="10"/>
      <c r="I92" s="10"/>
    </row>
    <row r="93" spans="1:9" ht="15" customHeight="1">
      <c r="A93" s="7"/>
      <c r="B93" s="8"/>
      <c r="C93" s="9"/>
      <c r="D93" s="9"/>
      <c r="E93" s="8"/>
      <c r="F93" s="8"/>
      <c r="G93" s="8"/>
      <c r="H93" s="10"/>
      <c r="I93" s="10"/>
    </row>
    <row r="94" spans="1:9" ht="15" customHeight="1">
      <c r="A94" s="7"/>
      <c r="B94" s="8"/>
      <c r="C94" s="9"/>
      <c r="D94" s="9"/>
      <c r="E94" s="8"/>
      <c r="F94" s="8"/>
      <c r="G94" s="8"/>
      <c r="H94" s="10"/>
      <c r="I94" s="10"/>
    </row>
    <row r="95" spans="1:9" ht="15" customHeight="1">
      <c r="A95" s="7"/>
      <c r="B95" s="8"/>
      <c r="C95" s="9"/>
      <c r="D95" s="9"/>
      <c r="E95" s="8"/>
      <c r="F95" s="8"/>
      <c r="G95" s="8"/>
      <c r="H95" s="10"/>
      <c r="I95" s="10"/>
    </row>
    <row r="96" spans="1:9" ht="15" customHeight="1">
      <c r="A96" s="7"/>
      <c r="B96" s="8"/>
      <c r="C96" s="9"/>
      <c r="D96" s="9"/>
      <c r="E96" s="8"/>
      <c r="F96" s="8"/>
      <c r="G96" s="8"/>
      <c r="H96" s="10"/>
      <c r="I96" s="10"/>
    </row>
    <row r="97" spans="1:9" ht="15" customHeight="1">
      <c r="A97" s="7"/>
      <c r="B97" s="8"/>
      <c r="C97" s="9"/>
      <c r="D97" s="9"/>
      <c r="E97" s="8"/>
      <c r="F97" s="8"/>
      <c r="G97" s="8"/>
      <c r="H97" s="10"/>
      <c r="I97" s="10"/>
    </row>
    <row r="98" spans="1:9" ht="15" customHeight="1">
      <c r="A98" s="7"/>
      <c r="B98" s="8"/>
      <c r="C98" s="9"/>
      <c r="D98" s="9"/>
      <c r="E98" s="8"/>
      <c r="F98" s="8"/>
      <c r="G98" s="8"/>
      <c r="H98" s="10"/>
      <c r="I98" s="10"/>
    </row>
    <row r="99" spans="1:9" ht="15" customHeight="1">
      <c r="A99" s="7"/>
      <c r="B99" s="8"/>
      <c r="C99" s="9"/>
      <c r="D99" s="9"/>
      <c r="E99" s="8"/>
      <c r="F99" s="8"/>
      <c r="G99" s="8"/>
      <c r="H99" s="10"/>
      <c r="I99" s="10"/>
    </row>
    <row r="100" spans="1:9" ht="15" customHeight="1">
      <c r="A100" s="7"/>
      <c r="B100" s="8"/>
      <c r="C100" s="9"/>
      <c r="D100" s="9"/>
      <c r="E100" s="8"/>
      <c r="F100" s="8"/>
      <c r="G100" s="8"/>
      <c r="H100" s="10"/>
      <c r="I100" s="10"/>
    </row>
    <row r="101" spans="1:9" ht="15" customHeight="1">
      <c r="A101" s="7"/>
      <c r="B101" s="8"/>
      <c r="C101" s="9"/>
      <c r="D101" s="9"/>
      <c r="E101" s="8"/>
      <c r="F101" s="8"/>
      <c r="G101" s="8"/>
      <c r="H101" s="10"/>
      <c r="I101" s="10"/>
    </row>
    <row r="102" spans="1:9" ht="15" customHeight="1">
      <c r="A102" s="7"/>
      <c r="B102" s="8"/>
      <c r="C102" s="9"/>
      <c r="D102" s="9"/>
      <c r="E102" s="8"/>
      <c r="F102" s="8"/>
      <c r="G102" s="8"/>
      <c r="H102" s="10"/>
      <c r="I102" s="10"/>
    </row>
    <row r="103" spans="1:9" ht="15" customHeight="1">
      <c r="A103" s="7"/>
      <c r="B103" s="8"/>
      <c r="C103" s="9"/>
      <c r="D103" s="9"/>
      <c r="E103" s="8"/>
      <c r="F103" s="8"/>
      <c r="G103" s="8"/>
      <c r="H103" s="10"/>
      <c r="I103" s="10"/>
    </row>
    <row r="104" spans="1:9" ht="15" customHeight="1">
      <c r="A104" s="7"/>
      <c r="B104" s="8"/>
      <c r="C104" s="9"/>
      <c r="D104" s="9"/>
      <c r="E104" s="8"/>
      <c r="F104" s="8"/>
      <c r="G104" s="8"/>
      <c r="H104" s="10"/>
      <c r="I104" s="10"/>
    </row>
    <row r="105" spans="1:9" ht="15" customHeight="1">
      <c r="A105" s="7"/>
      <c r="B105" s="8"/>
      <c r="C105" s="9"/>
      <c r="D105" s="9"/>
      <c r="E105" s="8"/>
      <c r="F105" s="8"/>
      <c r="G105" s="8"/>
      <c r="H105" s="10"/>
      <c r="I105" s="10"/>
    </row>
    <row r="106" spans="1:9" ht="15" customHeight="1">
      <c r="A106" s="7"/>
      <c r="B106" s="8"/>
      <c r="C106" s="9"/>
      <c r="D106" s="9"/>
      <c r="E106" s="8"/>
      <c r="F106" s="8"/>
      <c r="G106" s="8"/>
      <c r="H106" s="10"/>
      <c r="I106" s="10"/>
    </row>
    <row r="107" spans="1:9" ht="15" customHeight="1">
      <c r="A107" s="7"/>
      <c r="B107" s="8"/>
      <c r="C107" s="9"/>
      <c r="D107" s="9"/>
      <c r="E107" s="8"/>
      <c r="F107" s="8"/>
      <c r="G107" s="8"/>
      <c r="H107" s="10"/>
      <c r="I107" s="10"/>
    </row>
    <row r="108" spans="1:9" ht="15" customHeight="1">
      <c r="A108" s="7"/>
      <c r="B108" s="8"/>
      <c r="C108" s="9"/>
      <c r="D108" s="9"/>
      <c r="E108" s="8"/>
      <c r="F108" s="8"/>
      <c r="G108" s="8"/>
      <c r="H108" s="10"/>
      <c r="I108" s="10"/>
    </row>
    <row r="109" spans="1:9" ht="15" customHeight="1">
      <c r="A109" s="7"/>
      <c r="B109" s="8"/>
      <c r="C109" s="9"/>
      <c r="D109" s="9"/>
      <c r="E109" s="8"/>
      <c r="F109" s="8"/>
      <c r="G109" s="8"/>
      <c r="H109" s="10"/>
      <c r="I109" s="10"/>
    </row>
    <row r="110" spans="1:9" ht="15" customHeight="1">
      <c r="A110" s="7"/>
      <c r="B110" s="8"/>
      <c r="C110" s="9"/>
      <c r="D110" s="9"/>
      <c r="E110" s="8"/>
      <c r="F110" s="8"/>
      <c r="G110" s="8"/>
      <c r="H110" s="10"/>
      <c r="I110" s="10"/>
    </row>
    <row r="111" spans="1:9" ht="15" customHeight="1">
      <c r="A111" s="7"/>
      <c r="B111" s="8"/>
      <c r="C111" s="9"/>
      <c r="D111" s="9"/>
      <c r="E111" s="8"/>
      <c r="F111" s="8"/>
      <c r="G111" s="8"/>
      <c r="H111" s="10"/>
      <c r="I111" s="10"/>
    </row>
    <row r="112" spans="1:9" ht="15" customHeight="1">
      <c r="A112" s="7"/>
      <c r="B112" s="8"/>
      <c r="C112" s="9"/>
      <c r="D112" s="9"/>
      <c r="E112" s="8"/>
      <c r="F112" s="8"/>
      <c r="G112" s="8"/>
      <c r="H112" s="10"/>
      <c r="I112" s="10"/>
    </row>
    <row r="113" spans="1:9" ht="15" customHeight="1">
      <c r="A113" s="7"/>
      <c r="B113" s="8"/>
      <c r="C113" s="9"/>
      <c r="D113" s="9"/>
      <c r="E113" s="8"/>
      <c r="F113" s="8"/>
      <c r="G113" s="8"/>
      <c r="H113" s="10"/>
      <c r="I113" s="10"/>
    </row>
    <row r="114" spans="1:9" ht="15" customHeight="1">
      <c r="A114" s="7"/>
      <c r="B114" s="8"/>
      <c r="C114" s="9"/>
      <c r="D114" s="9"/>
      <c r="E114" s="8"/>
      <c r="F114" s="8"/>
      <c r="G114" s="8"/>
      <c r="H114" s="10"/>
      <c r="I114" s="10"/>
    </row>
    <row r="115" spans="1:9" ht="15" customHeight="1">
      <c r="A115" s="7"/>
      <c r="B115" s="8"/>
      <c r="C115" s="9"/>
      <c r="D115" s="9"/>
      <c r="E115" s="8"/>
      <c r="F115" s="8"/>
      <c r="G115" s="8"/>
      <c r="H115" s="10"/>
      <c r="I115" s="10"/>
    </row>
    <row r="116" spans="1:9" ht="15" customHeight="1">
      <c r="A116" s="7"/>
      <c r="B116" s="8"/>
      <c r="C116" s="9"/>
      <c r="D116" s="9"/>
      <c r="E116" s="8"/>
      <c r="F116" s="8"/>
      <c r="G116" s="8"/>
      <c r="H116" s="10"/>
      <c r="I116" s="10"/>
    </row>
    <row r="117" spans="1:9" ht="15" customHeight="1">
      <c r="A117" s="7"/>
      <c r="B117" s="8"/>
      <c r="C117" s="9"/>
      <c r="D117" s="9"/>
      <c r="E117" s="8"/>
      <c r="F117" s="8"/>
      <c r="G117" s="8"/>
      <c r="H117" s="10"/>
      <c r="I117" s="10"/>
    </row>
    <row r="118" spans="1:9" ht="15" customHeight="1">
      <c r="A118" s="7"/>
      <c r="B118" s="8"/>
      <c r="C118" s="9"/>
      <c r="D118" s="9"/>
      <c r="E118" s="8"/>
      <c r="F118" s="8"/>
      <c r="G118" s="8"/>
      <c r="H118" s="10"/>
      <c r="I118" s="10"/>
    </row>
    <row r="119" spans="1:9" ht="15" customHeight="1">
      <c r="A119" s="7"/>
      <c r="B119" s="8"/>
      <c r="C119" s="9"/>
      <c r="D119" s="9"/>
      <c r="E119" s="8"/>
      <c r="F119" s="8"/>
      <c r="G119" s="8"/>
      <c r="H119" s="10"/>
      <c r="I119" s="10"/>
    </row>
    <row r="120" spans="1:9" ht="15" customHeight="1">
      <c r="A120" s="7"/>
      <c r="B120" s="8"/>
      <c r="C120" s="9"/>
      <c r="D120" s="9"/>
      <c r="E120" s="8"/>
      <c r="F120" s="8"/>
      <c r="G120" s="8"/>
      <c r="H120" s="10"/>
      <c r="I120" s="10"/>
    </row>
    <row r="121" spans="1:9" ht="15" customHeight="1">
      <c r="A121" s="7"/>
      <c r="B121" s="8"/>
      <c r="C121" s="9"/>
      <c r="D121" s="9"/>
      <c r="E121" s="8"/>
      <c r="F121" s="8"/>
      <c r="G121" s="8"/>
      <c r="H121" s="10"/>
      <c r="I121" s="10"/>
    </row>
    <row r="122" spans="1:9" ht="15" customHeight="1">
      <c r="A122" s="7"/>
      <c r="B122" s="8"/>
      <c r="C122" s="9"/>
      <c r="D122" s="9"/>
      <c r="E122" s="8"/>
      <c r="F122" s="8"/>
      <c r="G122" s="8"/>
      <c r="H122" s="10"/>
      <c r="I122" s="10"/>
    </row>
    <row r="123" spans="1:9" ht="15" customHeight="1">
      <c r="A123" s="7"/>
      <c r="B123" s="8"/>
      <c r="C123" s="9"/>
      <c r="D123" s="9"/>
      <c r="E123" s="8"/>
      <c r="F123" s="8"/>
      <c r="G123" s="8"/>
      <c r="H123" s="10"/>
      <c r="I123" s="10"/>
    </row>
    <row r="124" spans="1:9" ht="15" customHeight="1">
      <c r="A124" s="7"/>
      <c r="B124" s="8"/>
      <c r="C124" s="9"/>
      <c r="D124" s="9"/>
      <c r="E124" s="8"/>
      <c r="F124" s="8"/>
      <c r="G124" s="8"/>
      <c r="H124" s="10"/>
      <c r="I124" s="10"/>
    </row>
    <row r="125" spans="1:9" ht="15" customHeight="1">
      <c r="A125" s="7"/>
      <c r="B125" s="8"/>
      <c r="C125" s="9"/>
      <c r="D125" s="9"/>
      <c r="E125" s="8"/>
      <c r="F125" s="8"/>
      <c r="G125" s="8"/>
      <c r="H125" s="10"/>
      <c r="I125" s="10"/>
    </row>
    <row r="126" spans="1:9" ht="15" customHeight="1">
      <c r="A126" s="7"/>
      <c r="B126" s="8"/>
      <c r="C126" s="9"/>
      <c r="D126" s="9"/>
      <c r="E126" s="8"/>
      <c r="F126" s="8"/>
      <c r="G126" s="8"/>
      <c r="H126" s="10"/>
      <c r="I126" s="10"/>
    </row>
    <row r="127" spans="1:9" ht="15" customHeight="1">
      <c r="A127" s="7"/>
      <c r="B127" s="8"/>
      <c r="C127" s="9"/>
      <c r="D127" s="9"/>
      <c r="E127" s="8"/>
      <c r="F127" s="8"/>
      <c r="G127" s="8"/>
      <c r="H127" s="10"/>
      <c r="I127" s="10"/>
    </row>
    <row r="128" spans="1:9" ht="15" customHeight="1">
      <c r="A128" s="7"/>
      <c r="B128" s="8"/>
      <c r="C128" s="9"/>
      <c r="D128" s="9"/>
      <c r="E128" s="8"/>
      <c r="F128" s="8"/>
      <c r="G128" s="8"/>
      <c r="H128" s="10"/>
      <c r="I128" s="10"/>
    </row>
    <row r="129" spans="1:9" ht="15" customHeight="1">
      <c r="A129" s="7"/>
      <c r="B129" s="8"/>
      <c r="C129" s="9"/>
      <c r="D129" s="9"/>
      <c r="E129" s="8"/>
      <c r="F129" s="8"/>
      <c r="G129" s="8"/>
      <c r="H129" s="10"/>
      <c r="I129" s="10"/>
    </row>
    <row r="130" spans="1:9" ht="15" customHeight="1">
      <c r="A130" s="7"/>
      <c r="B130" s="8"/>
      <c r="C130" s="9"/>
      <c r="D130" s="9"/>
      <c r="E130" s="8"/>
      <c r="F130" s="8"/>
      <c r="G130" s="8"/>
      <c r="H130" s="10"/>
      <c r="I130" s="10"/>
    </row>
    <row r="131" spans="1:9" ht="15" customHeight="1">
      <c r="A131" s="7"/>
      <c r="B131" s="8"/>
      <c r="C131" s="9"/>
      <c r="D131" s="9"/>
      <c r="E131" s="8"/>
      <c r="F131" s="8"/>
      <c r="G131" s="8"/>
      <c r="H131" s="10"/>
      <c r="I131" s="10"/>
    </row>
    <row r="132" spans="1:9" ht="15" customHeight="1">
      <c r="A132" s="7"/>
      <c r="B132" s="8"/>
      <c r="C132" s="9"/>
      <c r="D132" s="9"/>
      <c r="E132" s="8"/>
      <c r="F132" s="8"/>
      <c r="G132" s="8"/>
      <c r="H132" s="10"/>
      <c r="I132" s="10"/>
    </row>
    <row r="133" spans="1:9" ht="15" customHeight="1">
      <c r="A133" s="7"/>
      <c r="B133" s="8"/>
      <c r="C133" s="9"/>
      <c r="D133" s="9"/>
      <c r="E133" s="8"/>
      <c r="F133" s="8"/>
      <c r="G133" s="8"/>
      <c r="H133" s="10"/>
      <c r="I133" s="10"/>
    </row>
    <row r="134" spans="1:9" ht="15" customHeight="1">
      <c r="A134" s="7"/>
      <c r="B134" s="8"/>
      <c r="C134" s="9"/>
      <c r="D134" s="9"/>
      <c r="E134" s="8"/>
      <c r="F134" s="8"/>
      <c r="G134" s="8"/>
      <c r="H134" s="10"/>
      <c r="I134" s="10"/>
    </row>
    <row r="135" spans="1:9" ht="15" customHeight="1">
      <c r="A135" s="7"/>
      <c r="B135" s="8"/>
      <c r="C135" s="9"/>
      <c r="D135" s="9"/>
      <c r="E135" s="8"/>
      <c r="F135" s="8"/>
      <c r="G135" s="8"/>
      <c r="H135" s="10"/>
      <c r="I135" s="10"/>
    </row>
    <row r="136" spans="1:9" ht="15" customHeight="1">
      <c r="A136" s="7"/>
      <c r="B136" s="8"/>
      <c r="C136" s="9"/>
      <c r="D136" s="9"/>
      <c r="E136" s="8"/>
      <c r="F136" s="8"/>
      <c r="G136" s="8"/>
      <c r="H136" s="10"/>
      <c r="I136" s="10"/>
    </row>
    <row r="137" spans="1:9" ht="15" customHeight="1">
      <c r="A137" s="7"/>
      <c r="B137" s="8"/>
      <c r="C137" s="9"/>
      <c r="D137" s="9"/>
      <c r="E137" s="8"/>
      <c r="F137" s="8"/>
      <c r="G137" s="8"/>
      <c r="H137" s="10"/>
      <c r="I137" s="10"/>
    </row>
    <row r="138" spans="1:9" ht="15" customHeight="1">
      <c r="A138" s="7"/>
      <c r="B138" s="8"/>
      <c r="C138" s="9"/>
      <c r="D138" s="9"/>
      <c r="E138" s="8"/>
      <c r="F138" s="8"/>
      <c r="G138" s="8"/>
      <c r="H138" s="10"/>
      <c r="I138" s="10"/>
    </row>
    <row r="139" spans="1:9" ht="15" customHeight="1">
      <c r="A139" s="7"/>
      <c r="B139" s="8"/>
      <c r="C139" s="9"/>
      <c r="D139" s="9"/>
      <c r="E139" s="8"/>
      <c r="F139" s="8"/>
      <c r="G139" s="8"/>
      <c r="H139" s="10"/>
      <c r="I139" s="10"/>
    </row>
    <row r="140" spans="1:9" ht="15" customHeight="1">
      <c r="A140" s="7"/>
      <c r="B140" s="8"/>
      <c r="C140" s="9"/>
      <c r="D140" s="9"/>
      <c r="E140" s="8"/>
      <c r="F140" s="8"/>
      <c r="G140" s="8"/>
      <c r="H140" s="10"/>
      <c r="I140" s="10"/>
    </row>
    <row r="141" spans="1:9" ht="15" customHeight="1">
      <c r="A141" s="7"/>
      <c r="B141" s="8"/>
      <c r="C141" s="9"/>
      <c r="D141" s="9"/>
      <c r="E141" s="8"/>
      <c r="F141" s="8"/>
      <c r="G141" s="8"/>
      <c r="H141" s="10"/>
      <c r="I141" s="10"/>
    </row>
    <row r="142" spans="1:9" ht="15" customHeight="1">
      <c r="A142" s="7"/>
      <c r="B142" s="8"/>
      <c r="C142" s="9"/>
      <c r="D142" s="9"/>
      <c r="E142" s="8"/>
      <c r="F142" s="8"/>
      <c r="G142" s="8"/>
      <c r="H142" s="10"/>
      <c r="I142" s="10"/>
    </row>
    <row r="143" spans="1:9" ht="15" customHeight="1">
      <c r="A143" s="7"/>
      <c r="B143" s="8"/>
      <c r="C143" s="9"/>
      <c r="D143" s="9"/>
      <c r="E143" s="8"/>
      <c r="F143" s="8"/>
      <c r="G143" s="8"/>
      <c r="H143" s="10"/>
      <c r="I143" s="10"/>
    </row>
    <row r="144" spans="1:9" ht="15" customHeight="1">
      <c r="A144" s="7"/>
      <c r="B144" s="8"/>
      <c r="C144" s="9"/>
      <c r="D144" s="9"/>
      <c r="E144" s="8"/>
      <c r="F144" s="8"/>
      <c r="G144" s="8"/>
      <c r="H144" s="10"/>
      <c r="I144" s="10"/>
    </row>
    <row r="145" spans="1:9" ht="15" customHeight="1">
      <c r="A145" s="7"/>
      <c r="B145" s="8"/>
      <c r="C145" s="9"/>
      <c r="D145" s="9"/>
      <c r="E145" s="8"/>
      <c r="F145" s="8"/>
      <c r="G145" s="8"/>
      <c r="H145" s="10"/>
      <c r="I145" s="10"/>
    </row>
    <row r="146" spans="1:9" ht="15" customHeight="1">
      <c r="A146" s="7"/>
      <c r="B146" s="8"/>
      <c r="C146" s="9"/>
      <c r="D146" s="9"/>
      <c r="E146" s="8"/>
      <c r="F146" s="8"/>
      <c r="G146" s="8"/>
      <c r="H146" s="10"/>
      <c r="I146" s="10"/>
    </row>
    <row r="147" spans="1:9" ht="15" customHeight="1">
      <c r="A147" s="7"/>
      <c r="B147" s="8"/>
      <c r="C147" s="9"/>
      <c r="D147" s="9"/>
      <c r="E147" s="8"/>
      <c r="F147" s="8"/>
      <c r="G147" s="8"/>
      <c r="H147" s="10"/>
      <c r="I147" s="10"/>
    </row>
    <row r="148" spans="1:9" ht="15" customHeight="1">
      <c r="A148" s="7"/>
      <c r="B148" s="8"/>
      <c r="C148" s="9"/>
      <c r="D148" s="9"/>
      <c r="E148" s="8"/>
      <c r="F148" s="8"/>
      <c r="G148" s="8"/>
      <c r="H148" s="10"/>
      <c r="I148" s="10"/>
    </row>
    <row r="149" spans="1:9" ht="15" customHeight="1">
      <c r="A149" s="7"/>
      <c r="B149" s="8"/>
      <c r="C149" s="9"/>
      <c r="D149" s="9"/>
      <c r="E149" s="8"/>
      <c r="F149" s="8"/>
      <c r="G149" s="8"/>
      <c r="H149" s="10"/>
      <c r="I149" s="10"/>
    </row>
    <row r="150" spans="1:9" ht="15" customHeight="1">
      <c r="A150" s="7"/>
      <c r="B150" s="8"/>
      <c r="C150" s="9"/>
      <c r="D150" s="9"/>
      <c r="E150" s="8"/>
      <c r="F150" s="8"/>
      <c r="G150" s="8"/>
      <c r="H150" s="10"/>
      <c r="I150" s="10"/>
    </row>
    <row r="151" spans="1:9" ht="15" customHeight="1">
      <c r="A151" s="7"/>
      <c r="B151" s="8"/>
      <c r="C151" s="9"/>
      <c r="D151" s="9"/>
      <c r="E151" s="8"/>
      <c r="F151" s="8"/>
      <c r="G151" s="8"/>
      <c r="H151" s="10"/>
      <c r="I151" s="10"/>
    </row>
    <row r="152" spans="1:9" ht="15" customHeight="1">
      <c r="A152" s="7"/>
      <c r="B152" s="8"/>
      <c r="C152" s="9"/>
      <c r="D152" s="9"/>
      <c r="E152" s="8"/>
      <c r="F152" s="8"/>
      <c r="G152" s="8"/>
      <c r="H152" s="10"/>
      <c r="I152" s="10"/>
    </row>
    <row r="153" spans="1:9" ht="15" customHeight="1">
      <c r="A153" s="7"/>
      <c r="B153" s="8"/>
      <c r="C153" s="9"/>
      <c r="D153" s="9"/>
      <c r="E153" s="8"/>
      <c r="F153" s="8"/>
      <c r="G153" s="8"/>
      <c r="H153" s="10"/>
      <c r="I153" s="10"/>
    </row>
    <row r="154" spans="1:9" ht="15" customHeight="1">
      <c r="A154" s="7"/>
      <c r="B154" s="8"/>
      <c r="C154" s="9"/>
      <c r="D154" s="9"/>
      <c r="E154" s="8"/>
      <c r="F154" s="8"/>
      <c r="G154" s="8"/>
      <c r="H154" s="10"/>
      <c r="I154" s="10"/>
    </row>
    <row r="155" spans="1:9" ht="15" customHeight="1">
      <c r="A155" s="7"/>
      <c r="B155" s="8"/>
      <c r="C155" s="9"/>
      <c r="D155" s="9"/>
      <c r="E155" s="8"/>
      <c r="F155" s="8"/>
      <c r="G155" s="8"/>
      <c r="H155" s="10"/>
      <c r="I155" s="10"/>
    </row>
    <row r="156" spans="1:9" ht="15" customHeight="1">
      <c r="A156" s="7"/>
      <c r="B156" s="8"/>
      <c r="C156" s="9"/>
      <c r="D156" s="9"/>
      <c r="E156" s="8"/>
      <c r="F156" s="8"/>
      <c r="G156" s="8"/>
      <c r="H156" s="10"/>
      <c r="I156" s="10"/>
    </row>
    <row r="157" spans="1:9" ht="15" customHeight="1">
      <c r="A157" s="7"/>
      <c r="B157" s="8"/>
      <c r="C157" s="9"/>
      <c r="D157" s="9"/>
      <c r="E157" s="8"/>
      <c r="F157" s="8"/>
      <c r="G157" s="8"/>
      <c r="H157" s="10"/>
      <c r="I157" s="10"/>
    </row>
    <row r="158" spans="1:9" ht="15" customHeight="1">
      <c r="A158" s="7"/>
      <c r="B158" s="8"/>
      <c r="C158" s="9"/>
      <c r="D158" s="9"/>
      <c r="E158" s="8"/>
      <c r="F158" s="8"/>
      <c r="G158" s="8"/>
      <c r="H158" s="10"/>
      <c r="I158" s="10"/>
    </row>
    <row r="159" spans="1:9" ht="15" customHeight="1">
      <c r="A159" s="7"/>
      <c r="B159" s="8"/>
      <c r="C159" s="9"/>
      <c r="D159" s="9"/>
      <c r="E159" s="8"/>
      <c r="F159" s="8"/>
      <c r="G159" s="8"/>
      <c r="H159" s="10"/>
      <c r="I159" s="10"/>
    </row>
    <row r="160" spans="1:9" ht="15" customHeight="1">
      <c r="A160" s="7"/>
      <c r="B160" s="8"/>
      <c r="C160" s="9"/>
      <c r="D160" s="9"/>
      <c r="E160" s="8"/>
      <c r="F160" s="8"/>
      <c r="G160" s="8"/>
      <c r="H160" s="10"/>
      <c r="I160" s="10"/>
    </row>
    <row r="161" spans="1:9" ht="15" customHeight="1">
      <c r="A161" s="7"/>
      <c r="B161" s="8"/>
      <c r="C161" s="9"/>
      <c r="D161" s="9"/>
      <c r="E161" s="8"/>
      <c r="F161" s="8"/>
      <c r="G161" s="8"/>
      <c r="H161" s="10"/>
      <c r="I161" s="10"/>
    </row>
    <row r="162" spans="1:9" ht="15" customHeight="1">
      <c r="A162" s="7"/>
      <c r="B162" s="8"/>
      <c r="C162" s="9"/>
      <c r="D162" s="9"/>
      <c r="E162" s="8"/>
      <c r="F162" s="8"/>
      <c r="G162" s="8"/>
      <c r="H162" s="10"/>
      <c r="I162" s="10"/>
    </row>
    <row r="163" spans="1:9" ht="15" customHeight="1">
      <c r="A163" s="7"/>
      <c r="B163" s="8"/>
      <c r="C163" s="9"/>
      <c r="D163" s="9"/>
      <c r="E163" s="8"/>
      <c r="F163" s="8"/>
      <c r="G163" s="8"/>
      <c r="H163" s="10"/>
      <c r="I163" s="10"/>
    </row>
    <row r="164" spans="1:9" ht="15" customHeight="1">
      <c r="A164" s="7"/>
      <c r="B164" s="8"/>
      <c r="C164" s="9"/>
      <c r="D164" s="9"/>
      <c r="E164" s="8"/>
      <c r="F164" s="8"/>
      <c r="G164" s="8"/>
      <c r="H164" s="10"/>
      <c r="I164" s="10"/>
    </row>
    <row r="165" spans="1:9" ht="15" customHeight="1">
      <c r="A165" s="7"/>
      <c r="B165" s="8"/>
      <c r="C165" s="9"/>
      <c r="D165" s="9"/>
      <c r="E165" s="8"/>
      <c r="F165" s="8"/>
      <c r="G165" s="8"/>
      <c r="H165" s="10"/>
      <c r="I165" s="10"/>
    </row>
    <row r="166" spans="1:9" ht="15" customHeight="1">
      <c r="A166" s="7"/>
      <c r="B166" s="8"/>
      <c r="C166" s="9"/>
      <c r="D166" s="9"/>
      <c r="E166" s="8"/>
      <c r="F166" s="8"/>
      <c r="G166" s="8"/>
      <c r="H166" s="10"/>
      <c r="I166" s="10"/>
    </row>
    <row r="167" spans="1:9" ht="15" customHeight="1">
      <c r="A167" s="7"/>
      <c r="B167" s="8"/>
      <c r="C167" s="9"/>
      <c r="D167" s="9"/>
      <c r="E167" s="8"/>
      <c r="F167" s="8"/>
      <c r="G167" s="8"/>
      <c r="H167" s="10"/>
      <c r="I167" s="10"/>
    </row>
    <row r="168" spans="1:9" ht="15" customHeight="1">
      <c r="A168" s="7"/>
      <c r="B168" s="8"/>
      <c r="C168" s="9"/>
      <c r="D168" s="9"/>
      <c r="E168" s="8"/>
      <c r="F168" s="8"/>
      <c r="G168" s="8"/>
      <c r="H168" s="10"/>
      <c r="I168" s="10"/>
    </row>
    <row r="169" spans="1:9" ht="15" customHeight="1">
      <c r="A169" s="7"/>
      <c r="B169" s="8"/>
      <c r="C169" s="9"/>
      <c r="D169" s="9"/>
      <c r="E169" s="8"/>
      <c r="F169" s="8"/>
      <c r="G169" s="8"/>
      <c r="H169" s="10"/>
      <c r="I169" s="10"/>
    </row>
    <row r="170" spans="1:9" ht="15" customHeight="1">
      <c r="A170" s="7"/>
      <c r="B170" s="8"/>
      <c r="C170" s="9"/>
      <c r="D170" s="9"/>
      <c r="E170" s="8"/>
      <c r="F170" s="8"/>
      <c r="G170" s="8"/>
      <c r="H170" s="10"/>
      <c r="I170" s="10"/>
    </row>
    <row r="171" spans="1:9" ht="15" customHeight="1">
      <c r="A171" s="7"/>
      <c r="B171" s="8"/>
      <c r="C171" s="9"/>
      <c r="D171" s="9"/>
      <c r="E171" s="8"/>
      <c r="F171" s="8"/>
      <c r="G171" s="8"/>
      <c r="H171" s="10"/>
      <c r="I171" s="10"/>
    </row>
    <row r="172" spans="1:9" ht="15" customHeight="1">
      <c r="A172" s="7"/>
      <c r="B172" s="8"/>
      <c r="C172" s="9"/>
      <c r="D172" s="9"/>
      <c r="E172" s="8"/>
      <c r="F172" s="8"/>
      <c r="G172" s="8"/>
      <c r="H172" s="10"/>
      <c r="I172" s="10"/>
    </row>
    <row r="173" spans="1:9" ht="15" customHeight="1">
      <c r="A173" s="7"/>
      <c r="B173" s="8"/>
      <c r="C173" s="9"/>
      <c r="D173" s="9"/>
      <c r="E173" s="8"/>
      <c r="F173" s="8"/>
      <c r="G173" s="8"/>
      <c r="H173" s="10"/>
      <c r="I173" s="10"/>
    </row>
    <row r="174" spans="1:9" ht="15" customHeight="1">
      <c r="A174" s="7"/>
      <c r="B174" s="8"/>
      <c r="C174" s="9"/>
      <c r="D174" s="9"/>
      <c r="E174" s="8"/>
      <c r="F174" s="8"/>
      <c r="G174" s="8"/>
      <c r="H174" s="10"/>
      <c r="I174" s="10"/>
    </row>
    <row r="175" spans="1:9" ht="15" customHeight="1">
      <c r="A175" s="7"/>
      <c r="B175" s="8"/>
      <c r="C175" s="9"/>
      <c r="D175" s="9"/>
      <c r="E175" s="8"/>
      <c r="F175" s="8"/>
      <c r="G175" s="8"/>
      <c r="H175" s="10"/>
      <c r="I175" s="10"/>
    </row>
    <row r="176" spans="1:9" ht="15" customHeight="1">
      <c r="A176" s="7"/>
      <c r="B176" s="8"/>
      <c r="C176" s="9"/>
      <c r="D176" s="9"/>
      <c r="E176" s="8"/>
      <c r="F176" s="8"/>
      <c r="G176" s="8"/>
      <c r="H176" s="10"/>
      <c r="I176" s="10"/>
    </row>
    <row r="177" spans="1:9" ht="15" customHeight="1">
      <c r="A177" s="7"/>
      <c r="B177" s="8"/>
      <c r="C177" s="9"/>
      <c r="D177" s="9"/>
      <c r="E177" s="8"/>
      <c r="F177" s="8"/>
      <c r="G177" s="8"/>
      <c r="H177" s="10"/>
      <c r="I177" s="10"/>
    </row>
    <row r="178" spans="1:9" ht="15" customHeight="1">
      <c r="A178" s="7"/>
      <c r="B178" s="8"/>
      <c r="C178" s="9"/>
      <c r="D178" s="9"/>
      <c r="E178" s="8"/>
      <c r="F178" s="8"/>
      <c r="G178" s="8"/>
      <c r="H178" s="10"/>
      <c r="I178" s="10"/>
    </row>
    <row r="179" spans="1:9" ht="15" customHeight="1">
      <c r="A179" s="7"/>
      <c r="B179" s="8"/>
      <c r="C179" s="9"/>
      <c r="D179" s="9"/>
      <c r="E179" s="8"/>
      <c r="F179" s="8"/>
      <c r="G179" s="8"/>
      <c r="H179" s="10"/>
      <c r="I179" s="10"/>
    </row>
    <row r="180" spans="1:9" ht="15" customHeight="1">
      <c r="A180" s="7"/>
      <c r="B180" s="8"/>
      <c r="C180" s="9"/>
      <c r="D180" s="9"/>
      <c r="E180" s="8"/>
      <c r="F180" s="8"/>
      <c r="G180" s="8"/>
      <c r="H180" s="10"/>
      <c r="I180" s="10"/>
    </row>
    <row r="181" spans="1:9" ht="15" customHeight="1">
      <c r="A181" s="7"/>
      <c r="B181" s="8"/>
      <c r="C181" s="9"/>
      <c r="D181" s="9"/>
      <c r="E181" s="8"/>
      <c r="F181" s="8"/>
      <c r="G181" s="8"/>
      <c r="H181" s="10"/>
      <c r="I181" s="10"/>
    </row>
    <row r="182" spans="1:9" ht="15" customHeight="1">
      <c r="A182" s="7"/>
      <c r="B182" s="8"/>
      <c r="C182" s="9"/>
      <c r="D182" s="9"/>
      <c r="E182" s="8"/>
      <c r="F182" s="8"/>
      <c r="G182" s="8"/>
      <c r="H182" s="10"/>
      <c r="I182" s="10"/>
    </row>
    <row r="183" spans="1:9" ht="15" customHeight="1">
      <c r="A183" s="7"/>
      <c r="B183" s="8"/>
      <c r="C183" s="9"/>
      <c r="D183" s="9"/>
      <c r="E183" s="8"/>
      <c r="F183" s="8"/>
      <c r="G183" s="8"/>
      <c r="H183" s="10"/>
      <c r="I183" s="10"/>
    </row>
    <row r="184" spans="1:9" ht="15" customHeight="1">
      <c r="A184" s="7"/>
      <c r="B184" s="8"/>
      <c r="C184" s="9"/>
      <c r="D184" s="9"/>
      <c r="E184" s="8"/>
      <c r="F184" s="8"/>
      <c r="G184" s="8"/>
      <c r="H184" s="10"/>
      <c r="I184" s="10"/>
    </row>
    <row r="185" spans="1:9" ht="15" customHeight="1">
      <c r="A185" s="7"/>
      <c r="B185" s="8"/>
      <c r="C185" s="9"/>
      <c r="D185" s="9"/>
      <c r="E185" s="8"/>
      <c r="F185" s="8"/>
      <c r="G185" s="8"/>
      <c r="H185" s="10"/>
      <c r="I185" s="10"/>
    </row>
    <row r="186" spans="1:9" ht="15" customHeight="1">
      <c r="A186" s="7"/>
      <c r="B186" s="8"/>
      <c r="C186" s="9"/>
      <c r="D186" s="9"/>
      <c r="E186" s="8"/>
      <c r="F186" s="8"/>
      <c r="G186" s="8"/>
      <c r="H186" s="10"/>
      <c r="I186" s="10"/>
    </row>
    <row r="187" spans="1:9" ht="15" customHeight="1">
      <c r="A187" s="7"/>
      <c r="B187" s="8"/>
      <c r="C187" s="9"/>
      <c r="D187" s="9"/>
      <c r="E187" s="8"/>
      <c r="F187" s="8"/>
      <c r="G187" s="8"/>
      <c r="H187" s="10"/>
      <c r="I187" s="10"/>
    </row>
    <row r="188" spans="1:9" ht="15" customHeight="1">
      <c r="A188" s="7"/>
      <c r="B188" s="8"/>
      <c r="C188" s="9"/>
      <c r="D188" s="9"/>
      <c r="E188" s="8"/>
      <c r="F188" s="8"/>
      <c r="G188" s="8"/>
      <c r="H188" s="10"/>
      <c r="I188" s="10"/>
    </row>
    <row r="189" spans="1:9" ht="15" customHeight="1">
      <c r="A189" s="7"/>
      <c r="B189" s="8"/>
      <c r="C189" s="9"/>
      <c r="D189" s="9"/>
      <c r="E189" s="8"/>
      <c r="F189" s="8"/>
      <c r="G189" s="8"/>
      <c r="H189" s="10"/>
      <c r="I189" s="10"/>
    </row>
    <row r="190" spans="1:9" ht="15" customHeight="1">
      <c r="A190" s="7"/>
      <c r="B190" s="8"/>
      <c r="C190" s="9"/>
      <c r="D190" s="9"/>
      <c r="E190" s="8"/>
      <c r="F190" s="8"/>
      <c r="G190" s="8"/>
      <c r="H190" s="10"/>
      <c r="I190" s="10"/>
    </row>
    <row r="191" spans="1:9" ht="15" customHeight="1">
      <c r="A191" s="7"/>
      <c r="B191" s="8"/>
      <c r="C191" s="9"/>
      <c r="D191" s="9"/>
      <c r="E191" s="8"/>
      <c r="F191" s="8"/>
      <c r="G191" s="8"/>
      <c r="H191" s="10"/>
      <c r="I191" s="10"/>
    </row>
    <row r="192" spans="1:9" ht="15" customHeight="1">
      <c r="A192" s="7"/>
      <c r="B192" s="8"/>
      <c r="C192" s="9"/>
      <c r="D192" s="9"/>
      <c r="E192" s="8"/>
      <c r="F192" s="8"/>
      <c r="G192" s="8"/>
      <c r="H192" s="10"/>
      <c r="I192" s="10"/>
    </row>
    <row r="193" spans="1:9" ht="15" customHeight="1">
      <c r="A193" s="7"/>
      <c r="B193" s="8"/>
      <c r="C193" s="9"/>
      <c r="D193" s="9"/>
      <c r="E193" s="8"/>
      <c r="F193" s="8"/>
      <c r="G193" s="8"/>
      <c r="H193" s="10"/>
      <c r="I193" s="10"/>
    </row>
    <row r="194" spans="1:9" ht="15" customHeight="1">
      <c r="A194" s="7"/>
      <c r="B194" s="8"/>
      <c r="C194" s="9"/>
      <c r="D194" s="9"/>
      <c r="E194" s="8"/>
      <c r="F194" s="8"/>
      <c r="G194" s="8"/>
      <c r="H194" s="10"/>
      <c r="I194" s="10"/>
    </row>
    <row r="195" spans="1:9" ht="15" customHeight="1">
      <c r="A195" s="7"/>
      <c r="B195" s="8"/>
      <c r="C195" s="9"/>
      <c r="D195" s="9"/>
      <c r="E195" s="8"/>
      <c r="F195" s="8"/>
      <c r="G195" s="8"/>
      <c r="H195" s="10"/>
      <c r="I195" s="10"/>
    </row>
    <row r="196" spans="1:9" ht="15" customHeight="1">
      <c r="A196" s="7"/>
      <c r="B196" s="8"/>
      <c r="C196" s="9"/>
      <c r="D196" s="9"/>
      <c r="E196" s="8"/>
      <c r="F196" s="8"/>
      <c r="G196" s="8"/>
      <c r="H196" s="10"/>
      <c r="I196" s="10"/>
    </row>
    <row r="197" spans="1:9" ht="15" customHeight="1">
      <c r="A197" s="7"/>
      <c r="B197" s="8"/>
      <c r="C197" s="9"/>
      <c r="D197" s="9"/>
      <c r="E197" s="8"/>
      <c r="F197" s="8"/>
      <c r="G197" s="8"/>
      <c r="H197" s="10"/>
      <c r="I197" s="10"/>
    </row>
    <row r="198" spans="1:9" ht="15" customHeight="1">
      <c r="A198" s="7"/>
      <c r="B198" s="8"/>
      <c r="C198" s="9"/>
      <c r="D198" s="9"/>
      <c r="E198" s="8"/>
      <c r="F198" s="8"/>
      <c r="G198" s="8"/>
      <c r="H198" s="10"/>
      <c r="I198" s="10"/>
    </row>
    <row r="199" spans="1:9" ht="15" customHeight="1">
      <c r="A199" s="7"/>
      <c r="B199" s="8"/>
      <c r="C199" s="9"/>
      <c r="D199" s="9"/>
      <c r="E199" s="8"/>
      <c r="F199" s="8"/>
      <c r="G199" s="8"/>
      <c r="H199" s="10"/>
      <c r="I199" s="10"/>
    </row>
    <row r="200" spans="1:9" ht="15" customHeight="1">
      <c r="A200" s="7"/>
      <c r="B200" s="8"/>
      <c r="C200" s="9"/>
      <c r="D200" s="9"/>
      <c r="E200" s="8"/>
      <c r="F200" s="8"/>
      <c r="G200" s="8"/>
      <c r="H200" s="10"/>
      <c r="I200" s="10"/>
    </row>
    <row r="201" spans="1:9" ht="15" customHeight="1">
      <c r="A201" s="7"/>
      <c r="B201" s="8"/>
      <c r="C201" s="9"/>
      <c r="D201" s="9"/>
      <c r="E201" s="8"/>
      <c r="F201" s="8"/>
      <c r="G201" s="8"/>
      <c r="H201" s="10"/>
      <c r="I201" s="10"/>
    </row>
    <row r="202" spans="1:9" ht="15" customHeight="1">
      <c r="A202" s="7"/>
      <c r="B202" s="8"/>
      <c r="C202" s="9"/>
      <c r="D202" s="9"/>
      <c r="E202" s="8"/>
      <c r="F202" s="8"/>
      <c r="G202" s="8"/>
      <c r="H202" s="10"/>
      <c r="I202" s="10"/>
    </row>
    <row r="203" spans="1:9" ht="15" customHeight="1">
      <c r="A203" s="7"/>
      <c r="B203" s="8"/>
      <c r="C203" s="9"/>
      <c r="D203" s="9"/>
      <c r="E203" s="8"/>
      <c r="F203" s="8"/>
      <c r="G203" s="8"/>
      <c r="H203" s="10"/>
      <c r="I203" s="10"/>
    </row>
    <row r="204" spans="1:9" ht="15" customHeight="1">
      <c r="A204" s="7"/>
      <c r="B204" s="8"/>
      <c r="C204" s="9"/>
      <c r="D204" s="9"/>
      <c r="E204" s="8"/>
      <c r="F204" s="8"/>
      <c r="G204" s="8"/>
      <c r="H204" s="10"/>
      <c r="I204" s="10"/>
    </row>
    <row r="205" spans="1:9" ht="15" customHeight="1">
      <c r="A205" s="7"/>
      <c r="B205" s="8"/>
      <c r="C205" s="9"/>
      <c r="D205" s="9"/>
      <c r="E205" s="8"/>
      <c r="F205" s="8"/>
      <c r="G205" s="8"/>
      <c r="H205" s="10"/>
      <c r="I205" s="10"/>
    </row>
    <row r="206" spans="1:9" ht="15" customHeight="1">
      <c r="A206" s="7"/>
      <c r="B206" s="8"/>
      <c r="C206" s="9"/>
      <c r="D206" s="9"/>
      <c r="E206" s="8"/>
      <c r="F206" s="8"/>
      <c r="G206" s="8"/>
      <c r="H206" s="10"/>
      <c r="I206" s="10"/>
    </row>
    <row r="207" spans="1:9" ht="15" customHeight="1">
      <c r="A207" s="7"/>
      <c r="B207" s="8"/>
      <c r="C207" s="9"/>
      <c r="D207" s="9"/>
      <c r="E207" s="8"/>
      <c r="F207" s="8"/>
      <c r="G207" s="8"/>
      <c r="H207" s="10"/>
      <c r="I207" s="10"/>
    </row>
    <row r="208" spans="1:9" ht="15" customHeight="1">
      <c r="A208" s="7"/>
      <c r="B208" s="8"/>
      <c r="C208" s="9"/>
      <c r="D208" s="9"/>
      <c r="E208" s="8"/>
      <c r="F208" s="8"/>
      <c r="G208" s="8"/>
      <c r="H208" s="10"/>
      <c r="I208" s="10"/>
    </row>
    <row r="209" spans="1:9" ht="15" customHeight="1">
      <c r="A209" s="7"/>
      <c r="B209" s="8"/>
      <c r="C209" s="9"/>
      <c r="D209" s="9"/>
      <c r="E209" s="8"/>
      <c r="F209" s="8"/>
      <c r="G209" s="8"/>
      <c r="H209" s="10"/>
      <c r="I209" s="10"/>
    </row>
    <row r="210" spans="1:9" ht="15" customHeight="1">
      <c r="A210" s="7"/>
      <c r="B210" s="8"/>
      <c r="C210" s="9"/>
      <c r="D210" s="9"/>
      <c r="E210" s="8"/>
      <c r="F210" s="8"/>
      <c r="G210" s="8"/>
      <c r="H210" s="10"/>
      <c r="I210" s="10"/>
    </row>
    <row r="211" spans="1:9" ht="15" customHeight="1">
      <c r="A211" s="7"/>
      <c r="B211" s="8"/>
      <c r="C211" s="9"/>
      <c r="D211" s="9"/>
      <c r="E211" s="8"/>
      <c r="F211" s="8"/>
      <c r="G211" s="8"/>
      <c r="H211" s="10"/>
      <c r="I211" s="10"/>
    </row>
    <row r="212" spans="1:9" ht="15" customHeight="1">
      <c r="A212" s="7"/>
      <c r="B212" s="8"/>
      <c r="C212" s="9"/>
      <c r="D212" s="9"/>
      <c r="E212" s="8"/>
      <c r="F212" s="8"/>
      <c r="G212" s="8"/>
      <c r="H212" s="10"/>
      <c r="I212" s="10"/>
    </row>
    <row r="213" spans="1:9" ht="15" customHeight="1">
      <c r="A213" s="7"/>
      <c r="B213" s="8"/>
      <c r="C213" s="9"/>
      <c r="D213" s="9"/>
      <c r="E213" s="8"/>
      <c r="F213" s="8"/>
      <c r="G213" s="8"/>
      <c r="H213" s="10"/>
      <c r="I213" s="10"/>
    </row>
    <row r="214" spans="1:9" ht="15" customHeight="1">
      <c r="A214" s="7"/>
      <c r="B214" s="8"/>
      <c r="C214" s="9"/>
      <c r="D214" s="9"/>
      <c r="E214" s="8"/>
      <c r="F214" s="8"/>
      <c r="G214" s="8"/>
      <c r="H214" s="10"/>
      <c r="I214" s="10"/>
    </row>
    <row r="215" spans="1:9" ht="15" customHeight="1">
      <c r="A215" s="7"/>
      <c r="B215" s="8"/>
      <c r="C215" s="9"/>
      <c r="D215" s="9"/>
      <c r="E215" s="8"/>
      <c r="F215" s="8"/>
      <c r="G215" s="8"/>
      <c r="H215" s="10"/>
      <c r="I215" s="10"/>
    </row>
    <row r="216" spans="1:9" ht="15" customHeight="1">
      <c r="A216" s="7"/>
      <c r="B216" s="8"/>
      <c r="C216" s="9"/>
      <c r="D216" s="9"/>
      <c r="E216" s="8"/>
      <c r="F216" s="8"/>
      <c r="G216" s="8"/>
      <c r="H216" s="10"/>
      <c r="I216" s="10"/>
    </row>
    <row r="217" spans="1:9" ht="15" customHeight="1">
      <c r="A217" s="7"/>
      <c r="B217" s="8"/>
      <c r="C217" s="9"/>
      <c r="D217" s="9"/>
      <c r="E217" s="8"/>
      <c r="F217" s="8"/>
      <c r="G217" s="8"/>
      <c r="H217" s="10"/>
      <c r="I217" s="10"/>
    </row>
    <row r="218" spans="1:9" ht="15" customHeight="1">
      <c r="A218" s="7"/>
      <c r="B218" s="8"/>
      <c r="C218" s="9"/>
      <c r="D218" s="9"/>
      <c r="E218" s="8"/>
      <c r="F218" s="8"/>
      <c r="G218" s="8"/>
      <c r="H218" s="10"/>
      <c r="I218" s="10"/>
    </row>
    <row r="219" spans="1:9" ht="15" customHeight="1">
      <c r="A219" s="7"/>
      <c r="B219" s="8"/>
      <c r="C219" s="9"/>
      <c r="D219" s="9"/>
      <c r="E219" s="8"/>
      <c r="F219" s="8"/>
      <c r="G219" s="8"/>
      <c r="H219" s="10"/>
      <c r="I219" s="10"/>
    </row>
    <row r="220" spans="1:9" ht="15" customHeight="1">
      <c r="A220" s="7"/>
      <c r="B220" s="8"/>
      <c r="C220" s="9"/>
      <c r="D220" s="9"/>
      <c r="E220" s="8"/>
      <c r="F220" s="8"/>
      <c r="G220" s="8"/>
      <c r="H220" s="10"/>
      <c r="I220" s="10"/>
    </row>
    <row r="221" spans="1:9" ht="15" customHeight="1">
      <c r="A221" s="7"/>
      <c r="B221" s="8"/>
      <c r="C221" s="9"/>
      <c r="D221" s="9"/>
      <c r="E221" s="8"/>
      <c r="F221" s="8"/>
      <c r="G221" s="8"/>
      <c r="H221" s="10"/>
      <c r="I221" s="10"/>
    </row>
    <row r="222" spans="1:9" ht="15" customHeight="1">
      <c r="A222" s="7"/>
      <c r="B222" s="8"/>
      <c r="C222" s="9"/>
      <c r="D222" s="9"/>
      <c r="E222" s="8"/>
      <c r="F222" s="8"/>
      <c r="G222" s="8"/>
      <c r="H222" s="10"/>
      <c r="I222" s="10"/>
    </row>
    <row r="223" spans="1:9" ht="15" customHeight="1">
      <c r="A223" s="7"/>
      <c r="B223" s="8"/>
      <c r="C223" s="9"/>
      <c r="D223" s="9"/>
      <c r="E223" s="8"/>
      <c r="F223" s="8"/>
      <c r="G223" s="8"/>
      <c r="H223" s="10"/>
      <c r="I223" s="10"/>
    </row>
    <row r="224" spans="1:9" ht="15" customHeight="1">
      <c r="A224" s="7"/>
      <c r="B224" s="8"/>
      <c r="C224" s="9"/>
      <c r="D224" s="9"/>
      <c r="E224" s="8"/>
      <c r="F224" s="8"/>
      <c r="G224" s="8"/>
      <c r="H224" s="10"/>
      <c r="I224" s="10"/>
    </row>
    <row r="225" spans="1:9" ht="15" customHeight="1">
      <c r="A225" s="7"/>
      <c r="B225" s="8"/>
      <c r="C225" s="9"/>
      <c r="D225" s="9"/>
      <c r="E225" s="8"/>
      <c r="F225" s="8"/>
      <c r="G225" s="8"/>
      <c r="H225" s="10"/>
      <c r="I225" s="10"/>
    </row>
    <row r="226" spans="1:9" ht="15" customHeight="1">
      <c r="A226" s="7"/>
      <c r="B226" s="8"/>
      <c r="C226" s="9"/>
      <c r="D226" s="9"/>
      <c r="E226" s="8"/>
      <c r="F226" s="8"/>
      <c r="G226" s="8"/>
      <c r="H226" s="10"/>
      <c r="I226" s="10"/>
    </row>
    <row r="227" spans="1:9" ht="15" customHeight="1">
      <c r="A227" s="7"/>
      <c r="B227" s="8"/>
      <c r="C227" s="9"/>
      <c r="D227" s="9"/>
      <c r="E227" s="8"/>
      <c r="F227" s="8"/>
      <c r="G227" s="8"/>
      <c r="H227" s="10"/>
      <c r="I227" s="10"/>
    </row>
    <row r="228" spans="1:9" ht="15" customHeight="1">
      <c r="A228" s="7"/>
      <c r="B228" s="8"/>
      <c r="C228" s="9"/>
      <c r="D228" s="9"/>
      <c r="E228" s="8"/>
      <c r="F228" s="8"/>
      <c r="G228" s="8"/>
      <c r="H228" s="10"/>
      <c r="I228" s="10"/>
    </row>
    <row r="229" spans="1:9" ht="15" customHeight="1">
      <c r="A229" s="7"/>
      <c r="B229" s="8"/>
      <c r="C229" s="9"/>
      <c r="D229" s="9"/>
      <c r="E229" s="8"/>
      <c r="F229" s="8"/>
      <c r="G229" s="8"/>
      <c r="H229" s="10"/>
      <c r="I229" s="10"/>
    </row>
    <row r="230" spans="1:9" ht="15" customHeight="1">
      <c r="A230" s="7"/>
      <c r="B230" s="8"/>
      <c r="C230" s="9"/>
      <c r="D230" s="9"/>
      <c r="E230" s="8"/>
      <c r="F230" s="8"/>
      <c r="G230" s="8"/>
      <c r="H230" s="10"/>
      <c r="I230" s="10"/>
    </row>
    <row r="231" spans="1:9" ht="15" customHeight="1">
      <c r="A231" s="7"/>
      <c r="B231" s="8"/>
      <c r="C231" s="9"/>
      <c r="D231" s="9"/>
      <c r="E231" s="8"/>
      <c r="F231" s="8"/>
      <c r="G231" s="8"/>
      <c r="H231" s="10"/>
      <c r="I231" s="10"/>
    </row>
    <row r="232" spans="1:9" ht="15" customHeight="1">
      <c r="A232" s="7"/>
      <c r="B232" s="8"/>
      <c r="C232" s="9"/>
      <c r="D232" s="9"/>
      <c r="E232" s="8"/>
      <c r="F232" s="8"/>
      <c r="G232" s="8"/>
      <c r="H232" s="10"/>
      <c r="I232" s="10"/>
    </row>
    <row r="233" spans="1:9" ht="15" customHeight="1">
      <c r="A233" s="7"/>
      <c r="B233" s="8"/>
      <c r="C233" s="9"/>
      <c r="D233" s="9"/>
      <c r="E233" s="8"/>
      <c r="F233" s="8"/>
      <c r="G233" s="8"/>
      <c r="H233" s="10"/>
      <c r="I233" s="10"/>
    </row>
    <row r="234" spans="1:9" ht="15" customHeight="1">
      <c r="A234" s="7"/>
      <c r="B234" s="8"/>
      <c r="C234" s="9"/>
      <c r="D234" s="9"/>
      <c r="E234" s="8"/>
      <c r="F234" s="8"/>
      <c r="G234" s="8"/>
      <c r="H234" s="10"/>
      <c r="I234" s="10"/>
    </row>
    <row r="235" spans="1:9" ht="15" customHeight="1">
      <c r="A235" s="7"/>
      <c r="B235" s="8"/>
      <c r="C235" s="9"/>
      <c r="D235" s="9"/>
      <c r="E235" s="8"/>
      <c r="F235" s="8"/>
      <c r="G235" s="8"/>
      <c r="H235" s="10"/>
      <c r="I235" s="10"/>
    </row>
    <row r="236" spans="1:9" ht="15" customHeight="1">
      <c r="A236" s="7"/>
      <c r="B236" s="8"/>
      <c r="C236" s="9"/>
      <c r="D236" s="9"/>
      <c r="E236" s="8"/>
      <c r="F236" s="8"/>
      <c r="G236" s="8"/>
      <c r="H236" s="10"/>
      <c r="I236" s="10"/>
    </row>
    <row r="237" spans="1:9" ht="15" customHeight="1">
      <c r="A237" s="7"/>
      <c r="B237" s="8"/>
      <c r="C237" s="9"/>
      <c r="D237" s="9"/>
      <c r="E237" s="8"/>
      <c r="F237" s="8"/>
      <c r="G237" s="8"/>
      <c r="H237" s="10"/>
      <c r="I237" s="10"/>
    </row>
    <row r="238" spans="1:9" ht="15" customHeight="1">
      <c r="A238" s="7"/>
      <c r="B238" s="8"/>
      <c r="C238" s="9"/>
      <c r="D238" s="9"/>
      <c r="E238" s="8"/>
      <c r="F238" s="8"/>
      <c r="G238" s="8"/>
      <c r="H238" s="10"/>
      <c r="I238" s="10"/>
    </row>
    <row r="239" spans="1:9" ht="15" customHeight="1">
      <c r="A239" s="7"/>
      <c r="B239" s="8"/>
      <c r="C239" s="9"/>
      <c r="D239" s="9"/>
      <c r="E239" s="8"/>
      <c r="F239" s="8"/>
      <c r="G239" s="8"/>
      <c r="H239" s="10"/>
      <c r="I239" s="10"/>
    </row>
    <row r="240" spans="1:9" ht="15" customHeight="1">
      <c r="A240" s="7"/>
      <c r="B240" s="8"/>
      <c r="C240" s="9"/>
      <c r="D240" s="9"/>
      <c r="E240" s="8"/>
      <c r="F240" s="8"/>
      <c r="G240" s="8"/>
      <c r="H240" s="10"/>
      <c r="I240" s="10"/>
    </row>
    <row r="241" spans="1:9" ht="15" customHeight="1">
      <c r="A241" s="7"/>
      <c r="B241" s="8"/>
      <c r="C241" s="9"/>
      <c r="D241" s="9"/>
      <c r="E241" s="8"/>
      <c r="F241" s="8"/>
      <c r="G241" s="8"/>
      <c r="H241" s="10"/>
      <c r="I241" s="10"/>
    </row>
    <row r="242" spans="1:9" ht="15" customHeight="1">
      <c r="A242" s="7"/>
      <c r="B242" s="8"/>
      <c r="C242" s="9"/>
      <c r="D242" s="9"/>
      <c r="E242" s="8"/>
      <c r="F242" s="8"/>
      <c r="G242" s="8"/>
      <c r="H242" s="10"/>
      <c r="I242" s="10"/>
    </row>
    <row r="243" spans="1:9" ht="15" customHeight="1">
      <c r="A243" s="7"/>
      <c r="B243" s="8"/>
      <c r="C243" s="9"/>
      <c r="D243" s="9"/>
      <c r="E243" s="8"/>
      <c r="F243" s="8"/>
      <c r="G243" s="8"/>
      <c r="H243" s="10"/>
      <c r="I243" s="10"/>
    </row>
    <row r="244" spans="1:9" ht="15" customHeight="1">
      <c r="A244" s="7"/>
      <c r="B244" s="8"/>
      <c r="C244" s="9"/>
      <c r="D244" s="9"/>
      <c r="E244" s="8"/>
      <c r="F244" s="8"/>
      <c r="G244" s="8"/>
      <c r="H244" s="10"/>
      <c r="I244" s="10"/>
    </row>
    <row r="245" spans="1:9" ht="15" customHeight="1">
      <c r="A245" s="7"/>
      <c r="B245" s="8"/>
      <c r="C245" s="9"/>
      <c r="D245" s="9"/>
      <c r="E245" s="8"/>
      <c r="F245" s="8"/>
      <c r="G245" s="8"/>
      <c r="H245" s="10"/>
      <c r="I245" s="10"/>
    </row>
    <row r="246" spans="1:9" ht="15" customHeight="1">
      <c r="A246" s="7"/>
      <c r="B246" s="8"/>
      <c r="C246" s="9"/>
      <c r="D246" s="9"/>
      <c r="E246" s="8"/>
      <c r="F246" s="8"/>
      <c r="G246" s="8"/>
      <c r="H246" s="10"/>
      <c r="I246" s="10"/>
    </row>
    <row r="247" spans="1:9" ht="15" customHeight="1">
      <c r="A247" s="7"/>
      <c r="B247" s="8"/>
      <c r="C247" s="9"/>
      <c r="D247" s="9"/>
      <c r="E247" s="8"/>
      <c r="F247" s="8"/>
      <c r="G247" s="8"/>
      <c r="H247" s="10"/>
      <c r="I247" s="10"/>
    </row>
    <row r="248" spans="1:9" ht="15" customHeight="1">
      <c r="A248" s="7"/>
      <c r="B248" s="8"/>
      <c r="C248" s="9"/>
      <c r="D248" s="9"/>
      <c r="E248" s="8"/>
      <c r="F248" s="8"/>
      <c r="G248" s="8"/>
      <c r="H248" s="10"/>
      <c r="I248" s="10"/>
    </row>
    <row r="249" spans="1:9" ht="15" customHeight="1">
      <c r="A249" s="7"/>
      <c r="B249" s="8"/>
      <c r="C249" s="9"/>
      <c r="D249" s="9"/>
      <c r="E249" s="8"/>
      <c r="F249" s="8"/>
      <c r="G249" s="8"/>
      <c r="H249" s="10"/>
      <c r="I249" s="10"/>
    </row>
    <row r="250" spans="1:9" ht="15" customHeight="1">
      <c r="A250" s="7"/>
      <c r="B250" s="8"/>
      <c r="C250" s="9"/>
      <c r="D250" s="9"/>
      <c r="E250" s="8"/>
      <c r="F250" s="8"/>
      <c r="G250" s="8"/>
      <c r="H250" s="10"/>
      <c r="I250" s="10"/>
    </row>
    <row r="251" spans="1:9" ht="15" customHeight="1">
      <c r="A251" s="7"/>
      <c r="B251" s="8"/>
      <c r="C251" s="9"/>
      <c r="D251" s="9"/>
      <c r="E251" s="8"/>
      <c r="F251" s="8"/>
      <c r="G251" s="8"/>
      <c r="H251" s="10"/>
      <c r="I251" s="10"/>
    </row>
    <row r="252" spans="1:9" ht="15" customHeight="1">
      <c r="A252" s="7"/>
      <c r="B252" s="8"/>
      <c r="C252" s="9"/>
      <c r="D252" s="9"/>
      <c r="E252" s="8"/>
      <c r="F252" s="8"/>
      <c r="G252" s="8"/>
      <c r="H252" s="10"/>
      <c r="I252" s="10"/>
    </row>
    <row r="253" spans="1:9" ht="15" customHeight="1">
      <c r="A253" s="7"/>
      <c r="B253" s="8"/>
      <c r="C253" s="9"/>
      <c r="D253" s="9"/>
      <c r="E253" s="8"/>
      <c r="F253" s="8"/>
      <c r="G253" s="8"/>
      <c r="H253" s="10"/>
      <c r="I253" s="10"/>
    </row>
    <row r="254" spans="1:9" ht="15" customHeight="1">
      <c r="A254" s="7"/>
      <c r="B254" s="8"/>
      <c r="C254" s="9"/>
      <c r="D254" s="9"/>
      <c r="E254" s="8"/>
      <c r="F254" s="8"/>
      <c r="G254" s="8"/>
      <c r="H254" s="10"/>
      <c r="I254" s="10"/>
    </row>
    <row r="255" spans="1:9" ht="15" customHeight="1">
      <c r="A255" s="7"/>
      <c r="B255" s="8"/>
      <c r="C255" s="9"/>
      <c r="D255" s="9"/>
      <c r="E255" s="8"/>
      <c r="F255" s="8"/>
      <c r="G255" s="8"/>
      <c r="H255" s="10"/>
      <c r="I255" s="10"/>
    </row>
    <row r="256" spans="1:9" ht="15" customHeight="1">
      <c r="A256" s="7"/>
      <c r="B256" s="8"/>
      <c r="C256" s="9"/>
      <c r="D256" s="9"/>
      <c r="E256" s="8"/>
      <c r="F256" s="8"/>
      <c r="G256" s="8"/>
      <c r="H256" s="10"/>
      <c r="I256" s="10"/>
    </row>
    <row r="257" spans="1:9" ht="15" customHeight="1">
      <c r="A257" s="7"/>
      <c r="B257" s="8"/>
      <c r="C257" s="9"/>
      <c r="D257" s="9"/>
      <c r="E257" s="8"/>
      <c r="F257" s="8"/>
      <c r="G257" s="8"/>
      <c r="H257" s="10"/>
      <c r="I257" s="10"/>
    </row>
    <row r="258" spans="1:9" ht="15" customHeight="1">
      <c r="A258" s="7"/>
      <c r="B258" s="8"/>
      <c r="C258" s="9"/>
      <c r="D258" s="9"/>
      <c r="E258" s="8"/>
      <c r="F258" s="8"/>
      <c r="G258" s="8"/>
      <c r="H258" s="10"/>
      <c r="I258" s="10"/>
    </row>
    <row r="259" spans="1:9" ht="15" customHeight="1">
      <c r="A259" s="7"/>
      <c r="B259" s="8"/>
      <c r="C259" s="9"/>
      <c r="D259" s="9"/>
      <c r="E259" s="8"/>
      <c r="F259" s="8"/>
      <c r="G259" s="8"/>
      <c r="H259" s="10"/>
      <c r="I259" s="10"/>
    </row>
    <row r="260" spans="1:9" ht="15" customHeight="1">
      <c r="A260" s="7"/>
      <c r="B260" s="8"/>
      <c r="C260" s="9"/>
      <c r="D260" s="9"/>
      <c r="E260" s="8"/>
      <c r="F260" s="8"/>
      <c r="G260" s="8"/>
      <c r="H260" s="10"/>
      <c r="I260" s="10"/>
    </row>
    <row r="261" spans="1:9" ht="15" customHeight="1">
      <c r="A261" s="7"/>
      <c r="B261" s="8"/>
      <c r="C261" s="9"/>
      <c r="D261" s="9"/>
      <c r="E261" s="8"/>
      <c r="F261" s="8"/>
      <c r="G261" s="8"/>
      <c r="H261" s="10"/>
      <c r="I261" s="10"/>
    </row>
    <row r="262" spans="1:9" ht="15" customHeight="1">
      <c r="A262" s="7"/>
      <c r="B262" s="8"/>
      <c r="C262" s="9"/>
      <c r="D262" s="9"/>
      <c r="E262" s="8"/>
      <c r="F262" s="8"/>
      <c r="G262" s="8"/>
      <c r="H262" s="10"/>
      <c r="I262" s="10"/>
    </row>
    <row r="263" spans="1:9" ht="15" customHeight="1">
      <c r="A263" s="7"/>
      <c r="B263" s="8"/>
      <c r="C263" s="9"/>
      <c r="D263" s="9"/>
      <c r="E263" s="8"/>
      <c r="F263" s="8"/>
      <c r="G263" s="8"/>
      <c r="H263" s="10"/>
      <c r="I263" s="10"/>
    </row>
    <row r="264" spans="1:9" ht="15" customHeight="1">
      <c r="A264" s="7"/>
      <c r="B264" s="8"/>
      <c r="C264" s="9"/>
      <c r="D264" s="9"/>
      <c r="E264" s="8"/>
      <c r="F264" s="8"/>
      <c r="G264" s="8"/>
      <c r="H264" s="10"/>
      <c r="I264" s="10"/>
    </row>
    <row r="265" spans="1:9" ht="15" customHeight="1">
      <c r="A265" s="7"/>
      <c r="B265" s="8"/>
      <c r="C265" s="9"/>
      <c r="D265" s="9"/>
      <c r="E265" s="8"/>
      <c r="F265" s="8"/>
      <c r="G265" s="8"/>
      <c r="H265" s="10"/>
      <c r="I265" s="10"/>
    </row>
    <row r="266" spans="1:9" ht="15" customHeight="1">
      <c r="A266" s="7"/>
      <c r="B266" s="8"/>
      <c r="C266" s="9"/>
      <c r="D266" s="9"/>
      <c r="E266" s="8"/>
      <c r="F266" s="8"/>
      <c r="G266" s="8"/>
      <c r="H266" s="10"/>
      <c r="I266" s="10"/>
    </row>
    <row r="267" spans="1:9" ht="15" customHeight="1">
      <c r="A267" s="7"/>
      <c r="B267" s="8"/>
      <c r="C267" s="9"/>
      <c r="D267" s="9"/>
      <c r="E267" s="8"/>
      <c r="F267" s="8"/>
      <c r="G267" s="8"/>
      <c r="H267" s="10"/>
      <c r="I267" s="10"/>
    </row>
    <row r="268" spans="1:9" ht="15" customHeight="1">
      <c r="A268" s="7"/>
      <c r="B268" s="8"/>
      <c r="C268" s="9"/>
      <c r="D268" s="9"/>
      <c r="E268" s="8"/>
      <c r="F268" s="8"/>
      <c r="G268" s="8"/>
      <c r="H268" s="10"/>
      <c r="I268" s="10"/>
    </row>
    <row r="269" spans="1:9" ht="15" customHeight="1">
      <c r="A269" s="7"/>
      <c r="B269" s="8"/>
      <c r="C269" s="9"/>
      <c r="D269" s="9"/>
      <c r="E269" s="8"/>
      <c r="F269" s="8"/>
      <c r="G269" s="8"/>
      <c r="H269" s="10"/>
      <c r="I269" s="10"/>
    </row>
    <row r="270" spans="1:9" ht="15" customHeight="1">
      <c r="A270" s="7"/>
      <c r="B270" s="8"/>
      <c r="C270" s="9"/>
      <c r="D270" s="9"/>
      <c r="E270" s="8"/>
      <c r="F270" s="8"/>
      <c r="G270" s="8"/>
      <c r="H270" s="10"/>
      <c r="I270" s="10"/>
    </row>
    <row r="271" spans="1:9" ht="15" customHeight="1">
      <c r="A271" s="7"/>
      <c r="B271" s="8"/>
      <c r="C271" s="9"/>
      <c r="D271" s="9"/>
      <c r="E271" s="8"/>
      <c r="F271" s="8"/>
      <c r="G271" s="8"/>
      <c r="H271" s="10"/>
      <c r="I271" s="10"/>
    </row>
    <row r="272" spans="1:9" ht="15" customHeight="1">
      <c r="A272" s="7"/>
      <c r="B272" s="8"/>
      <c r="C272" s="9"/>
      <c r="D272" s="9"/>
      <c r="E272" s="8"/>
      <c r="F272" s="8"/>
      <c r="G272" s="8"/>
      <c r="H272" s="10"/>
      <c r="I272" s="10"/>
    </row>
    <row r="273" spans="1:9" ht="15" customHeight="1">
      <c r="A273" s="7"/>
      <c r="B273" s="8"/>
      <c r="C273" s="9"/>
      <c r="D273" s="9"/>
      <c r="E273" s="8"/>
      <c r="F273" s="8"/>
      <c r="G273" s="8"/>
      <c r="H273" s="10"/>
      <c r="I273" s="10"/>
    </row>
    <row r="274" spans="1:9" ht="15" customHeight="1">
      <c r="A274" s="7"/>
      <c r="B274" s="8"/>
      <c r="C274" s="9"/>
      <c r="D274" s="9"/>
      <c r="E274" s="8"/>
      <c r="F274" s="8"/>
      <c r="G274" s="8"/>
      <c r="H274" s="10"/>
      <c r="I274" s="10"/>
    </row>
    <row r="275" spans="1:9" ht="15" customHeight="1">
      <c r="A275" s="7"/>
      <c r="B275" s="8"/>
      <c r="C275" s="9"/>
      <c r="D275" s="9"/>
      <c r="E275" s="8"/>
      <c r="F275" s="8"/>
      <c r="G275" s="8"/>
      <c r="H275" s="10"/>
      <c r="I275" s="10"/>
    </row>
    <row r="276" spans="1:9" ht="15" customHeight="1">
      <c r="A276" s="7"/>
      <c r="B276" s="8"/>
      <c r="C276" s="9"/>
      <c r="D276" s="9"/>
      <c r="E276" s="8"/>
      <c r="F276" s="8"/>
      <c r="G276" s="8"/>
      <c r="H276" s="10"/>
      <c r="I276" s="10"/>
    </row>
    <row r="277" spans="1:9" ht="15" customHeight="1">
      <c r="A277" s="7"/>
      <c r="B277" s="8"/>
      <c r="C277" s="9"/>
      <c r="D277" s="9"/>
      <c r="E277" s="8"/>
      <c r="F277" s="8"/>
      <c r="G277" s="8"/>
      <c r="H277" s="10"/>
      <c r="I277" s="10"/>
    </row>
    <row r="278" spans="1:9" ht="15" customHeight="1">
      <c r="A278" s="7"/>
      <c r="B278" s="8"/>
      <c r="C278" s="9"/>
      <c r="D278" s="9"/>
      <c r="E278" s="8"/>
      <c r="F278" s="8"/>
      <c r="G278" s="8"/>
      <c r="H278" s="10"/>
      <c r="I278" s="10"/>
    </row>
    <row r="279" spans="1:9" ht="15" customHeight="1">
      <c r="A279" s="7"/>
      <c r="B279" s="8"/>
      <c r="C279" s="9"/>
      <c r="D279" s="9"/>
      <c r="E279" s="8"/>
      <c r="F279" s="8"/>
      <c r="G279" s="8"/>
      <c r="H279" s="10"/>
      <c r="I279" s="10"/>
    </row>
    <row r="280" spans="1:9" ht="15" customHeight="1">
      <c r="A280" s="7"/>
      <c r="B280" s="8"/>
      <c r="C280" s="9"/>
      <c r="D280" s="9"/>
      <c r="E280" s="8"/>
      <c r="F280" s="8"/>
      <c r="G280" s="8"/>
      <c r="H280" s="10"/>
      <c r="I280" s="10"/>
    </row>
    <row r="281" spans="1:9" ht="15" customHeight="1">
      <c r="A281" s="7"/>
      <c r="B281" s="8"/>
      <c r="C281" s="9"/>
      <c r="D281" s="9"/>
      <c r="E281" s="8"/>
      <c r="F281" s="8"/>
      <c r="G281" s="8"/>
      <c r="H281" s="10"/>
      <c r="I281" s="10"/>
    </row>
    <row r="282" spans="1:9" ht="15" customHeight="1">
      <c r="A282" s="7"/>
      <c r="B282" s="8"/>
      <c r="C282" s="9"/>
      <c r="D282" s="9"/>
      <c r="E282" s="8"/>
      <c r="F282" s="8"/>
      <c r="G282" s="8"/>
      <c r="H282" s="10"/>
      <c r="I282" s="10"/>
    </row>
    <row r="283" spans="1:9" ht="15" customHeight="1">
      <c r="A283" s="7"/>
      <c r="B283" s="8"/>
      <c r="C283" s="9"/>
      <c r="D283" s="9"/>
      <c r="E283" s="8"/>
      <c r="F283" s="8"/>
      <c r="G283" s="8"/>
      <c r="H283" s="10"/>
      <c r="I283" s="10"/>
    </row>
    <row r="284" spans="1:9" ht="15" customHeight="1">
      <c r="A284" s="7"/>
      <c r="B284" s="8"/>
      <c r="C284" s="9"/>
      <c r="D284" s="9"/>
      <c r="E284" s="8"/>
      <c r="F284" s="8"/>
      <c r="G284" s="8"/>
      <c r="H284" s="10"/>
      <c r="I284" s="10"/>
    </row>
    <row r="285" spans="1:9" ht="15" customHeight="1">
      <c r="A285" s="7"/>
      <c r="B285" s="8"/>
      <c r="C285" s="9"/>
      <c r="D285" s="9"/>
      <c r="E285" s="8"/>
      <c r="F285" s="8"/>
      <c r="G285" s="8"/>
      <c r="H285" s="10"/>
      <c r="I285" s="10"/>
    </row>
    <row r="286" spans="1:9" ht="15" customHeight="1">
      <c r="A286" s="7"/>
      <c r="B286" s="8"/>
      <c r="C286" s="9"/>
      <c r="D286" s="9"/>
      <c r="E286" s="8"/>
      <c r="F286" s="8"/>
      <c r="G286" s="8"/>
      <c r="H286" s="10"/>
      <c r="I286" s="10"/>
    </row>
    <row r="287" spans="1:9" ht="15" customHeight="1">
      <c r="A287" s="7"/>
      <c r="B287" s="8"/>
      <c r="C287" s="9"/>
      <c r="D287" s="9"/>
      <c r="E287" s="8"/>
      <c r="F287" s="8"/>
      <c r="G287" s="8"/>
      <c r="H287" s="10"/>
      <c r="I287" s="10"/>
    </row>
    <row r="288" spans="1:9" ht="15" customHeight="1">
      <c r="A288" s="7"/>
      <c r="B288" s="8"/>
      <c r="C288" s="9"/>
      <c r="D288" s="9"/>
      <c r="E288" s="8"/>
      <c r="F288" s="8"/>
      <c r="G288" s="8"/>
      <c r="H288" s="10"/>
      <c r="I288" s="10"/>
    </row>
    <row r="289" spans="1:9" ht="15" customHeight="1">
      <c r="A289" s="7"/>
      <c r="B289" s="8"/>
      <c r="C289" s="9"/>
      <c r="D289" s="9"/>
      <c r="E289" s="8"/>
      <c r="F289" s="8"/>
      <c r="G289" s="8"/>
      <c r="H289" s="10"/>
      <c r="I289" s="10"/>
    </row>
    <row r="290" spans="1:9" ht="15" customHeight="1">
      <c r="A290" s="7"/>
      <c r="B290" s="8"/>
      <c r="C290" s="9"/>
      <c r="D290" s="9"/>
      <c r="E290" s="8"/>
      <c r="F290" s="8"/>
      <c r="G290" s="8"/>
      <c r="H290" s="10"/>
      <c r="I290" s="10"/>
    </row>
    <row r="291" spans="1:9" ht="15" customHeight="1">
      <c r="A291" s="7"/>
      <c r="B291" s="8"/>
      <c r="C291" s="9"/>
      <c r="D291" s="9"/>
      <c r="E291" s="8"/>
      <c r="F291" s="8"/>
      <c r="G291" s="8"/>
      <c r="H291" s="10"/>
      <c r="I291" s="10"/>
    </row>
    <row r="292" spans="1:9" ht="15" customHeight="1">
      <c r="A292" s="7"/>
      <c r="B292" s="8"/>
      <c r="C292" s="9"/>
      <c r="D292" s="9"/>
      <c r="E292" s="8"/>
      <c r="F292" s="8"/>
      <c r="G292" s="8"/>
      <c r="H292" s="10"/>
      <c r="I292" s="10"/>
    </row>
    <row r="293" spans="1:9" ht="15" customHeight="1">
      <c r="A293" s="7"/>
      <c r="B293" s="8"/>
      <c r="C293" s="9"/>
      <c r="D293" s="9"/>
      <c r="E293" s="8"/>
      <c r="F293" s="8"/>
      <c r="G293" s="8"/>
      <c r="H293" s="10"/>
      <c r="I293" s="10"/>
    </row>
    <row r="294" spans="1:9" ht="15" customHeight="1">
      <c r="A294" s="7"/>
      <c r="B294" s="8"/>
      <c r="C294" s="9"/>
      <c r="D294" s="9"/>
      <c r="E294" s="8"/>
      <c r="F294" s="8"/>
      <c r="G294" s="8"/>
      <c r="H294" s="10"/>
      <c r="I294" s="10"/>
    </row>
    <row r="295" spans="1:9" ht="15" customHeight="1">
      <c r="A295" s="7"/>
      <c r="B295" s="8"/>
      <c r="C295" s="9"/>
      <c r="D295" s="9"/>
      <c r="E295" s="8"/>
      <c r="F295" s="8"/>
      <c r="G295" s="8"/>
      <c r="H295" s="10"/>
      <c r="I295" s="10"/>
    </row>
    <row r="296" spans="1:9" ht="15" customHeight="1">
      <c r="A296" s="7"/>
      <c r="B296" s="8"/>
      <c r="C296" s="9"/>
      <c r="D296" s="9"/>
      <c r="E296" s="8"/>
      <c r="F296" s="8"/>
      <c r="G296" s="8"/>
      <c r="H296" s="10"/>
      <c r="I296" s="10"/>
    </row>
    <row r="297" spans="1:9" ht="15" customHeight="1">
      <c r="A297" s="7"/>
      <c r="B297" s="8"/>
      <c r="C297" s="9"/>
      <c r="D297" s="9"/>
      <c r="E297" s="8"/>
      <c r="F297" s="8"/>
      <c r="G297" s="8"/>
      <c r="H297" s="10"/>
      <c r="I297" s="10"/>
    </row>
    <row r="298" spans="1:9" ht="15" customHeight="1">
      <c r="A298" s="7"/>
      <c r="B298" s="8"/>
      <c r="C298" s="9"/>
      <c r="D298" s="9"/>
      <c r="E298" s="8"/>
      <c r="F298" s="8"/>
      <c r="G298" s="8"/>
      <c r="H298" s="10"/>
      <c r="I298" s="10"/>
    </row>
    <row r="299" spans="1:9" ht="15" customHeight="1">
      <c r="A299" s="7"/>
      <c r="B299" s="8"/>
      <c r="C299" s="9"/>
      <c r="D299" s="9"/>
      <c r="E299" s="8"/>
      <c r="F299" s="8"/>
      <c r="G299" s="8"/>
      <c r="H299" s="10"/>
      <c r="I299" s="10"/>
    </row>
    <row r="300" spans="1:9" ht="15" customHeight="1">
      <c r="A300" s="7"/>
      <c r="B300" s="8"/>
      <c r="C300" s="9"/>
      <c r="D300" s="9"/>
      <c r="E300" s="8"/>
      <c r="F300" s="8"/>
      <c r="G300" s="8"/>
      <c r="H300" s="10"/>
      <c r="I300" s="10"/>
    </row>
    <row r="301" spans="1:9" ht="15" customHeight="1">
      <c r="A301" s="7"/>
      <c r="B301" s="8"/>
      <c r="C301" s="9"/>
      <c r="D301" s="9"/>
      <c r="E301" s="8"/>
      <c r="F301" s="8"/>
      <c r="G301" s="8"/>
      <c r="H301" s="10"/>
      <c r="I301" s="10"/>
    </row>
    <row r="302" spans="1:9" ht="15" customHeight="1">
      <c r="A302" s="7"/>
      <c r="B302" s="8"/>
      <c r="C302" s="9"/>
      <c r="D302" s="9"/>
      <c r="E302" s="8"/>
      <c r="F302" s="8"/>
      <c r="G302" s="8"/>
      <c r="H302" s="10"/>
      <c r="I302" s="10"/>
    </row>
    <row r="303" spans="1:9" ht="15" customHeight="1">
      <c r="A303" s="7"/>
      <c r="B303" s="8"/>
      <c r="C303" s="9"/>
      <c r="D303" s="9"/>
      <c r="E303" s="8"/>
      <c r="F303" s="8"/>
      <c r="G303" s="8"/>
      <c r="H303" s="10"/>
      <c r="I303" s="10"/>
    </row>
    <row r="304" spans="1:9" ht="15" customHeight="1">
      <c r="A304" s="7"/>
      <c r="B304" s="8"/>
      <c r="C304" s="9"/>
      <c r="D304" s="9"/>
      <c r="E304" s="8"/>
      <c r="F304" s="8"/>
      <c r="G304" s="8"/>
      <c r="H304" s="10"/>
      <c r="I304" s="10"/>
    </row>
    <row r="305" spans="1:9" ht="15" customHeight="1">
      <c r="A305" s="7"/>
      <c r="B305" s="8"/>
      <c r="C305" s="9"/>
      <c r="D305" s="9"/>
      <c r="E305" s="8"/>
      <c r="F305" s="8"/>
      <c r="G305" s="8"/>
      <c r="H305" s="10"/>
      <c r="I305" s="10"/>
    </row>
    <row r="306" spans="1:9" ht="15" customHeight="1">
      <c r="A306" s="7"/>
      <c r="B306" s="8"/>
      <c r="C306" s="9"/>
      <c r="D306" s="9"/>
      <c r="E306" s="8"/>
      <c r="F306" s="8"/>
      <c r="G306" s="8"/>
      <c r="H306" s="10"/>
      <c r="I306" s="10"/>
    </row>
    <row r="307" spans="1:9" ht="15" customHeight="1">
      <c r="A307" s="7"/>
      <c r="B307" s="8"/>
      <c r="C307" s="9"/>
      <c r="D307" s="9"/>
      <c r="E307" s="8"/>
      <c r="F307" s="8"/>
      <c r="G307" s="8"/>
      <c r="H307" s="10"/>
      <c r="I307" s="10"/>
    </row>
    <row r="308" spans="1:9" ht="15" customHeight="1">
      <c r="A308" s="7"/>
      <c r="B308" s="8"/>
      <c r="C308" s="9"/>
      <c r="D308" s="9"/>
      <c r="E308" s="8"/>
      <c r="F308" s="8"/>
      <c r="G308" s="8"/>
      <c r="H308" s="10"/>
      <c r="I308" s="10"/>
    </row>
    <row r="309" spans="1:9" ht="15" customHeight="1">
      <c r="A309" s="7"/>
      <c r="B309" s="8"/>
      <c r="C309" s="9"/>
      <c r="D309" s="9"/>
      <c r="E309" s="8"/>
      <c r="F309" s="8"/>
      <c r="G309" s="8"/>
      <c r="H309" s="10"/>
      <c r="I309" s="10"/>
    </row>
    <row r="310" spans="1:9" ht="15" customHeight="1">
      <c r="A310" s="7"/>
      <c r="B310" s="8"/>
      <c r="C310" s="9"/>
      <c r="D310" s="9"/>
      <c r="E310" s="8"/>
      <c r="F310" s="8"/>
      <c r="G310" s="8"/>
      <c r="H310" s="10"/>
      <c r="I310" s="10"/>
    </row>
    <row r="311" spans="1:9" ht="15" customHeight="1">
      <c r="A311" s="7"/>
      <c r="B311" s="8"/>
      <c r="C311" s="9"/>
      <c r="D311" s="9"/>
      <c r="E311" s="8"/>
      <c r="F311" s="8"/>
      <c r="G311" s="8"/>
      <c r="H311" s="10"/>
      <c r="I311" s="10"/>
    </row>
    <row r="312" spans="1:9" ht="15" customHeight="1">
      <c r="A312" s="7"/>
      <c r="B312" s="8"/>
      <c r="C312" s="9"/>
      <c r="D312" s="9"/>
      <c r="E312" s="8"/>
      <c r="F312" s="8"/>
      <c r="G312" s="8"/>
      <c r="H312" s="10"/>
      <c r="I312" s="10"/>
    </row>
    <row r="313" spans="1:9" ht="15" customHeight="1">
      <c r="A313" s="7"/>
      <c r="B313" s="8"/>
      <c r="C313" s="9"/>
      <c r="D313" s="9"/>
      <c r="E313" s="8"/>
      <c r="F313" s="8"/>
      <c r="G313" s="8"/>
      <c r="H313" s="10"/>
      <c r="I313" s="10"/>
    </row>
    <row r="314" spans="1:9" ht="15" customHeight="1">
      <c r="A314" s="7"/>
      <c r="B314" s="8"/>
      <c r="C314" s="9"/>
      <c r="D314" s="9"/>
      <c r="E314" s="8"/>
      <c r="F314" s="8"/>
      <c r="G314" s="8"/>
      <c r="H314" s="10"/>
      <c r="I314" s="10"/>
    </row>
    <row r="315" spans="1:9" ht="15" customHeight="1">
      <c r="A315" s="7"/>
      <c r="B315" s="8"/>
      <c r="C315" s="9"/>
      <c r="D315" s="9"/>
      <c r="E315" s="8"/>
      <c r="F315" s="8"/>
      <c r="G315" s="8"/>
      <c r="H315" s="10"/>
      <c r="I315" s="10"/>
    </row>
    <row r="316" spans="1:9" ht="15" customHeight="1">
      <c r="A316" s="7"/>
      <c r="B316" s="8"/>
      <c r="C316" s="9"/>
      <c r="D316" s="9"/>
      <c r="E316" s="8"/>
      <c r="F316" s="8"/>
      <c r="G316" s="8"/>
      <c r="H316" s="10"/>
      <c r="I316" s="10"/>
    </row>
    <row r="317" spans="1:9" ht="15" customHeight="1">
      <c r="A317" s="7"/>
      <c r="B317" s="8"/>
      <c r="C317" s="9"/>
      <c r="D317" s="9"/>
      <c r="E317" s="8"/>
      <c r="F317" s="8"/>
      <c r="G317" s="8"/>
      <c r="H317" s="10"/>
      <c r="I317" s="10"/>
    </row>
    <row r="318" spans="1:9" ht="15" customHeight="1">
      <c r="A318" s="7"/>
      <c r="B318" s="8"/>
      <c r="C318" s="9"/>
      <c r="D318" s="9"/>
      <c r="E318" s="8"/>
      <c r="F318" s="8"/>
      <c r="G318" s="8"/>
      <c r="H318" s="10"/>
      <c r="I318" s="10"/>
    </row>
    <row r="319" spans="1:9" ht="15" customHeight="1">
      <c r="A319" s="7"/>
      <c r="B319" s="8"/>
      <c r="C319" s="9"/>
      <c r="D319" s="9"/>
      <c r="E319" s="8"/>
      <c r="F319" s="8"/>
      <c r="G319" s="8"/>
      <c r="H319" s="10"/>
      <c r="I319" s="10"/>
    </row>
    <row r="320" spans="1:9" ht="15" customHeight="1">
      <c r="A320" s="7"/>
      <c r="B320" s="8"/>
      <c r="C320" s="9"/>
      <c r="D320" s="9"/>
      <c r="E320" s="8"/>
      <c r="F320" s="8"/>
      <c r="G320" s="8"/>
      <c r="H320" s="10"/>
      <c r="I320" s="10"/>
    </row>
    <row r="321" spans="1:9" ht="15" customHeight="1">
      <c r="A321" s="7"/>
      <c r="B321" s="8"/>
      <c r="C321" s="9"/>
      <c r="D321" s="9"/>
      <c r="E321" s="8"/>
      <c r="F321" s="8"/>
      <c r="G321" s="8"/>
      <c r="H321" s="10"/>
      <c r="I321" s="10"/>
    </row>
    <row r="322" spans="1:9" ht="15" customHeight="1">
      <c r="A322" s="7"/>
      <c r="B322" s="8"/>
      <c r="C322" s="9"/>
      <c r="D322" s="9"/>
      <c r="E322" s="8"/>
      <c r="F322" s="8"/>
      <c r="G322" s="8"/>
      <c r="H322" s="10"/>
      <c r="I322" s="10"/>
    </row>
    <row r="323" spans="1:9" ht="15" customHeight="1">
      <c r="A323" s="7"/>
      <c r="B323" s="8"/>
      <c r="C323" s="9"/>
      <c r="D323" s="9"/>
      <c r="E323" s="8"/>
      <c r="F323" s="8"/>
      <c r="G323" s="8"/>
      <c r="H323" s="10"/>
      <c r="I323" s="10"/>
    </row>
    <row r="324" spans="1:9" ht="15" customHeight="1">
      <c r="A324" s="7"/>
      <c r="B324" s="8"/>
      <c r="C324" s="9"/>
      <c r="D324" s="9"/>
      <c r="E324" s="8"/>
      <c r="F324" s="8"/>
      <c r="G324" s="8"/>
      <c r="H324" s="10"/>
      <c r="I324" s="10"/>
    </row>
    <row r="325" spans="1:9" ht="15" customHeight="1">
      <c r="A325" s="7"/>
      <c r="B325" s="8"/>
      <c r="C325" s="9"/>
      <c r="D325" s="9"/>
      <c r="E325" s="8"/>
      <c r="F325" s="8"/>
      <c r="G325" s="8"/>
      <c r="H325" s="10"/>
      <c r="I325" s="10"/>
    </row>
    <row r="326" spans="1:9" ht="15" customHeight="1">
      <c r="A326" s="7"/>
      <c r="B326" s="8"/>
      <c r="C326" s="9"/>
      <c r="D326" s="9"/>
      <c r="E326" s="8"/>
      <c r="F326" s="8"/>
      <c r="G326" s="8"/>
      <c r="H326" s="10"/>
      <c r="I326" s="10"/>
    </row>
    <row r="327" spans="1:9" ht="15" customHeight="1">
      <c r="A327" s="7"/>
      <c r="B327" s="8"/>
      <c r="C327" s="9"/>
      <c r="D327" s="9"/>
      <c r="E327" s="8"/>
      <c r="F327" s="8"/>
      <c r="G327" s="8"/>
      <c r="H327" s="10"/>
      <c r="I327" s="10"/>
    </row>
    <row r="328" spans="1:9" ht="15" customHeight="1">
      <c r="A328" s="7"/>
      <c r="B328" s="8"/>
      <c r="C328" s="9"/>
      <c r="D328" s="9"/>
      <c r="E328" s="8"/>
      <c r="F328" s="8"/>
      <c r="G328" s="8"/>
      <c r="H328" s="10"/>
      <c r="I328" s="10"/>
    </row>
    <row r="329" spans="1:9" ht="15" customHeight="1">
      <c r="A329" s="7"/>
      <c r="B329" s="8"/>
      <c r="C329" s="9"/>
      <c r="D329" s="9"/>
      <c r="E329" s="8"/>
      <c r="F329" s="8"/>
      <c r="G329" s="8"/>
      <c r="H329" s="10"/>
      <c r="I329" s="10"/>
    </row>
    <row r="330" spans="1:9" ht="15" customHeight="1">
      <c r="A330" s="7"/>
      <c r="B330" s="8"/>
      <c r="C330" s="9"/>
      <c r="D330" s="9"/>
      <c r="E330" s="8"/>
      <c r="F330" s="8"/>
      <c r="G330" s="8"/>
      <c r="H330" s="10"/>
      <c r="I330" s="10"/>
    </row>
    <row r="331" spans="1:9" ht="15" customHeight="1">
      <c r="A331" s="7"/>
      <c r="B331" s="8"/>
      <c r="C331" s="9"/>
      <c r="D331" s="9"/>
      <c r="E331" s="8"/>
      <c r="F331" s="8"/>
      <c r="G331" s="8"/>
      <c r="H331" s="10"/>
      <c r="I331" s="10"/>
    </row>
    <row r="332" spans="1:9" ht="15" customHeight="1">
      <c r="A332" s="7"/>
      <c r="B332" s="8"/>
      <c r="C332" s="9"/>
      <c r="D332" s="9"/>
      <c r="E332" s="8"/>
      <c r="F332" s="8"/>
      <c r="G332" s="8"/>
      <c r="H332" s="10"/>
      <c r="I332" s="10"/>
    </row>
    <row r="333" spans="1:9" ht="15" customHeight="1">
      <c r="A333" s="7"/>
      <c r="B333" s="8"/>
      <c r="C333" s="9"/>
      <c r="D333" s="9"/>
      <c r="E333" s="8"/>
      <c r="F333" s="8"/>
      <c r="G333" s="8"/>
      <c r="H333" s="10"/>
      <c r="I333" s="10"/>
    </row>
    <row r="334" spans="1:9" ht="15" customHeight="1">
      <c r="A334" s="7"/>
      <c r="B334" s="8"/>
      <c r="C334" s="9"/>
      <c r="D334" s="9"/>
      <c r="E334" s="8"/>
      <c r="F334" s="8"/>
      <c r="G334" s="8"/>
      <c r="H334" s="10"/>
      <c r="I334" s="10"/>
    </row>
    <row r="335" spans="1:9" ht="15" customHeight="1">
      <c r="A335" s="7"/>
      <c r="B335" s="8"/>
      <c r="C335" s="9"/>
      <c r="D335" s="9"/>
      <c r="E335" s="8"/>
      <c r="F335" s="8"/>
      <c r="G335" s="8"/>
      <c r="H335" s="10"/>
      <c r="I335" s="10"/>
    </row>
    <row r="336" spans="1:9" ht="15" customHeight="1">
      <c r="A336" s="7"/>
      <c r="B336" s="8"/>
      <c r="C336" s="9"/>
      <c r="D336" s="9"/>
      <c r="E336" s="8"/>
      <c r="F336" s="8"/>
      <c r="G336" s="8"/>
      <c r="H336" s="10"/>
      <c r="I336" s="10"/>
    </row>
    <row r="337" spans="1:9" ht="15" customHeight="1">
      <c r="A337" s="7"/>
      <c r="B337" s="8"/>
      <c r="C337" s="9"/>
      <c r="D337" s="9"/>
      <c r="E337" s="8"/>
      <c r="F337" s="8"/>
      <c r="G337" s="8"/>
      <c r="H337" s="10"/>
      <c r="I337" s="10"/>
    </row>
    <row r="338" spans="1:9" ht="15" customHeight="1">
      <c r="A338" s="7"/>
      <c r="B338" s="8"/>
      <c r="C338" s="9"/>
      <c r="D338" s="9"/>
      <c r="E338" s="8"/>
      <c r="F338" s="8"/>
      <c r="G338" s="8"/>
      <c r="H338" s="10"/>
      <c r="I338" s="10"/>
    </row>
    <row r="339" spans="1:9" ht="15" customHeight="1">
      <c r="A339" s="7"/>
      <c r="B339" s="8"/>
      <c r="C339" s="9"/>
      <c r="D339" s="9"/>
      <c r="E339" s="8"/>
      <c r="F339" s="8"/>
      <c r="G339" s="8"/>
      <c r="H339" s="10"/>
      <c r="I339" s="10"/>
    </row>
    <row r="340" spans="1:9" ht="15" customHeight="1">
      <c r="A340" s="7"/>
      <c r="B340" s="8"/>
      <c r="C340" s="9"/>
      <c r="D340" s="9"/>
      <c r="E340" s="8"/>
      <c r="F340" s="8"/>
      <c r="G340" s="8"/>
      <c r="H340" s="10"/>
      <c r="I340" s="10"/>
    </row>
    <row r="341" spans="1:9" ht="15" customHeight="1">
      <c r="A341" s="7"/>
      <c r="B341" s="8"/>
      <c r="C341" s="9"/>
      <c r="D341" s="9"/>
      <c r="E341" s="8"/>
      <c r="F341" s="8"/>
      <c r="G341" s="8"/>
      <c r="H341" s="10"/>
      <c r="I341" s="10"/>
    </row>
    <row r="342" spans="1:9" ht="15" customHeight="1">
      <c r="A342" s="7"/>
      <c r="B342" s="8"/>
      <c r="C342" s="9"/>
      <c r="D342" s="9"/>
      <c r="E342" s="8"/>
      <c r="F342" s="8"/>
      <c r="G342" s="8"/>
      <c r="H342" s="10"/>
      <c r="I342" s="10"/>
    </row>
    <row r="343" spans="1:9" ht="15" customHeight="1">
      <c r="A343" s="7"/>
      <c r="B343" s="8"/>
      <c r="C343" s="9"/>
      <c r="D343" s="9"/>
      <c r="E343" s="8"/>
      <c r="F343" s="8"/>
      <c r="G343" s="8"/>
      <c r="H343" s="10"/>
      <c r="I343" s="10"/>
    </row>
    <row r="344" spans="1:9" ht="15" customHeight="1">
      <c r="A344" s="7"/>
      <c r="B344" s="8"/>
      <c r="C344" s="9"/>
      <c r="D344" s="9"/>
      <c r="E344" s="8"/>
      <c r="F344" s="8"/>
      <c r="G344" s="8"/>
      <c r="H344" s="10"/>
      <c r="I344" s="10"/>
    </row>
    <row r="345" spans="1:9" ht="15" customHeight="1">
      <c r="A345" s="7"/>
      <c r="B345" s="8"/>
      <c r="C345" s="9"/>
      <c r="D345" s="9"/>
      <c r="E345" s="8"/>
      <c r="F345" s="8"/>
      <c r="G345" s="8"/>
      <c r="H345" s="10"/>
      <c r="I345" s="10"/>
    </row>
    <row r="346" spans="1:9" ht="15" customHeight="1">
      <c r="A346" s="7"/>
      <c r="B346" s="8"/>
      <c r="C346" s="9"/>
      <c r="D346" s="9"/>
      <c r="E346" s="8"/>
      <c r="F346" s="8"/>
      <c r="G346" s="8"/>
      <c r="H346" s="10"/>
      <c r="I346" s="10"/>
    </row>
    <row r="347" spans="1:9" ht="15" customHeight="1">
      <c r="A347" s="7"/>
      <c r="B347" s="8"/>
      <c r="C347" s="9"/>
      <c r="D347" s="9"/>
      <c r="E347" s="8"/>
      <c r="F347" s="8"/>
      <c r="G347" s="8"/>
      <c r="H347" s="10"/>
      <c r="I347" s="10"/>
    </row>
    <row r="348" spans="1:9" ht="15" customHeight="1">
      <c r="A348" s="7"/>
      <c r="B348" s="8"/>
      <c r="C348" s="9"/>
      <c r="D348" s="9"/>
      <c r="E348" s="8"/>
      <c r="F348" s="8"/>
      <c r="G348" s="8"/>
      <c r="H348" s="10"/>
      <c r="I348" s="10"/>
    </row>
    <row r="349" spans="1:9" ht="15" customHeight="1">
      <c r="A349" s="7"/>
      <c r="B349" s="8"/>
      <c r="C349" s="9"/>
      <c r="D349" s="9"/>
      <c r="E349" s="8"/>
      <c r="F349" s="8"/>
      <c r="G349" s="8"/>
      <c r="H349" s="10"/>
      <c r="I349" s="10"/>
    </row>
    <row r="350" spans="1:9" ht="15" customHeight="1">
      <c r="A350" s="7"/>
      <c r="B350" s="8"/>
      <c r="C350" s="9"/>
      <c r="D350" s="9"/>
      <c r="E350" s="8"/>
      <c r="F350" s="8"/>
      <c r="G350" s="8"/>
      <c r="H350" s="10"/>
      <c r="I350" s="10"/>
    </row>
    <row r="351" spans="1:9" ht="15" customHeight="1">
      <c r="A351" s="7"/>
      <c r="B351" s="8"/>
      <c r="C351" s="9"/>
      <c r="D351" s="9"/>
      <c r="E351" s="8"/>
      <c r="F351" s="8"/>
      <c r="G351" s="8"/>
      <c r="H351" s="10"/>
      <c r="I351" s="10"/>
    </row>
    <row r="352" spans="1:9" ht="15" customHeight="1">
      <c r="A352" s="7"/>
      <c r="B352" s="8"/>
      <c r="C352" s="9"/>
      <c r="D352" s="9"/>
      <c r="E352" s="8"/>
      <c r="F352" s="8"/>
      <c r="G352" s="8"/>
      <c r="H352" s="10"/>
      <c r="I352" s="10"/>
    </row>
    <row r="353" spans="1:9" ht="15" customHeight="1">
      <c r="A353" s="7"/>
      <c r="B353" s="8"/>
      <c r="C353" s="9"/>
      <c r="D353" s="9"/>
      <c r="E353" s="8"/>
      <c r="F353" s="8"/>
      <c r="G353" s="8"/>
      <c r="H353" s="10"/>
      <c r="I353" s="10"/>
    </row>
    <row r="354" spans="1:9" ht="15" customHeight="1">
      <c r="A354" s="7"/>
      <c r="B354" s="8"/>
      <c r="C354" s="9"/>
      <c r="D354" s="9"/>
      <c r="E354" s="8"/>
      <c r="F354" s="8"/>
      <c r="G354" s="8"/>
      <c r="H354" s="10"/>
      <c r="I354" s="10"/>
    </row>
    <row r="355" spans="1:9" ht="15" customHeight="1">
      <c r="A355" s="7"/>
      <c r="B355" s="8"/>
      <c r="C355" s="9"/>
      <c r="D355" s="9"/>
      <c r="E355" s="8"/>
      <c r="F355" s="8"/>
      <c r="G355" s="8"/>
      <c r="H355" s="10"/>
      <c r="I355" s="10"/>
    </row>
    <row r="356" spans="1:9" ht="15" customHeight="1">
      <c r="A356" s="7"/>
      <c r="B356" s="8"/>
      <c r="C356" s="9"/>
      <c r="D356" s="9"/>
      <c r="E356" s="8"/>
      <c r="F356" s="8"/>
      <c r="G356" s="8"/>
      <c r="H356" s="10"/>
      <c r="I356" s="10"/>
    </row>
    <row r="357" spans="1:9" ht="15" customHeight="1">
      <c r="A357" s="7"/>
      <c r="B357" s="8"/>
      <c r="C357" s="9"/>
      <c r="D357" s="9"/>
      <c r="E357" s="8"/>
      <c r="F357" s="8"/>
      <c r="G357" s="8"/>
      <c r="H357" s="10"/>
      <c r="I357" s="10"/>
    </row>
    <row r="358" spans="1:9" ht="15" customHeight="1">
      <c r="A358" s="7"/>
      <c r="B358" s="8"/>
      <c r="C358" s="9"/>
      <c r="D358" s="9"/>
      <c r="E358" s="8"/>
      <c r="F358" s="8"/>
      <c r="G358" s="8"/>
      <c r="H358" s="10"/>
      <c r="I358" s="10"/>
    </row>
    <row r="359" spans="1:9" ht="15" customHeight="1">
      <c r="A359" s="7"/>
      <c r="B359" s="8"/>
      <c r="C359" s="9"/>
      <c r="D359" s="9"/>
      <c r="E359" s="8"/>
      <c r="F359" s="8"/>
      <c r="G359" s="8"/>
      <c r="H359" s="10"/>
      <c r="I359" s="10"/>
    </row>
    <row r="360" spans="1:9" ht="15" customHeight="1">
      <c r="A360" s="7"/>
      <c r="B360" s="8"/>
      <c r="C360" s="9"/>
      <c r="D360" s="9"/>
      <c r="E360" s="8"/>
      <c r="F360" s="8"/>
      <c r="G360" s="8"/>
      <c r="H360" s="10"/>
      <c r="I360" s="10"/>
    </row>
    <row r="361" spans="1:9" ht="15" customHeight="1">
      <c r="A361" s="7"/>
      <c r="B361" s="8"/>
      <c r="C361" s="9"/>
      <c r="D361" s="9"/>
      <c r="E361" s="8"/>
      <c r="F361" s="8"/>
      <c r="G361" s="8"/>
      <c r="H361" s="10"/>
      <c r="I361" s="10"/>
    </row>
    <row r="362" spans="1:9" ht="15" customHeight="1">
      <c r="A362" s="7"/>
      <c r="B362" s="8"/>
      <c r="C362" s="9"/>
      <c r="D362" s="9"/>
      <c r="E362" s="8"/>
      <c r="F362" s="8"/>
      <c r="G362" s="8"/>
      <c r="H362" s="10"/>
      <c r="I362" s="10"/>
    </row>
    <row r="363" spans="1:9" ht="15" customHeight="1">
      <c r="A363" s="7"/>
      <c r="B363" s="8"/>
      <c r="C363" s="9"/>
      <c r="D363" s="9"/>
      <c r="E363" s="8"/>
      <c r="F363" s="8"/>
      <c r="G363" s="8"/>
      <c r="H363" s="10"/>
      <c r="I363" s="10"/>
    </row>
    <row r="364" spans="1:9" ht="15" customHeight="1">
      <c r="A364" s="7"/>
      <c r="B364" s="8"/>
      <c r="C364" s="9"/>
      <c r="D364" s="9"/>
      <c r="E364" s="8"/>
      <c r="F364" s="8"/>
      <c r="G364" s="8"/>
      <c r="H364" s="10"/>
      <c r="I364" s="10"/>
    </row>
    <row r="365" spans="1:9" ht="15" customHeight="1">
      <c r="A365" s="7"/>
      <c r="B365" s="8"/>
      <c r="C365" s="9"/>
      <c r="D365" s="9"/>
      <c r="E365" s="8"/>
      <c r="F365" s="8"/>
      <c r="G365" s="8"/>
      <c r="H365" s="10"/>
      <c r="I365" s="10"/>
    </row>
    <row r="366" spans="1:9" ht="15" customHeight="1">
      <c r="A366" s="7"/>
      <c r="B366" s="8"/>
      <c r="C366" s="9"/>
      <c r="D366" s="9"/>
      <c r="E366" s="8"/>
      <c r="F366" s="8"/>
      <c r="G366" s="8"/>
      <c r="H366" s="10"/>
      <c r="I366" s="10"/>
    </row>
    <row r="367" spans="1:9" ht="15" customHeight="1">
      <c r="A367" s="7"/>
      <c r="B367" s="8"/>
      <c r="C367" s="9"/>
      <c r="D367" s="9"/>
      <c r="E367" s="8"/>
      <c r="F367" s="8"/>
      <c r="G367" s="8"/>
      <c r="H367" s="10"/>
      <c r="I367" s="10"/>
    </row>
    <row r="368" spans="1:9" ht="15" customHeight="1">
      <c r="A368" s="7"/>
      <c r="B368" s="8"/>
      <c r="C368" s="9"/>
      <c r="D368" s="9"/>
      <c r="E368" s="8"/>
      <c r="F368" s="8"/>
      <c r="G368" s="8"/>
      <c r="H368" s="10"/>
      <c r="I368" s="10"/>
    </row>
    <row r="369" spans="1:9" ht="15" customHeight="1">
      <c r="A369" s="7"/>
      <c r="B369" s="8"/>
      <c r="C369" s="9"/>
      <c r="D369" s="9"/>
      <c r="E369" s="8"/>
      <c r="F369" s="8"/>
      <c r="G369" s="8"/>
      <c r="H369" s="10"/>
      <c r="I369" s="10"/>
    </row>
    <row r="370" spans="1:9" ht="15" customHeight="1">
      <c r="A370" s="7"/>
      <c r="B370" s="8"/>
      <c r="C370" s="9"/>
      <c r="D370" s="9"/>
      <c r="E370" s="8"/>
      <c r="F370" s="8"/>
      <c r="G370" s="8"/>
      <c r="H370" s="10"/>
      <c r="I370" s="10"/>
    </row>
    <row r="371" spans="1:9" ht="15" customHeight="1">
      <c r="A371" s="7"/>
      <c r="B371" s="8"/>
      <c r="C371" s="9"/>
      <c r="D371" s="9"/>
      <c r="E371" s="8"/>
      <c r="F371" s="8"/>
      <c r="G371" s="8"/>
      <c r="H371" s="10"/>
      <c r="I371" s="10"/>
    </row>
    <row r="372" spans="1:9" ht="15" customHeight="1">
      <c r="A372" s="7"/>
      <c r="B372" s="8"/>
      <c r="C372" s="9"/>
      <c r="D372" s="9"/>
      <c r="E372" s="8"/>
      <c r="F372" s="8"/>
      <c r="G372" s="8"/>
      <c r="H372" s="10"/>
      <c r="I372" s="10"/>
    </row>
    <row r="373" spans="1:9" ht="15" customHeight="1">
      <c r="A373" s="7"/>
      <c r="B373" s="8"/>
      <c r="C373" s="9"/>
      <c r="D373" s="9"/>
      <c r="E373" s="8"/>
      <c r="F373" s="8"/>
      <c r="G373" s="8"/>
      <c r="H373" s="10"/>
      <c r="I373" s="10"/>
    </row>
    <row r="374" spans="1:9" ht="15" customHeight="1">
      <c r="A374" s="7"/>
      <c r="B374" s="8"/>
      <c r="C374" s="9"/>
      <c r="D374" s="9"/>
      <c r="E374" s="8"/>
      <c r="F374" s="8"/>
      <c r="G374" s="8"/>
      <c r="H374" s="10"/>
      <c r="I374" s="10"/>
    </row>
    <row r="375" spans="1:9" ht="15" customHeight="1">
      <c r="A375" s="7"/>
      <c r="B375" s="8"/>
      <c r="C375" s="9"/>
      <c r="D375" s="9"/>
      <c r="E375" s="8"/>
      <c r="F375" s="8"/>
      <c r="G375" s="8"/>
      <c r="H375" s="10"/>
      <c r="I375" s="10"/>
    </row>
    <row r="376" spans="1:9" ht="15" customHeight="1">
      <c r="A376" s="7"/>
      <c r="B376" s="8"/>
      <c r="C376" s="9"/>
      <c r="D376" s="9"/>
      <c r="E376" s="8"/>
      <c r="F376" s="8"/>
      <c r="G376" s="8"/>
      <c r="H376" s="10"/>
      <c r="I376" s="10"/>
    </row>
    <row r="377" spans="1:9" ht="15" customHeight="1">
      <c r="A377" s="7"/>
      <c r="B377" s="8"/>
      <c r="C377" s="9"/>
      <c r="D377" s="9"/>
      <c r="E377" s="8"/>
      <c r="F377" s="8"/>
      <c r="G377" s="8"/>
      <c r="H377" s="10"/>
      <c r="I377" s="10"/>
    </row>
    <row r="378" spans="1:9" ht="15" customHeight="1">
      <c r="A378" s="7"/>
      <c r="B378" s="8"/>
      <c r="C378" s="9"/>
      <c r="D378" s="9"/>
      <c r="E378" s="8"/>
      <c r="F378" s="8"/>
      <c r="G378" s="8"/>
      <c r="H378" s="10"/>
      <c r="I378" s="10"/>
    </row>
    <row r="379" spans="1:9" ht="15" customHeight="1">
      <c r="A379" s="7"/>
      <c r="B379" s="8"/>
      <c r="C379" s="9"/>
      <c r="D379" s="9"/>
      <c r="E379" s="8"/>
      <c r="F379" s="8"/>
      <c r="G379" s="8"/>
      <c r="H379" s="10"/>
      <c r="I379" s="10"/>
    </row>
    <row r="380" spans="1:9" ht="15" customHeight="1">
      <c r="A380" s="7"/>
      <c r="B380" s="8"/>
      <c r="C380" s="9"/>
      <c r="D380" s="9"/>
      <c r="E380" s="8"/>
      <c r="F380" s="8"/>
      <c r="G380" s="8"/>
      <c r="H380" s="10"/>
      <c r="I380" s="10"/>
    </row>
    <row r="381" spans="1:9" ht="15" customHeight="1">
      <c r="A381" s="7"/>
      <c r="B381" s="8"/>
      <c r="C381" s="9"/>
      <c r="D381" s="9"/>
      <c r="E381" s="8"/>
      <c r="F381" s="8"/>
      <c r="G381" s="8"/>
      <c r="H381" s="10"/>
      <c r="I381" s="10"/>
    </row>
    <row r="382" spans="1:9" ht="15" customHeight="1">
      <c r="A382" s="7"/>
      <c r="B382" s="8"/>
      <c r="C382" s="9"/>
      <c r="D382" s="9"/>
      <c r="E382" s="8"/>
      <c r="F382" s="8"/>
      <c r="G382" s="8"/>
      <c r="H382" s="10"/>
      <c r="I382" s="10"/>
    </row>
    <row r="383" spans="1:9" ht="15" customHeight="1">
      <c r="A383" s="7"/>
      <c r="B383" s="8"/>
      <c r="C383" s="9"/>
      <c r="D383" s="9"/>
      <c r="E383" s="8"/>
      <c r="F383" s="8"/>
      <c r="G383" s="8"/>
      <c r="H383" s="10"/>
      <c r="I383" s="10"/>
    </row>
    <row r="384" spans="1:9" ht="15" customHeight="1">
      <c r="A384" s="7"/>
      <c r="B384" s="8"/>
      <c r="C384" s="9"/>
      <c r="D384" s="9"/>
      <c r="E384" s="8"/>
      <c r="F384" s="8"/>
      <c r="G384" s="8"/>
      <c r="H384" s="10"/>
      <c r="I384" s="10"/>
    </row>
    <row r="385" spans="1:9" ht="15" customHeight="1">
      <c r="A385" s="7"/>
      <c r="B385" s="8"/>
      <c r="C385" s="9"/>
      <c r="D385" s="9"/>
      <c r="E385" s="8"/>
      <c r="F385" s="8"/>
      <c r="G385" s="8"/>
      <c r="H385" s="10"/>
      <c r="I385" s="10"/>
    </row>
    <row r="386" spans="1:9" ht="15" customHeight="1">
      <c r="A386" s="7"/>
      <c r="B386" s="8"/>
      <c r="C386" s="9"/>
      <c r="D386" s="9"/>
      <c r="E386" s="8"/>
      <c r="F386" s="8"/>
      <c r="G386" s="8"/>
      <c r="H386" s="10"/>
      <c r="I386" s="10"/>
    </row>
    <row r="387" spans="1:9" ht="15" customHeight="1">
      <c r="A387" s="7"/>
      <c r="B387" s="8"/>
      <c r="C387" s="9"/>
      <c r="D387" s="9"/>
      <c r="E387" s="8"/>
      <c r="F387" s="8"/>
      <c r="G387" s="8"/>
      <c r="H387" s="10"/>
      <c r="I387" s="10"/>
    </row>
    <row r="388" spans="1:9" ht="15" customHeight="1">
      <c r="A388" s="7"/>
      <c r="B388" s="8"/>
      <c r="C388" s="9"/>
      <c r="D388" s="9"/>
      <c r="E388" s="8"/>
      <c r="F388" s="8"/>
      <c r="G388" s="8"/>
      <c r="H388" s="10"/>
      <c r="I388" s="10"/>
    </row>
    <row r="389" spans="1:9" ht="15" customHeight="1">
      <c r="A389" s="7"/>
      <c r="B389" s="8"/>
      <c r="C389" s="9"/>
      <c r="D389" s="9"/>
      <c r="E389" s="8"/>
      <c r="F389" s="8"/>
      <c r="G389" s="8"/>
      <c r="H389" s="10"/>
      <c r="I389" s="10"/>
    </row>
    <row r="390" spans="1:9" ht="15" customHeight="1">
      <c r="A390" s="7"/>
      <c r="B390" s="8"/>
      <c r="C390" s="9"/>
      <c r="D390" s="9"/>
      <c r="E390" s="8"/>
      <c r="F390" s="8"/>
      <c r="G390" s="8"/>
      <c r="H390" s="10"/>
      <c r="I390" s="10"/>
    </row>
    <row r="391" spans="1:9" ht="15" customHeight="1">
      <c r="A391" s="7"/>
      <c r="B391" s="8"/>
      <c r="C391" s="9"/>
      <c r="D391" s="9"/>
      <c r="E391" s="8"/>
      <c r="F391" s="8"/>
      <c r="G391" s="8"/>
      <c r="H391" s="10"/>
      <c r="I391" s="10"/>
    </row>
    <row r="392" spans="1:9" ht="15" customHeight="1">
      <c r="A392" s="7"/>
      <c r="B392" s="8"/>
      <c r="C392" s="9"/>
      <c r="D392" s="9"/>
      <c r="E392" s="8"/>
      <c r="F392" s="8"/>
      <c r="G392" s="8"/>
      <c r="H392" s="10"/>
      <c r="I392" s="10"/>
    </row>
    <row r="393" spans="1:9" ht="15" customHeight="1">
      <c r="A393" s="7"/>
      <c r="B393" s="8"/>
      <c r="C393" s="9"/>
      <c r="D393" s="9"/>
      <c r="E393" s="8"/>
      <c r="F393" s="8"/>
      <c r="G393" s="8"/>
      <c r="H393" s="10"/>
      <c r="I393" s="10"/>
    </row>
    <row r="394" spans="1:9" ht="15" customHeight="1">
      <c r="A394" s="7"/>
      <c r="B394" s="8"/>
      <c r="C394" s="9"/>
      <c r="D394" s="9"/>
      <c r="E394" s="8"/>
      <c r="F394" s="8"/>
      <c r="G394" s="8"/>
      <c r="H394" s="10"/>
      <c r="I394" s="10"/>
    </row>
    <row r="395" spans="1:9" ht="15" customHeight="1">
      <c r="A395" s="7"/>
      <c r="B395" s="8"/>
      <c r="C395" s="9"/>
      <c r="D395" s="9"/>
      <c r="E395" s="8"/>
      <c r="F395" s="8"/>
      <c r="G395" s="8"/>
      <c r="H395" s="10"/>
      <c r="I395" s="10"/>
    </row>
    <row r="396" spans="1:9" ht="15" customHeight="1">
      <c r="A396" s="7"/>
      <c r="B396" s="8"/>
      <c r="C396" s="9"/>
      <c r="D396" s="9"/>
      <c r="E396" s="8"/>
      <c r="F396" s="8"/>
      <c r="G396" s="8"/>
      <c r="H396" s="10"/>
      <c r="I396" s="10"/>
    </row>
    <row r="397" spans="1:9" ht="15" customHeight="1">
      <c r="A397" s="7"/>
      <c r="B397" s="8"/>
      <c r="C397" s="9"/>
      <c r="D397" s="9"/>
      <c r="E397" s="8"/>
      <c r="F397" s="8"/>
      <c r="G397" s="8"/>
      <c r="H397" s="10"/>
      <c r="I397" s="10"/>
    </row>
    <row r="398" spans="1:9" ht="15" customHeight="1">
      <c r="A398" s="7"/>
      <c r="B398" s="8"/>
      <c r="C398" s="9"/>
      <c r="D398" s="9"/>
      <c r="E398" s="8"/>
      <c r="F398" s="8"/>
      <c r="G398" s="8"/>
      <c r="H398" s="10"/>
      <c r="I398" s="10"/>
    </row>
    <row r="399" spans="1:9" ht="15" customHeight="1">
      <c r="A399" s="7"/>
      <c r="B399" s="8"/>
      <c r="C399" s="9"/>
      <c r="D399" s="9"/>
      <c r="E399" s="8"/>
      <c r="F399" s="8"/>
      <c r="G399" s="8"/>
      <c r="H399" s="10"/>
      <c r="I399" s="10"/>
    </row>
    <row r="400" spans="1:9" ht="15" customHeight="1">
      <c r="A400" s="7"/>
      <c r="B400" s="8"/>
      <c r="C400" s="9"/>
      <c r="D400" s="9"/>
      <c r="E400" s="8"/>
      <c r="F400" s="8"/>
      <c r="G400" s="8"/>
      <c r="H400" s="10"/>
      <c r="I400" s="10"/>
    </row>
    <row r="401" spans="1:9" ht="15" customHeight="1">
      <c r="A401" s="7"/>
      <c r="B401" s="8"/>
      <c r="C401" s="9"/>
      <c r="D401" s="9"/>
      <c r="E401" s="8"/>
      <c r="F401" s="8"/>
      <c r="G401" s="8"/>
      <c r="H401" s="10"/>
      <c r="I401" s="10"/>
    </row>
    <row r="402" spans="1:9" ht="15" customHeight="1">
      <c r="A402" s="7"/>
      <c r="B402" s="8"/>
      <c r="C402" s="9"/>
      <c r="D402" s="9"/>
      <c r="E402" s="8"/>
      <c r="F402" s="8"/>
      <c r="G402" s="8"/>
      <c r="H402" s="10"/>
      <c r="I402" s="10"/>
    </row>
    <row r="403" spans="1:9" ht="15" customHeight="1">
      <c r="A403" s="7"/>
      <c r="B403" s="8"/>
      <c r="C403" s="9"/>
      <c r="D403" s="9"/>
      <c r="E403" s="8"/>
      <c r="F403" s="8"/>
      <c r="G403" s="8"/>
      <c r="H403" s="10"/>
      <c r="I403" s="10"/>
    </row>
    <row r="404" spans="1:9" ht="15" customHeight="1">
      <c r="A404" s="7"/>
      <c r="B404" s="8"/>
      <c r="C404" s="9"/>
      <c r="D404" s="9"/>
      <c r="E404" s="8"/>
      <c r="F404" s="8"/>
      <c r="G404" s="8"/>
      <c r="H404" s="10"/>
      <c r="I404" s="10"/>
    </row>
    <row r="405" spans="1:9" ht="15" customHeight="1">
      <c r="A405" s="7"/>
      <c r="B405" s="8"/>
      <c r="C405" s="9"/>
      <c r="D405" s="9"/>
      <c r="E405" s="8"/>
      <c r="F405" s="8"/>
      <c r="G405" s="8"/>
      <c r="H405" s="10"/>
      <c r="I405" s="10"/>
    </row>
    <row r="406" spans="1:9" ht="15" customHeight="1">
      <c r="A406" s="7"/>
      <c r="B406" s="8"/>
      <c r="C406" s="9"/>
      <c r="D406" s="9"/>
      <c r="E406" s="8"/>
      <c r="F406" s="8"/>
      <c r="G406" s="8"/>
      <c r="H406" s="10"/>
      <c r="I406" s="10"/>
    </row>
    <row r="407" spans="1:9" ht="15" customHeight="1">
      <c r="A407" s="7"/>
      <c r="B407" s="8"/>
      <c r="C407" s="9"/>
      <c r="D407" s="9"/>
      <c r="E407" s="8"/>
      <c r="F407" s="8"/>
      <c r="G407" s="8"/>
      <c r="H407" s="10"/>
      <c r="I407" s="10"/>
    </row>
    <row r="408" spans="1:9" ht="15" customHeight="1">
      <c r="A408" s="7"/>
      <c r="B408" s="8"/>
      <c r="C408" s="9"/>
      <c r="D408" s="9"/>
      <c r="E408" s="8"/>
      <c r="F408" s="8"/>
      <c r="G408" s="8"/>
      <c r="H408" s="10"/>
      <c r="I408" s="10"/>
    </row>
    <row r="409" spans="1:9" ht="15" customHeight="1">
      <c r="A409" s="7"/>
      <c r="B409" s="8"/>
      <c r="C409" s="9"/>
      <c r="D409" s="9"/>
      <c r="E409" s="8"/>
      <c r="F409" s="8"/>
      <c r="G409" s="8"/>
      <c r="H409" s="10"/>
      <c r="I409" s="10"/>
    </row>
    <row r="410" spans="1:9" ht="15" customHeight="1">
      <c r="A410" s="7"/>
      <c r="B410" s="8"/>
      <c r="C410" s="9"/>
      <c r="D410" s="9"/>
      <c r="E410" s="8"/>
      <c r="F410" s="8"/>
      <c r="G410" s="8"/>
      <c r="H410" s="10"/>
      <c r="I410" s="10"/>
    </row>
    <row r="411" spans="1:9" ht="15" customHeight="1">
      <c r="A411" s="7"/>
      <c r="B411" s="8"/>
      <c r="C411" s="9"/>
      <c r="D411" s="9"/>
      <c r="E411" s="8"/>
      <c r="F411" s="8"/>
      <c r="G411" s="8"/>
      <c r="H411" s="10"/>
      <c r="I411" s="10"/>
    </row>
    <row r="412" spans="1:9" ht="15" customHeight="1">
      <c r="A412" s="7"/>
      <c r="B412" s="8"/>
      <c r="C412" s="9"/>
      <c r="D412" s="9"/>
      <c r="E412" s="8"/>
      <c r="F412" s="8"/>
      <c r="G412" s="8"/>
      <c r="H412" s="10"/>
      <c r="I412" s="10"/>
    </row>
    <row r="413" spans="1:9" ht="15" customHeight="1">
      <c r="A413" s="7"/>
      <c r="B413" s="8"/>
      <c r="C413" s="9"/>
      <c r="D413" s="9"/>
      <c r="E413" s="8"/>
      <c r="F413" s="8"/>
      <c r="G413" s="8"/>
      <c r="H413" s="10"/>
      <c r="I413" s="10"/>
    </row>
    <row r="414" spans="1:9" ht="15" customHeight="1">
      <c r="A414" s="7"/>
      <c r="B414" s="8"/>
      <c r="C414" s="9"/>
      <c r="D414" s="9"/>
      <c r="E414" s="8"/>
      <c r="F414" s="8"/>
      <c r="G414" s="8"/>
      <c r="H414" s="10"/>
      <c r="I414" s="10"/>
    </row>
    <row r="415" spans="1:9" ht="15" customHeight="1">
      <c r="A415" s="7"/>
      <c r="B415" s="8"/>
      <c r="C415" s="9"/>
      <c r="D415" s="9"/>
      <c r="E415" s="8"/>
      <c r="F415" s="8"/>
      <c r="G415" s="8"/>
      <c r="H415" s="10"/>
      <c r="I415" s="10"/>
    </row>
    <row r="416" spans="1:9" ht="15" customHeight="1">
      <c r="A416" s="7"/>
      <c r="B416" s="8"/>
      <c r="C416" s="9"/>
      <c r="D416" s="9"/>
      <c r="E416" s="8"/>
      <c r="F416" s="8"/>
      <c r="G416" s="8"/>
      <c r="H416" s="10"/>
      <c r="I416" s="10"/>
    </row>
    <row r="417" spans="1:9" ht="15" customHeight="1">
      <c r="A417" s="7"/>
      <c r="B417" s="8"/>
      <c r="C417" s="9"/>
      <c r="D417" s="9"/>
      <c r="E417" s="8"/>
      <c r="F417" s="8"/>
      <c r="G417" s="8"/>
      <c r="H417" s="10"/>
      <c r="I417" s="10"/>
    </row>
    <row r="418" spans="1:9" ht="15" customHeight="1">
      <c r="A418" s="7"/>
      <c r="B418" s="8"/>
      <c r="C418" s="9"/>
      <c r="D418" s="9"/>
      <c r="E418" s="8"/>
      <c r="F418" s="8"/>
      <c r="G418" s="8"/>
      <c r="H418" s="10"/>
      <c r="I418" s="10"/>
    </row>
    <row r="419" spans="1:9" ht="15" customHeight="1">
      <c r="A419" s="7"/>
      <c r="B419" s="8"/>
      <c r="C419" s="9"/>
      <c r="D419" s="9"/>
      <c r="E419" s="8"/>
      <c r="F419" s="8"/>
      <c r="G419" s="8"/>
      <c r="H419" s="10"/>
      <c r="I419" s="10"/>
    </row>
    <row r="420" spans="1:9" ht="15" customHeight="1">
      <c r="A420" s="7"/>
      <c r="B420" s="8"/>
      <c r="C420" s="9"/>
      <c r="D420" s="9"/>
      <c r="E420" s="8"/>
      <c r="F420" s="8"/>
      <c r="G420" s="8"/>
      <c r="H420" s="10"/>
      <c r="I420" s="10"/>
    </row>
    <row r="421" spans="1:9" ht="15" customHeight="1">
      <c r="A421" s="7"/>
      <c r="B421" s="8"/>
      <c r="C421" s="9"/>
      <c r="D421" s="9"/>
      <c r="E421" s="8"/>
      <c r="F421" s="8"/>
      <c r="G421" s="8"/>
      <c r="H421" s="10"/>
      <c r="I421" s="10"/>
    </row>
    <row r="422" spans="1:9" ht="15" customHeight="1">
      <c r="A422" s="7"/>
      <c r="B422" s="8"/>
      <c r="C422" s="9"/>
      <c r="D422" s="9"/>
      <c r="E422" s="8"/>
      <c r="F422" s="8"/>
      <c r="G422" s="8"/>
      <c r="H422" s="10"/>
      <c r="I422" s="10"/>
    </row>
    <row r="423" spans="1:9" ht="15" customHeight="1">
      <c r="A423" s="7"/>
      <c r="B423" s="8"/>
      <c r="C423" s="9"/>
      <c r="D423" s="9"/>
      <c r="E423" s="8"/>
      <c r="F423" s="8"/>
      <c r="G423" s="8"/>
      <c r="H423" s="10"/>
      <c r="I423" s="10"/>
    </row>
    <row r="424" spans="1:9" ht="15" customHeight="1">
      <c r="A424" s="7"/>
      <c r="B424" s="8"/>
      <c r="C424" s="9"/>
      <c r="D424" s="9"/>
      <c r="E424" s="8"/>
      <c r="F424" s="8"/>
      <c r="G424" s="8"/>
      <c r="H424" s="10"/>
      <c r="I424" s="10"/>
    </row>
    <row r="425" spans="1:9" ht="15" customHeight="1">
      <c r="A425" s="7"/>
      <c r="B425" s="8"/>
      <c r="C425" s="9"/>
      <c r="D425" s="9"/>
      <c r="E425" s="8"/>
      <c r="F425" s="8"/>
      <c r="G425" s="8"/>
      <c r="H425" s="10"/>
      <c r="I425" s="10"/>
    </row>
    <row r="426" spans="1:9" ht="15" customHeight="1">
      <c r="A426" s="7"/>
      <c r="B426" s="8"/>
      <c r="C426" s="9"/>
      <c r="D426" s="9"/>
      <c r="E426" s="8"/>
      <c r="F426" s="8"/>
      <c r="G426" s="8"/>
      <c r="H426" s="10"/>
      <c r="I426" s="10"/>
    </row>
    <row r="427" spans="1:9" ht="15" customHeight="1">
      <c r="A427" s="7"/>
      <c r="B427" s="8"/>
      <c r="C427" s="9"/>
      <c r="D427" s="9"/>
      <c r="E427" s="8"/>
      <c r="F427" s="8"/>
      <c r="G427" s="8"/>
      <c r="H427" s="10"/>
      <c r="I427" s="10"/>
    </row>
    <row r="428" spans="1:9" ht="15" customHeight="1">
      <c r="A428" s="7"/>
      <c r="B428" s="8"/>
      <c r="C428" s="9"/>
      <c r="D428" s="9"/>
      <c r="E428" s="8"/>
      <c r="F428" s="8"/>
      <c r="G428" s="8"/>
      <c r="H428" s="10"/>
      <c r="I428" s="10"/>
    </row>
    <row r="429" spans="1:9" ht="15" customHeight="1">
      <c r="A429" s="7"/>
      <c r="B429" s="8"/>
      <c r="C429" s="9"/>
      <c r="D429" s="9"/>
      <c r="E429" s="8"/>
      <c r="F429" s="8"/>
      <c r="G429" s="8"/>
      <c r="H429" s="10"/>
      <c r="I429" s="10"/>
    </row>
    <row r="430" spans="1:9" ht="15" customHeight="1">
      <c r="A430" s="7"/>
      <c r="B430" s="8"/>
      <c r="C430" s="9"/>
      <c r="D430" s="9"/>
      <c r="E430" s="8"/>
      <c r="F430" s="8"/>
      <c r="G430" s="8"/>
      <c r="H430" s="10"/>
      <c r="I430" s="10"/>
    </row>
    <row r="431" spans="1:9" ht="15" customHeight="1">
      <c r="A431" s="7"/>
      <c r="B431" s="8"/>
      <c r="C431" s="9"/>
      <c r="D431" s="9"/>
      <c r="E431" s="8"/>
      <c r="F431" s="8"/>
      <c r="G431" s="8"/>
      <c r="H431" s="10"/>
      <c r="I431" s="10"/>
    </row>
    <row r="432" spans="1:9" ht="15" customHeight="1">
      <c r="A432" s="7"/>
      <c r="B432" s="8"/>
      <c r="C432" s="9"/>
      <c r="D432" s="9"/>
      <c r="E432" s="8"/>
      <c r="F432" s="8"/>
      <c r="G432" s="8"/>
      <c r="H432" s="10"/>
      <c r="I432" s="10"/>
    </row>
    <row r="433" spans="1:9" ht="15" customHeight="1">
      <c r="A433" s="7"/>
      <c r="B433" s="8"/>
      <c r="C433" s="9"/>
      <c r="D433" s="9"/>
      <c r="E433" s="8"/>
      <c r="F433" s="8"/>
      <c r="G433" s="8"/>
      <c r="H433" s="10"/>
      <c r="I433" s="10"/>
    </row>
    <row r="434" spans="1:9" ht="15" customHeight="1">
      <c r="A434" s="7"/>
      <c r="B434" s="8"/>
      <c r="C434" s="9"/>
      <c r="D434" s="9"/>
      <c r="E434" s="8"/>
      <c r="F434" s="8"/>
      <c r="G434" s="8"/>
      <c r="H434" s="10"/>
      <c r="I434" s="10"/>
    </row>
    <row r="435" spans="1:9" ht="15" customHeight="1">
      <c r="A435" s="7"/>
      <c r="B435" s="8"/>
      <c r="C435" s="9"/>
      <c r="D435" s="9"/>
      <c r="E435" s="8"/>
      <c r="F435" s="8"/>
      <c r="G435" s="8"/>
      <c r="H435" s="10"/>
      <c r="I435" s="10"/>
    </row>
    <row r="436" spans="1:9" ht="15" customHeight="1">
      <c r="A436" s="7"/>
      <c r="B436" s="8"/>
      <c r="C436" s="9"/>
      <c r="D436" s="9"/>
      <c r="E436" s="8"/>
      <c r="F436" s="8"/>
      <c r="G436" s="8"/>
      <c r="H436" s="10"/>
      <c r="I436" s="10"/>
    </row>
    <row r="437" spans="1:9" ht="15" customHeight="1">
      <c r="A437" s="7"/>
      <c r="B437" s="8"/>
      <c r="C437" s="9"/>
      <c r="D437" s="9"/>
      <c r="E437" s="8"/>
      <c r="F437" s="8"/>
      <c r="G437" s="8"/>
      <c r="H437" s="10"/>
      <c r="I437" s="10"/>
    </row>
    <row r="438" spans="1:9" ht="15" customHeight="1">
      <c r="A438" s="7"/>
      <c r="B438" s="8"/>
      <c r="C438" s="9"/>
      <c r="D438" s="9"/>
      <c r="E438" s="8"/>
      <c r="F438" s="8"/>
      <c r="G438" s="8"/>
      <c r="H438" s="10"/>
      <c r="I438" s="10"/>
    </row>
    <row r="439" spans="1:9" ht="15" customHeight="1">
      <c r="A439" s="7"/>
      <c r="B439" s="8"/>
      <c r="C439" s="9"/>
      <c r="D439" s="9"/>
      <c r="E439" s="8"/>
      <c r="F439" s="8"/>
      <c r="G439" s="8"/>
      <c r="H439" s="10"/>
      <c r="I439" s="10"/>
    </row>
    <row r="440" spans="1:9" ht="15" customHeight="1">
      <c r="A440" s="7"/>
      <c r="B440" s="8"/>
      <c r="C440" s="9"/>
      <c r="D440" s="9"/>
      <c r="E440" s="8"/>
      <c r="F440" s="8"/>
      <c r="G440" s="8"/>
      <c r="H440" s="10"/>
      <c r="I440" s="10"/>
    </row>
    <row r="441" spans="1:9" ht="15" customHeight="1">
      <c r="A441" s="7"/>
      <c r="B441" s="8"/>
      <c r="C441" s="9"/>
      <c r="D441" s="9"/>
      <c r="E441" s="8"/>
      <c r="F441" s="8"/>
      <c r="G441" s="8"/>
      <c r="H441" s="10"/>
      <c r="I441" s="10"/>
    </row>
    <row r="442" spans="1:9" ht="15" customHeight="1">
      <c r="A442" s="7"/>
      <c r="B442" s="8"/>
      <c r="C442" s="9"/>
      <c r="D442" s="9"/>
      <c r="E442" s="8"/>
      <c r="F442" s="8"/>
      <c r="G442" s="8"/>
      <c r="H442" s="10"/>
      <c r="I442" s="10"/>
    </row>
    <row r="443" spans="1:9" ht="15" customHeight="1">
      <c r="A443" s="7"/>
      <c r="B443" s="8"/>
      <c r="C443" s="9"/>
      <c r="D443" s="9"/>
      <c r="E443" s="8"/>
      <c r="F443" s="8"/>
      <c r="G443" s="8"/>
      <c r="H443" s="10"/>
      <c r="I443" s="10"/>
    </row>
    <row r="444" spans="1:9" ht="15" customHeight="1">
      <c r="A444" s="7"/>
      <c r="B444" s="8"/>
      <c r="C444" s="9"/>
      <c r="D444" s="9"/>
      <c r="E444" s="8"/>
      <c r="F444" s="8"/>
      <c r="G444" s="8"/>
      <c r="H444" s="10"/>
      <c r="I444" s="10"/>
    </row>
    <row r="445" spans="1:9" ht="15" customHeight="1">
      <c r="A445" s="7"/>
      <c r="B445" s="8"/>
      <c r="C445" s="9"/>
      <c r="D445" s="9"/>
      <c r="E445" s="8"/>
      <c r="F445" s="8"/>
      <c r="G445" s="8"/>
      <c r="H445" s="10"/>
      <c r="I445" s="10"/>
    </row>
    <row r="446" spans="1:9" ht="15" customHeight="1">
      <c r="A446" s="7"/>
      <c r="B446" s="8"/>
      <c r="C446" s="9"/>
      <c r="D446" s="9"/>
      <c r="E446" s="8"/>
      <c r="F446" s="8"/>
      <c r="G446" s="8"/>
      <c r="H446" s="10"/>
      <c r="I446" s="10"/>
    </row>
    <row r="447" spans="1:9" ht="15" customHeight="1">
      <c r="A447" s="7"/>
      <c r="B447" s="8"/>
      <c r="C447" s="9"/>
      <c r="D447" s="9"/>
      <c r="E447" s="8"/>
      <c r="F447" s="8"/>
      <c r="G447" s="8"/>
      <c r="H447" s="10"/>
      <c r="I447" s="10"/>
    </row>
    <row r="448" spans="1:9" ht="15" customHeight="1">
      <c r="A448" s="7"/>
      <c r="B448" s="8"/>
      <c r="C448" s="9"/>
      <c r="D448" s="9"/>
      <c r="E448" s="8"/>
      <c r="F448" s="8"/>
      <c r="G448" s="8"/>
      <c r="H448" s="10"/>
      <c r="I448" s="10"/>
    </row>
    <row r="449" spans="1:9" ht="15" customHeight="1">
      <c r="A449" s="7"/>
      <c r="B449" s="8"/>
      <c r="C449" s="9"/>
      <c r="D449" s="9"/>
      <c r="E449" s="8"/>
      <c r="F449" s="8"/>
      <c r="G449" s="8"/>
      <c r="H449" s="10"/>
      <c r="I449" s="10"/>
    </row>
    <row r="450" spans="1:9" ht="15" customHeight="1">
      <c r="A450" s="7"/>
      <c r="B450" s="8"/>
      <c r="C450" s="9"/>
      <c r="D450" s="9"/>
      <c r="E450" s="8"/>
      <c r="F450" s="8"/>
      <c r="G450" s="8"/>
      <c r="H450" s="10"/>
      <c r="I450" s="10"/>
    </row>
    <row r="451" spans="1:9" ht="15" customHeight="1">
      <c r="A451" s="7"/>
      <c r="B451" s="8"/>
      <c r="C451" s="9"/>
      <c r="D451" s="9"/>
      <c r="E451" s="8"/>
      <c r="F451" s="8"/>
      <c r="G451" s="8"/>
      <c r="H451" s="10"/>
      <c r="I451" s="10"/>
    </row>
    <row r="452" spans="1:9" ht="15" customHeight="1">
      <c r="A452" s="7"/>
      <c r="B452" s="8"/>
      <c r="C452" s="9"/>
      <c r="D452" s="9"/>
      <c r="E452" s="8"/>
      <c r="F452" s="8"/>
      <c r="G452" s="8"/>
      <c r="H452" s="10"/>
      <c r="I452" s="10"/>
    </row>
    <row r="453" spans="1:9" ht="15" customHeight="1">
      <c r="A453" s="7"/>
      <c r="B453" s="8"/>
      <c r="C453" s="9"/>
      <c r="D453" s="9"/>
      <c r="E453" s="8"/>
      <c r="F453" s="8"/>
      <c r="G453" s="8"/>
      <c r="H453" s="10"/>
      <c r="I453" s="10"/>
    </row>
    <row r="454" spans="1:9" ht="15" customHeight="1">
      <c r="A454" s="7"/>
      <c r="B454" s="8"/>
      <c r="C454" s="9"/>
      <c r="D454" s="9"/>
      <c r="E454" s="8"/>
      <c r="F454" s="8"/>
      <c r="G454" s="8"/>
      <c r="H454" s="10"/>
      <c r="I454" s="10"/>
    </row>
    <row r="455" spans="1:9" ht="15" customHeight="1">
      <c r="A455" s="7"/>
      <c r="B455" s="8"/>
      <c r="C455" s="9"/>
      <c r="D455" s="9"/>
      <c r="E455" s="8"/>
      <c r="F455" s="8"/>
      <c r="G455" s="8"/>
      <c r="H455" s="10"/>
      <c r="I455" s="10"/>
    </row>
    <row r="456" spans="1:9" ht="15" customHeight="1">
      <c r="A456" s="7"/>
      <c r="B456" s="8"/>
      <c r="C456" s="9"/>
      <c r="D456" s="9"/>
      <c r="E456" s="8"/>
      <c r="F456" s="8"/>
      <c r="G456" s="8"/>
      <c r="H456" s="10"/>
      <c r="I456" s="10"/>
    </row>
    <row r="457" spans="1:9" ht="15" customHeight="1">
      <c r="A457" s="7"/>
      <c r="B457" s="8"/>
      <c r="C457" s="9"/>
      <c r="D457" s="9"/>
      <c r="E457" s="8"/>
      <c r="F457" s="8"/>
      <c r="G457" s="8"/>
      <c r="H457" s="10"/>
      <c r="I457" s="10"/>
    </row>
    <row r="458" spans="1:9" ht="15" customHeight="1">
      <c r="A458" s="7"/>
      <c r="B458" s="8"/>
      <c r="C458" s="9"/>
      <c r="D458" s="9"/>
      <c r="E458" s="8"/>
      <c r="F458" s="8"/>
      <c r="G458" s="8"/>
      <c r="H458" s="10"/>
      <c r="I458" s="10"/>
    </row>
    <row r="459" spans="1:9" ht="15" customHeight="1">
      <c r="A459" s="7"/>
      <c r="B459" s="8"/>
      <c r="C459" s="9"/>
      <c r="D459" s="9"/>
      <c r="E459" s="8"/>
      <c r="F459" s="8"/>
      <c r="G459" s="8"/>
      <c r="H459" s="10"/>
      <c r="I459" s="10"/>
    </row>
    <row r="460" spans="1:9" ht="15" customHeight="1">
      <c r="A460" s="7"/>
      <c r="B460" s="8"/>
      <c r="C460" s="9"/>
      <c r="D460" s="9"/>
      <c r="E460" s="8"/>
      <c r="F460" s="8"/>
      <c r="G460" s="8"/>
      <c r="H460" s="10"/>
      <c r="I460" s="10"/>
    </row>
    <row r="461" spans="1:9" ht="15" customHeight="1">
      <c r="A461" s="7"/>
      <c r="B461" s="8"/>
      <c r="C461" s="9"/>
      <c r="D461" s="9"/>
      <c r="E461" s="8"/>
      <c r="F461" s="8"/>
      <c r="G461" s="8"/>
      <c r="H461" s="10"/>
      <c r="I461" s="10"/>
    </row>
    <row r="462" spans="1:9" ht="15" customHeight="1">
      <c r="A462" s="7"/>
      <c r="B462" s="8"/>
      <c r="C462" s="9"/>
      <c r="D462" s="9"/>
      <c r="E462" s="8"/>
      <c r="F462" s="8"/>
      <c r="G462" s="8"/>
      <c r="H462" s="10"/>
      <c r="I462" s="10"/>
    </row>
    <row r="463" spans="1:9" ht="15" customHeight="1">
      <c r="A463" s="7"/>
      <c r="B463" s="8"/>
      <c r="C463" s="9"/>
      <c r="D463" s="9"/>
      <c r="E463" s="8"/>
      <c r="F463" s="8"/>
      <c r="G463" s="8"/>
      <c r="H463" s="10"/>
      <c r="I463" s="10"/>
    </row>
    <row r="464" spans="1:9" ht="15" customHeight="1">
      <c r="A464" s="7"/>
      <c r="B464" s="8"/>
      <c r="C464" s="9"/>
      <c r="D464" s="9"/>
      <c r="E464" s="8"/>
      <c r="F464" s="8"/>
      <c r="G464" s="8"/>
      <c r="H464" s="10"/>
      <c r="I464" s="10"/>
    </row>
    <row r="465" spans="1:9" ht="15" customHeight="1">
      <c r="A465" s="7"/>
      <c r="B465" s="8"/>
      <c r="C465" s="9"/>
      <c r="D465" s="9"/>
      <c r="E465" s="8"/>
      <c r="F465" s="8"/>
      <c r="G465" s="8"/>
      <c r="H465" s="10"/>
      <c r="I465" s="10"/>
    </row>
    <row r="466" spans="1:9" ht="15" customHeight="1">
      <c r="A466" s="7"/>
      <c r="B466" s="8"/>
      <c r="C466" s="9"/>
      <c r="D466" s="9"/>
      <c r="E466" s="8"/>
      <c r="F466" s="8"/>
      <c r="G466" s="8"/>
      <c r="H466" s="10"/>
      <c r="I466" s="10"/>
    </row>
    <row r="467" spans="1:9" ht="15" customHeight="1">
      <c r="A467" s="7"/>
      <c r="B467" s="8"/>
      <c r="C467" s="9"/>
      <c r="D467" s="9"/>
      <c r="E467" s="8"/>
      <c r="F467" s="8"/>
      <c r="G467" s="8"/>
      <c r="H467" s="10"/>
      <c r="I467" s="10"/>
    </row>
    <row r="468" spans="1:9" ht="15" customHeight="1">
      <c r="A468" s="7"/>
      <c r="B468" s="8"/>
      <c r="C468" s="9"/>
      <c r="D468" s="9"/>
      <c r="E468" s="8"/>
      <c r="F468" s="8"/>
      <c r="G468" s="8"/>
      <c r="H468" s="10"/>
      <c r="I468" s="10"/>
    </row>
    <row r="469" spans="1:9" ht="15" customHeight="1">
      <c r="A469" s="7"/>
      <c r="B469" s="8"/>
      <c r="C469" s="9"/>
      <c r="D469" s="9"/>
      <c r="E469" s="8"/>
      <c r="F469" s="8"/>
      <c r="G469" s="8"/>
      <c r="H469" s="10"/>
      <c r="I469" s="10"/>
    </row>
    <row r="470" spans="1:9" ht="15" customHeight="1">
      <c r="A470" s="7"/>
      <c r="B470" s="8"/>
      <c r="C470" s="9"/>
      <c r="D470" s="9"/>
      <c r="E470" s="8"/>
      <c r="F470" s="8"/>
      <c r="G470" s="8"/>
      <c r="H470" s="10"/>
      <c r="I470" s="10"/>
    </row>
    <row r="471" spans="1:9" ht="15" customHeight="1">
      <c r="A471" s="7"/>
      <c r="B471" s="8"/>
      <c r="C471" s="9"/>
      <c r="D471" s="9"/>
      <c r="E471" s="8"/>
      <c r="F471" s="8"/>
      <c r="G471" s="8"/>
      <c r="H471" s="10"/>
      <c r="I471" s="10"/>
    </row>
    <row r="472" spans="1:9" ht="15" customHeight="1">
      <c r="A472" s="7"/>
      <c r="B472" s="8"/>
      <c r="C472" s="9"/>
      <c r="D472" s="9"/>
      <c r="E472" s="8"/>
      <c r="F472" s="8"/>
      <c r="G472" s="8"/>
      <c r="H472" s="10"/>
      <c r="I472" s="10"/>
    </row>
    <row r="473" spans="1:9" ht="15" customHeight="1">
      <c r="A473" s="7"/>
      <c r="B473" s="8"/>
      <c r="C473" s="9"/>
      <c r="D473" s="9"/>
      <c r="E473" s="8"/>
      <c r="F473" s="8"/>
      <c r="G473" s="8"/>
      <c r="H473" s="10"/>
      <c r="I473" s="10"/>
    </row>
    <row r="474" spans="1:9" ht="15" customHeight="1">
      <c r="A474" s="7"/>
      <c r="B474" s="8"/>
      <c r="C474" s="9"/>
      <c r="D474" s="9"/>
      <c r="E474" s="8"/>
      <c r="F474" s="8"/>
      <c r="G474" s="8"/>
      <c r="H474" s="10"/>
      <c r="I474" s="10"/>
    </row>
    <row r="475" spans="1:9" ht="15" customHeight="1">
      <c r="A475" s="7"/>
      <c r="B475" s="8"/>
      <c r="C475" s="9"/>
      <c r="D475" s="9"/>
      <c r="E475" s="8"/>
      <c r="F475" s="8"/>
      <c r="G475" s="8"/>
      <c r="H475" s="10"/>
      <c r="I475" s="10"/>
    </row>
    <row r="476" spans="1:9" ht="15" customHeight="1">
      <c r="A476" s="7"/>
      <c r="B476" s="8"/>
      <c r="C476" s="9"/>
      <c r="D476" s="9"/>
      <c r="E476" s="8"/>
      <c r="F476" s="8"/>
      <c r="G476" s="8"/>
      <c r="H476" s="10"/>
      <c r="I476" s="10"/>
    </row>
    <row r="477" spans="1:9" ht="15" customHeight="1">
      <c r="A477" s="7"/>
      <c r="B477" s="8"/>
      <c r="C477" s="9"/>
      <c r="D477" s="9"/>
      <c r="E477" s="8"/>
      <c r="F477" s="8"/>
      <c r="G477" s="8"/>
      <c r="H477" s="10"/>
      <c r="I477" s="10"/>
    </row>
    <row r="478" spans="1:9" ht="15" customHeight="1">
      <c r="A478" s="7"/>
      <c r="B478" s="8"/>
      <c r="C478" s="9"/>
      <c r="D478" s="9"/>
      <c r="E478" s="8"/>
      <c r="F478" s="8"/>
      <c r="G478" s="8"/>
      <c r="H478" s="10"/>
      <c r="I478" s="10"/>
    </row>
    <row r="479" spans="1:9" ht="15" customHeight="1">
      <c r="A479" s="7"/>
      <c r="B479" s="8"/>
      <c r="C479" s="9"/>
      <c r="D479" s="9"/>
      <c r="E479" s="8"/>
      <c r="F479" s="8"/>
      <c r="G479" s="8"/>
      <c r="H479" s="10"/>
      <c r="I479" s="10"/>
    </row>
    <row r="480" spans="1:9" ht="15" customHeight="1">
      <c r="A480" s="7"/>
      <c r="B480" s="8"/>
      <c r="C480" s="9"/>
      <c r="D480" s="9"/>
      <c r="E480" s="8"/>
      <c r="F480" s="8"/>
      <c r="G480" s="8"/>
      <c r="H480" s="10"/>
      <c r="I480" s="10"/>
    </row>
    <row r="481" spans="1:9" ht="15" customHeight="1">
      <c r="A481" s="7"/>
      <c r="B481" s="8"/>
      <c r="C481" s="9"/>
      <c r="D481" s="9"/>
      <c r="E481" s="8"/>
      <c r="F481" s="8"/>
      <c r="G481" s="8"/>
      <c r="H481" s="10"/>
      <c r="I481" s="10"/>
    </row>
    <row r="482" spans="1:9" ht="15" customHeight="1">
      <c r="A482" s="7"/>
      <c r="B482" s="8"/>
      <c r="C482" s="9"/>
      <c r="D482" s="9"/>
      <c r="E482" s="8"/>
      <c r="F482" s="8"/>
      <c r="G482" s="8"/>
      <c r="H482" s="10"/>
      <c r="I482" s="10"/>
    </row>
    <row r="483" spans="1:9" ht="15" customHeight="1">
      <c r="A483" s="7"/>
      <c r="B483" s="8"/>
      <c r="C483" s="9"/>
      <c r="D483" s="9"/>
      <c r="E483" s="8"/>
      <c r="F483" s="8"/>
      <c r="G483" s="8"/>
      <c r="H483" s="10"/>
      <c r="I483" s="10"/>
    </row>
    <row r="484" spans="1:9" ht="15" customHeight="1">
      <c r="A484" s="7"/>
      <c r="B484" s="8"/>
      <c r="C484" s="9"/>
      <c r="D484" s="9"/>
      <c r="E484" s="8"/>
      <c r="F484" s="8"/>
      <c r="G484" s="8"/>
      <c r="H484" s="10"/>
      <c r="I484" s="10"/>
    </row>
    <row r="485" spans="1:9" ht="15" customHeight="1">
      <c r="A485" s="7"/>
      <c r="B485" s="8"/>
      <c r="C485" s="9"/>
      <c r="D485" s="9"/>
      <c r="E485" s="8"/>
      <c r="F485" s="8"/>
      <c r="G485" s="8"/>
      <c r="H485" s="10"/>
      <c r="I485" s="10"/>
    </row>
    <row r="486" spans="1:9" ht="15" customHeight="1">
      <c r="A486" s="7"/>
      <c r="B486" s="8"/>
      <c r="C486" s="9"/>
      <c r="D486" s="9"/>
      <c r="E486" s="8"/>
      <c r="F486" s="8"/>
      <c r="G486" s="8"/>
      <c r="H486" s="10"/>
      <c r="I486" s="10"/>
    </row>
    <row r="487" spans="1:9" ht="15" customHeight="1">
      <c r="A487" s="7"/>
      <c r="B487" s="8"/>
      <c r="C487" s="9"/>
      <c r="D487" s="9"/>
      <c r="E487" s="8"/>
      <c r="F487" s="8"/>
      <c r="G487" s="8"/>
      <c r="H487" s="10"/>
      <c r="I487" s="10"/>
    </row>
    <row r="488" spans="1:9" ht="15" customHeight="1">
      <c r="A488" s="7"/>
      <c r="B488" s="8"/>
      <c r="C488" s="9"/>
      <c r="D488" s="9"/>
      <c r="E488" s="8"/>
      <c r="F488" s="8"/>
      <c r="G488" s="8"/>
      <c r="H488" s="10"/>
      <c r="I488" s="10"/>
    </row>
    <row r="489" spans="1:9" ht="15" customHeight="1">
      <c r="A489" s="7"/>
      <c r="B489" s="8"/>
      <c r="C489" s="9"/>
      <c r="D489" s="9"/>
      <c r="E489" s="8"/>
      <c r="F489" s="8"/>
      <c r="G489" s="8"/>
      <c r="H489" s="10"/>
      <c r="I489" s="10"/>
    </row>
    <row r="490" spans="1:9" ht="15" customHeight="1">
      <c r="A490" s="7"/>
      <c r="B490" s="8"/>
      <c r="C490" s="9"/>
      <c r="D490" s="9"/>
      <c r="E490" s="8"/>
      <c r="F490" s="8"/>
      <c r="G490" s="8"/>
      <c r="H490" s="10"/>
      <c r="I490" s="10"/>
    </row>
    <row r="491" spans="1:9" ht="15" customHeight="1">
      <c r="A491" s="7"/>
      <c r="B491" s="8"/>
      <c r="C491" s="9"/>
      <c r="D491" s="9"/>
      <c r="E491" s="8"/>
      <c r="F491" s="8"/>
      <c r="G491" s="8"/>
      <c r="H491" s="10"/>
      <c r="I491" s="10"/>
    </row>
    <row r="492" spans="1:9" ht="15" customHeight="1">
      <c r="A492" s="7"/>
      <c r="B492" s="8"/>
      <c r="C492" s="9"/>
      <c r="D492" s="9"/>
      <c r="E492" s="8"/>
      <c r="F492" s="8"/>
      <c r="G492" s="8"/>
      <c r="H492" s="10"/>
      <c r="I492" s="10"/>
    </row>
    <row r="493" spans="1:9" ht="15" customHeight="1">
      <c r="A493" s="7"/>
      <c r="B493" s="8"/>
      <c r="C493" s="9"/>
      <c r="D493" s="9"/>
      <c r="E493" s="8"/>
      <c r="F493" s="8"/>
      <c r="G493" s="8"/>
      <c r="H493" s="10"/>
      <c r="I493" s="10"/>
    </row>
    <row r="494" spans="1:9" ht="15" customHeight="1">
      <c r="A494" s="7"/>
      <c r="B494" s="8"/>
      <c r="C494" s="9"/>
      <c r="D494" s="9"/>
      <c r="E494" s="8"/>
      <c r="F494" s="8"/>
      <c r="G494" s="8"/>
      <c r="H494" s="10"/>
      <c r="I494" s="10"/>
    </row>
    <row r="495" spans="1:9" ht="15" customHeight="1">
      <c r="A495" s="7"/>
      <c r="B495" s="8"/>
      <c r="C495" s="9"/>
      <c r="D495" s="9"/>
      <c r="E495" s="8"/>
      <c r="F495" s="8"/>
      <c r="G495" s="8"/>
      <c r="H495" s="10"/>
      <c r="I495" s="10"/>
    </row>
    <row r="496" spans="1:9" ht="15" customHeight="1">
      <c r="A496" s="7"/>
      <c r="B496" s="8"/>
      <c r="C496" s="9"/>
      <c r="D496" s="9"/>
      <c r="E496" s="8"/>
      <c r="F496" s="8"/>
      <c r="G496" s="8"/>
      <c r="H496" s="10"/>
      <c r="I496" s="10"/>
    </row>
    <row r="497" spans="1:9" ht="15" customHeight="1">
      <c r="A497" s="7"/>
      <c r="B497" s="8"/>
      <c r="C497" s="9"/>
      <c r="D497" s="9"/>
      <c r="E497" s="8"/>
      <c r="F497" s="8"/>
      <c r="G497" s="8"/>
      <c r="H497" s="10"/>
      <c r="I497" s="10"/>
    </row>
    <row r="498" spans="1:9" ht="15" customHeight="1">
      <c r="A498" s="7"/>
      <c r="B498" s="8"/>
      <c r="C498" s="9"/>
      <c r="D498" s="9"/>
      <c r="E498" s="8"/>
      <c r="F498" s="8"/>
      <c r="G498" s="8"/>
      <c r="H498" s="10"/>
      <c r="I498" s="10"/>
    </row>
    <row r="499" spans="1:9" ht="15" customHeight="1">
      <c r="A499" s="7"/>
      <c r="B499" s="8"/>
      <c r="C499" s="9"/>
      <c r="D499" s="9"/>
      <c r="E499" s="8"/>
      <c r="F499" s="8"/>
      <c r="G499" s="8"/>
      <c r="H499" s="10"/>
      <c r="I499" s="10"/>
    </row>
    <row r="500" spans="1:9" ht="15" customHeight="1">
      <c r="A500" s="7"/>
      <c r="B500" s="8"/>
      <c r="C500" s="9"/>
      <c r="D500" s="9"/>
      <c r="E500" s="8"/>
      <c r="F500" s="8"/>
      <c r="G500" s="8"/>
      <c r="H500" s="10"/>
      <c r="I500" s="10"/>
    </row>
    <row r="501" spans="1:9" ht="15" customHeight="1">
      <c r="A501" s="7"/>
      <c r="B501" s="8"/>
      <c r="C501" s="9"/>
      <c r="D501" s="9"/>
      <c r="E501" s="8"/>
      <c r="F501" s="8"/>
      <c r="G501" s="8"/>
      <c r="H501" s="10"/>
      <c r="I501" s="10"/>
    </row>
    <row r="502" spans="1:9" ht="15" customHeight="1">
      <c r="A502" s="7"/>
      <c r="B502" s="8"/>
      <c r="C502" s="9"/>
      <c r="D502" s="9"/>
      <c r="E502" s="8"/>
      <c r="F502" s="8"/>
      <c r="G502" s="8"/>
      <c r="H502" s="10"/>
      <c r="I502" s="10"/>
    </row>
    <row r="503" spans="1:9" ht="15" customHeight="1">
      <c r="A503" s="7"/>
      <c r="B503" s="8"/>
      <c r="C503" s="9"/>
      <c r="D503" s="9"/>
      <c r="E503" s="8"/>
      <c r="F503" s="8"/>
      <c r="G503" s="8"/>
      <c r="H503" s="10"/>
      <c r="I503" s="10"/>
    </row>
    <row r="504" spans="1:9" ht="15" customHeight="1">
      <c r="A504" s="7"/>
      <c r="B504" s="8"/>
      <c r="C504" s="9"/>
      <c r="D504" s="9"/>
      <c r="E504" s="8"/>
      <c r="F504" s="8"/>
      <c r="G504" s="8"/>
      <c r="H504" s="10"/>
      <c r="I504" s="10"/>
    </row>
    <row r="505" spans="1:9" ht="15" customHeight="1">
      <c r="A505" s="7"/>
      <c r="B505" s="8"/>
      <c r="C505" s="9"/>
      <c r="D505" s="9"/>
      <c r="E505" s="8"/>
      <c r="F505" s="8"/>
      <c r="G505" s="8"/>
      <c r="H505" s="10"/>
      <c r="I505" s="10"/>
    </row>
    <row r="506" spans="1:9" ht="15" customHeight="1">
      <c r="A506" s="7"/>
      <c r="B506" s="8"/>
      <c r="C506" s="9"/>
      <c r="D506" s="9"/>
      <c r="E506" s="8"/>
      <c r="F506" s="8"/>
      <c r="G506" s="8"/>
      <c r="H506" s="10"/>
      <c r="I506" s="10"/>
    </row>
    <row r="507" spans="1:9" ht="15" customHeight="1">
      <c r="A507" s="7"/>
      <c r="B507" s="8"/>
      <c r="C507" s="9"/>
      <c r="D507" s="9"/>
      <c r="E507" s="8"/>
      <c r="F507" s="8"/>
      <c r="G507" s="8"/>
      <c r="H507" s="10"/>
      <c r="I507" s="10"/>
    </row>
    <row r="508" spans="1:9" ht="15" customHeight="1">
      <c r="A508" s="7"/>
      <c r="B508" s="8"/>
      <c r="C508" s="9"/>
      <c r="D508" s="9"/>
      <c r="E508" s="8"/>
      <c r="F508" s="8"/>
      <c r="G508" s="8"/>
      <c r="H508" s="10"/>
      <c r="I508" s="10"/>
    </row>
    <row r="509" spans="1:9" ht="15" customHeight="1">
      <c r="A509" s="7"/>
      <c r="B509" s="8"/>
      <c r="C509" s="9"/>
      <c r="D509" s="9"/>
      <c r="E509" s="8"/>
      <c r="F509" s="8"/>
      <c r="G509" s="8"/>
      <c r="H509" s="10"/>
      <c r="I509" s="10"/>
    </row>
    <row r="510" spans="1:9" ht="15" customHeight="1">
      <c r="A510" s="7"/>
      <c r="B510" s="8"/>
      <c r="C510" s="9"/>
      <c r="D510" s="9"/>
      <c r="E510" s="8"/>
      <c r="F510" s="8"/>
      <c r="G510" s="8"/>
      <c r="H510" s="10"/>
      <c r="I510" s="10"/>
    </row>
    <row r="511" spans="1:9" ht="15" customHeight="1">
      <c r="A511" s="7"/>
      <c r="B511" s="8"/>
      <c r="C511" s="9"/>
      <c r="D511" s="9"/>
      <c r="E511" s="8"/>
      <c r="F511" s="8"/>
      <c r="G511" s="8"/>
      <c r="H511" s="10"/>
      <c r="I511" s="10"/>
    </row>
    <row r="512" spans="1:9" ht="15" customHeight="1">
      <c r="A512" s="7"/>
      <c r="B512" s="8"/>
      <c r="C512" s="9"/>
      <c r="D512" s="9"/>
      <c r="E512" s="8"/>
      <c r="F512" s="8"/>
      <c r="G512" s="8"/>
      <c r="H512" s="10"/>
      <c r="I512" s="10"/>
    </row>
    <row r="513" spans="1:9" ht="15" customHeight="1">
      <c r="A513" s="7"/>
      <c r="B513" s="8"/>
      <c r="C513" s="9"/>
      <c r="D513" s="9"/>
      <c r="E513" s="8"/>
      <c r="F513" s="8"/>
      <c r="G513" s="8"/>
      <c r="H513" s="10"/>
      <c r="I513" s="10"/>
    </row>
    <row r="514" spans="1:9" ht="15" customHeight="1">
      <c r="A514" s="7"/>
      <c r="B514" s="8"/>
      <c r="C514" s="9"/>
      <c r="D514" s="9"/>
      <c r="E514" s="8"/>
      <c r="F514" s="8"/>
      <c r="G514" s="8"/>
      <c r="H514" s="10"/>
      <c r="I514" s="10"/>
    </row>
    <row r="515" spans="1:9" ht="15" customHeight="1">
      <c r="A515" s="7"/>
      <c r="B515" s="8"/>
      <c r="C515" s="9"/>
      <c r="D515" s="9"/>
      <c r="E515" s="8"/>
      <c r="F515" s="8"/>
      <c r="G515" s="8"/>
      <c r="H515" s="10"/>
      <c r="I515" s="10"/>
    </row>
    <row r="516" spans="1:9" ht="15" customHeight="1">
      <c r="A516" s="7"/>
      <c r="B516" s="8"/>
      <c r="C516" s="9"/>
      <c r="D516" s="9"/>
      <c r="E516" s="8"/>
      <c r="F516" s="8"/>
      <c r="G516" s="8"/>
      <c r="H516" s="10"/>
      <c r="I516" s="10"/>
    </row>
    <row r="517" spans="1:9" ht="15" customHeight="1">
      <c r="A517" s="7"/>
      <c r="B517" s="8"/>
      <c r="C517" s="9"/>
      <c r="D517" s="9"/>
      <c r="E517" s="8"/>
      <c r="F517" s="8"/>
      <c r="G517" s="8"/>
      <c r="H517" s="10"/>
      <c r="I517" s="10"/>
    </row>
    <row r="518" spans="1:9" ht="15" customHeight="1">
      <c r="A518" s="7"/>
      <c r="B518" s="8"/>
      <c r="C518" s="9"/>
      <c r="D518" s="9"/>
      <c r="E518" s="8"/>
      <c r="F518" s="8"/>
      <c r="G518" s="8"/>
      <c r="H518" s="10"/>
      <c r="I518" s="10"/>
    </row>
    <row r="519" spans="1:9" ht="15" customHeight="1">
      <c r="A519" s="7"/>
      <c r="B519" s="8"/>
      <c r="C519" s="9"/>
      <c r="D519" s="9"/>
      <c r="E519" s="8"/>
      <c r="F519" s="8"/>
      <c r="G519" s="8"/>
      <c r="H519" s="10"/>
      <c r="I519" s="10"/>
    </row>
    <row r="520" spans="1:9" ht="15" customHeight="1">
      <c r="A520" s="7"/>
      <c r="B520" s="8"/>
      <c r="C520" s="9"/>
      <c r="D520" s="9"/>
      <c r="E520" s="8"/>
      <c r="F520" s="8"/>
      <c r="G520" s="8"/>
      <c r="H520" s="10"/>
      <c r="I520" s="10"/>
    </row>
    <row r="521" spans="1:9" ht="15" customHeight="1">
      <c r="A521" s="7"/>
      <c r="B521" s="8"/>
      <c r="C521" s="9"/>
      <c r="D521" s="9"/>
      <c r="E521" s="8"/>
      <c r="F521" s="8"/>
      <c r="G521" s="8"/>
      <c r="H521" s="10"/>
      <c r="I521" s="10"/>
    </row>
    <row r="522" spans="1:9" ht="15" customHeight="1">
      <c r="A522" s="7"/>
      <c r="B522" s="8"/>
      <c r="C522" s="9"/>
      <c r="D522" s="9"/>
      <c r="E522" s="8"/>
      <c r="F522" s="8"/>
      <c r="G522" s="8"/>
      <c r="H522" s="10"/>
      <c r="I522" s="10"/>
    </row>
    <row r="523" spans="1:9" ht="15" customHeight="1">
      <c r="A523" s="7"/>
      <c r="B523" s="8"/>
      <c r="C523" s="9"/>
      <c r="D523" s="9"/>
      <c r="E523" s="8"/>
      <c r="F523" s="8"/>
      <c r="G523" s="8"/>
      <c r="H523" s="10"/>
      <c r="I523" s="10"/>
    </row>
    <row r="524" spans="1:9" ht="15" customHeight="1">
      <c r="A524" s="7"/>
      <c r="B524" s="8"/>
      <c r="C524" s="9"/>
      <c r="D524" s="9"/>
      <c r="E524" s="8"/>
      <c r="F524" s="8"/>
      <c r="G524" s="8"/>
      <c r="H524" s="10"/>
      <c r="I524" s="10"/>
    </row>
    <row r="525" spans="1:9" ht="15" customHeight="1">
      <c r="A525" s="7"/>
      <c r="B525" s="8"/>
      <c r="C525" s="9"/>
      <c r="D525" s="9"/>
      <c r="E525" s="8"/>
      <c r="F525" s="8"/>
      <c r="G525" s="8"/>
      <c r="H525" s="10"/>
      <c r="I525" s="10"/>
    </row>
    <row r="526" spans="1:9" ht="15" customHeight="1">
      <c r="A526" s="7"/>
      <c r="B526" s="8"/>
      <c r="C526" s="9"/>
      <c r="D526" s="9"/>
      <c r="E526" s="8"/>
      <c r="F526" s="8"/>
      <c r="G526" s="8"/>
      <c r="H526" s="10"/>
      <c r="I526" s="10"/>
    </row>
    <row r="527" spans="1:9" ht="15" customHeight="1">
      <c r="A527" s="7"/>
      <c r="B527" s="8"/>
      <c r="C527" s="9"/>
      <c r="D527" s="9"/>
      <c r="E527" s="8"/>
      <c r="F527" s="8"/>
      <c r="G527" s="8"/>
      <c r="H527" s="10"/>
      <c r="I527" s="10"/>
    </row>
    <row r="528" spans="1:9" ht="15" customHeight="1">
      <c r="A528" s="7"/>
      <c r="B528" s="8"/>
      <c r="C528" s="9"/>
      <c r="D528" s="9"/>
      <c r="E528" s="8"/>
      <c r="F528" s="8"/>
      <c r="G528" s="8"/>
      <c r="H528" s="10"/>
      <c r="I528" s="10"/>
    </row>
    <row r="529" spans="1:9" ht="15" customHeight="1">
      <c r="A529" s="7"/>
      <c r="B529" s="8"/>
      <c r="C529" s="9"/>
      <c r="D529" s="9"/>
      <c r="E529" s="8"/>
      <c r="F529" s="8"/>
      <c r="G529" s="8"/>
      <c r="H529" s="10"/>
      <c r="I529" s="10"/>
    </row>
    <row r="530" spans="1:9" ht="15" customHeight="1">
      <c r="A530" s="7"/>
      <c r="B530" s="8"/>
      <c r="C530" s="9"/>
      <c r="D530" s="9"/>
      <c r="E530" s="8"/>
      <c r="F530" s="8"/>
      <c r="G530" s="8"/>
      <c r="H530" s="10"/>
      <c r="I530" s="10"/>
    </row>
    <row r="531" spans="1:9" ht="15" customHeight="1">
      <c r="A531" s="7"/>
      <c r="B531" s="8"/>
      <c r="C531" s="9"/>
      <c r="D531" s="9"/>
      <c r="E531" s="8"/>
      <c r="F531" s="8"/>
      <c r="G531" s="8"/>
      <c r="H531" s="10"/>
      <c r="I531" s="10"/>
    </row>
    <row r="532" spans="1:9" ht="15" customHeight="1">
      <c r="A532" s="7"/>
      <c r="B532" s="8"/>
      <c r="C532" s="9"/>
      <c r="D532" s="9"/>
      <c r="E532" s="8"/>
      <c r="F532" s="8"/>
      <c r="G532" s="8"/>
      <c r="H532" s="10"/>
      <c r="I532" s="10"/>
    </row>
    <row r="533" spans="1:9" ht="15" customHeight="1">
      <c r="A533" s="7"/>
      <c r="B533" s="8"/>
      <c r="C533" s="9"/>
      <c r="D533" s="9"/>
      <c r="E533" s="8"/>
      <c r="F533" s="8"/>
      <c r="G533" s="8"/>
      <c r="H533" s="10"/>
      <c r="I533" s="10"/>
    </row>
    <row r="534" spans="1:9" ht="15" customHeight="1">
      <c r="A534" s="7"/>
      <c r="B534" s="8"/>
      <c r="C534" s="9"/>
      <c r="D534" s="9"/>
      <c r="E534" s="8"/>
      <c r="F534" s="8"/>
      <c r="G534" s="8"/>
      <c r="H534" s="10"/>
      <c r="I534" s="10"/>
    </row>
    <row r="535" spans="1:9" ht="15" customHeight="1">
      <c r="A535" s="7"/>
      <c r="B535" s="8"/>
      <c r="C535" s="9"/>
      <c r="D535" s="9"/>
      <c r="E535" s="8"/>
      <c r="F535" s="8"/>
      <c r="G535" s="8"/>
      <c r="H535" s="10"/>
      <c r="I535" s="10"/>
    </row>
    <row r="536" spans="1:9" ht="15" customHeight="1">
      <c r="A536" s="7"/>
      <c r="B536" s="8"/>
      <c r="C536" s="9"/>
      <c r="D536" s="9"/>
      <c r="E536" s="8"/>
      <c r="F536" s="8"/>
      <c r="G536" s="8"/>
      <c r="H536" s="10"/>
      <c r="I536" s="10"/>
    </row>
    <row r="537" spans="1:9" ht="15" customHeight="1">
      <c r="A537" s="7"/>
      <c r="B537" s="8"/>
      <c r="C537" s="9"/>
      <c r="D537" s="9"/>
      <c r="E537" s="8"/>
      <c r="F537" s="8"/>
      <c r="G537" s="8"/>
      <c r="H537" s="10"/>
      <c r="I537" s="10"/>
    </row>
    <row r="538" spans="1:9" ht="15" customHeight="1">
      <c r="A538" s="7"/>
      <c r="B538" s="8"/>
      <c r="C538" s="9"/>
      <c r="D538" s="9"/>
      <c r="E538" s="8"/>
      <c r="F538" s="8"/>
      <c r="G538" s="8"/>
      <c r="H538" s="10"/>
      <c r="I538" s="10"/>
    </row>
    <row r="539" spans="1:9" ht="15" customHeight="1">
      <c r="A539" s="7"/>
      <c r="B539" s="8"/>
      <c r="C539" s="9"/>
      <c r="D539" s="9"/>
      <c r="E539" s="8"/>
      <c r="F539" s="8"/>
      <c r="G539" s="8"/>
      <c r="H539" s="10"/>
      <c r="I539" s="10"/>
    </row>
    <row r="540" spans="1:9" ht="15" customHeight="1">
      <c r="A540" s="7"/>
      <c r="B540" s="8"/>
      <c r="C540" s="9"/>
      <c r="D540" s="9"/>
      <c r="E540" s="8"/>
      <c r="F540" s="8"/>
      <c r="G540" s="8"/>
      <c r="H540" s="10"/>
      <c r="I540" s="10"/>
    </row>
    <row r="541" spans="1:9" ht="15" customHeight="1">
      <c r="A541" s="7"/>
      <c r="B541" s="8"/>
      <c r="C541" s="9"/>
      <c r="D541" s="9"/>
      <c r="E541" s="8"/>
      <c r="F541" s="8"/>
      <c r="G541" s="8"/>
      <c r="H541" s="10"/>
      <c r="I541" s="10"/>
    </row>
    <row r="542" spans="1:9" ht="15" customHeight="1">
      <c r="A542" s="7"/>
      <c r="B542" s="8"/>
      <c r="C542" s="9"/>
      <c r="D542" s="9"/>
      <c r="E542" s="8"/>
      <c r="F542" s="8"/>
      <c r="G542" s="8"/>
      <c r="H542" s="10"/>
      <c r="I542" s="10"/>
    </row>
    <row r="543" spans="1:9" ht="15" customHeight="1">
      <c r="A543" s="7"/>
      <c r="B543" s="8"/>
      <c r="C543" s="9"/>
      <c r="D543" s="9"/>
      <c r="E543" s="8"/>
      <c r="F543" s="8"/>
      <c r="G543" s="8"/>
      <c r="H543" s="10"/>
      <c r="I543" s="10"/>
    </row>
    <row r="544" spans="1:9" ht="15" customHeight="1">
      <c r="A544" s="7"/>
      <c r="B544" s="8"/>
      <c r="C544" s="9"/>
      <c r="D544" s="9"/>
      <c r="E544" s="8"/>
      <c r="F544" s="8"/>
      <c r="G544" s="8"/>
      <c r="H544" s="10"/>
      <c r="I544" s="10"/>
    </row>
    <row r="545" spans="1:9" ht="15" customHeight="1">
      <c r="A545" s="7"/>
      <c r="B545" s="8"/>
      <c r="C545" s="9"/>
      <c r="D545" s="9"/>
      <c r="E545" s="8"/>
      <c r="F545" s="8"/>
      <c r="G545" s="8"/>
      <c r="H545" s="10"/>
      <c r="I545" s="10"/>
    </row>
    <row r="546" spans="1:9" ht="15" customHeight="1">
      <c r="A546" s="7"/>
      <c r="B546" s="8"/>
      <c r="C546" s="9"/>
      <c r="D546" s="9"/>
      <c r="E546" s="8"/>
      <c r="F546" s="8"/>
      <c r="G546" s="8"/>
      <c r="H546" s="10"/>
      <c r="I546" s="10"/>
    </row>
    <row r="547" spans="1:9" ht="15" customHeight="1">
      <c r="A547" s="7"/>
      <c r="B547" s="8"/>
      <c r="C547" s="9"/>
      <c r="D547" s="9"/>
      <c r="E547" s="8"/>
      <c r="F547" s="8"/>
      <c r="G547" s="8"/>
      <c r="H547" s="10"/>
      <c r="I547" s="10"/>
    </row>
    <row r="548" spans="1:9" ht="15" customHeight="1">
      <c r="A548" s="7"/>
      <c r="B548" s="8"/>
      <c r="C548" s="9"/>
      <c r="D548" s="9"/>
      <c r="E548" s="8"/>
      <c r="F548" s="8"/>
      <c r="G548" s="8"/>
      <c r="H548" s="10"/>
      <c r="I548" s="10"/>
    </row>
    <row r="549" spans="1:9" ht="15" customHeight="1">
      <c r="A549" s="7"/>
      <c r="B549" s="8"/>
      <c r="C549" s="9"/>
      <c r="D549" s="9"/>
      <c r="E549" s="8"/>
      <c r="F549" s="8"/>
      <c r="G549" s="8"/>
      <c r="H549" s="10"/>
      <c r="I549" s="10"/>
    </row>
    <row r="550" spans="1:9" ht="15" customHeight="1">
      <c r="A550" s="7"/>
      <c r="B550" s="8"/>
      <c r="C550" s="9"/>
      <c r="D550" s="9"/>
      <c r="E550" s="8"/>
      <c r="F550" s="8"/>
      <c r="G550" s="8"/>
      <c r="H550" s="10"/>
      <c r="I550" s="10"/>
    </row>
    <row r="551" spans="1:9" ht="15" customHeight="1">
      <c r="A551" s="7"/>
      <c r="B551" s="8"/>
      <c r="C551" s="9"/>
      <c r="D551" s="9"/>
      <c r="E551" s="8"/>
      <c r="F551" s="8"/>
      <c r="G551" s="8"/>
      <c r="H551" s="10"/>
      <c r="I551" s="10"/>
    </row>
    <row r="552" spans="1:9" ht="15" customHeight="1">
      <c r="A552" s="7"/>
      <c r="B552" s="8"/>
      <c r="C552" s="9"/>
      <c r="D552" s="9"/>
      <c r="E552" s="8"/>
      <c r="F552" s="8"/>
      <c r="G552" s="8"/>
      <c r="H552" s="10"/>
      <c r="I552" s="10"/>
    </row>
    <row r="553" spans="1:9" ht="15" customHeight="1">
      <c r="A553" s="7"/>
      <c r="B553" s="8"/>
      <c r="C553" s="9"/>
      <c r="D553" s="9"/>
      <c r="E553" s="8"/>
      <c r="F553" s="8"/>
      <c r="G553" s="8"/>
      <c r="H553" s="10"/>
      <c r="I553" s="10"/>
    </row>
    <row r="554" spans="1:9" ht="15" customHeight="1">
      <c r="A554" s="7"/>
      <c r="B554" s="8"/>
      <c r="C554" s="9"/>
      <c r="D554" s="9"/>
      <c r="E554" s="8"/>
      <c r="F554" s="8"/>
      <c r="G554" s="8"/>
      <c r="H554" s="10"/>
      <c r="I554" s="10"/>
    </row>
    <row r="555" spans="1:9" ht="15" customHeight="1">
      <c r="A555" s="7"/>
      <c r="B555" s="8"/>
      <c r="C555" s="9"/>
      <c r="D555" s="9"/>
      <c r="E555" s="8"/>
      <c r="F555" s="8"/>
      <c r="G555" s="8"/>
      <c r="H555" s="10"/>
      <c r="I555" s="10"/>
    </row>
    <row r="556" spans="1:9" ht="15" customHeight="1">
      <c r="A556" s="7"/>
      <c r="B556" s="8"/>
      <c r="C556" s="9"/>
      <c r="D556" s="9"/>
      <c r="E556" s="8"/>
      <c r="F556" s="8"/>
      <c r="G556" s="8"/>
      <c r="H556" s="10"/>
      <c r="I556" s="10"/>
    </row>
    <row r="557" spans="1:9" ht="15" customHeight="1">
      <c r="A557" s="7"/>
      <c r="B557" s="8"/>
      <c r="C557" s="9"/>
      <c r="D557" s="9"/>
      <c r="E557" s="8"/>
      <c r="F557" s="8"/>
      <c r="G557" s="8"/>
      <c r="H557" s="10"/>
      <c r="I557" s="10"/>
    </row>
    <row r="558" spans="1:9" ht="15" customHeight="1">
      <c r="A558" s="7"/>
      <c r="B558" s="8"/>
      <c r="C558" s="9"/>
      <c r="D558" s="9"/>
      <c r="E558" s="8"/>
      <c r="F558" s="8"/>
      <c r="G558" s="8"/>
      <c r="H558" s="10"/>
      <c r="I558" s="10"/>
    </row>
    <row r="559" spans="1:9" ht="15" customHeight="1">
      <c r="A559" s="7"/>
      <c r="B559" s="8"/>
      <c r="C559" s="9"/>
      <c r="D559" s="9"/>
      <c r="E559" s="8"/>
      <c r="F559" s="8"/>
      <c r="G559" s="8"/>
      <c r="H559" s="10"/>
      <c r="I559" s="10"/>
    </row>
    <row r="560" spans="1:9" ht="15" customHeight="1">
      <c r="A560" s="7"/>
      <c r="B560" s="8"/>
      <c r="C560" s="9"/>
      <c r="D560" s="9"/>
      <c r="E560" s="8"/>
      <c r="F560" s="8"/>
      <c r="G560" s="8"/>
      <c r="H560" s="10"/>
      <c r="I560" s="10"/>
    </row>
    <row r="561" spans="1:9" ht="15" customHeight="1">
      <c r="A561" s="7"/>
      <c r="B561" s="8"/>
      <c r="C561" s="9"/>
      <c r="D561" s="9"/>
      <c r="E561" s="8"/>
      <c r="F561" s="8"/>
      <c r="G561" s="8"/>
      <c r="H561" s="10"/>
      <c r="I561" s="10"/>
    </row>
    <row r="562" spans="1:9" ht="15" customHeight="1">
      <c r="A562" s="7"/>
      <c r="B562" s="8"/>
      <c r="C562" s="9"/>
      <c r="D562" s="9"/>
      <c r="E562" s="8"/>
      <c r="F562" s="8"/>
      <c r="G562" s="8"/>
      <c r="H562" s="10"/>
      <c r="I562" s="10"/>
    </row>
    <row r="563" spans="1:9" ht="15" customHeight="1">
      <c r="A563" s="7"/>
      <c r="B563" s="8"/>
      <c r="C563" s="9"/>
      <c r="D563" s="9"/>
      <c r="E563" s="8"/>
      <c r="F563" s="8"/>
      <c r="G563" s="8"/>
      <c r="H563" s="10"/>
      <c r="I563" s="10"/>
    </row>
    <row r="564" spans="1:9" ht="15" customHeight="1">
      <c r="A564" s="7"/>
      <c r="B564" s="8"/>
      <c r="C564" s="9"/>
      <c r="D564" s="9"/>
      <c r="E564" s="8"/>
      <c r="F564" s="8"/>
      <c r="G564" s="8"/>
      <c r="H564" s="10"/>
      <c r="I564" s="10"/>
    </row>
    <row r="565" spans="1:9" ht="15" customHeight="1">
      <c r="A565" s="7"/>
      <c r="B565" s="8"/>
      <c r="C565" s="9"/>
      <c r="D565" s="9"/>
      <c r="E565" s="8"/>
      <c r="F565" s="8"/>
      <c r="G565" s="8"/>
      <c r="H565" s="10"/>
      <c r="I565" s="10"/>
    </row>
    <row r="566" spans="1:9" ht="15" customHeight="1">
      <c r="A566" s="7"/>
      <c r="B566" s="8"/>
      <c r="C566" s="9"/>
      <c r="D566" s="9"/>
      <c r="E566" s="8"/>
      <c r="F566" s="8"/>
      <c r="G566" s="8"/>
      <c r="H566" s="10"/>
      <c r="I566" s="10"/>
    </row>
    <row r="567" spans="1:9" ht="15" customHeight="1">
      <c r="A567" s="7"/>
      <c r="B567" s="8"/>
      <c r="C567" s="9"/>
      <c r="D567" s="9"/>
      <c r="E567" s="8"/>
      <c r="F567" s="8"/>
      <c r="G567" s="8"/>
      <c r="H567" s="10"/>
      <c r="I567" s="10"/>
    </row>
    <row r="568" spans="1:9" ht="15" customHeight="1">
      <c r="A568" s="7"/>
      <c r="B568" s="8"/>
      <c r="C568" s="9"/>
      <c r="D568" s="9"/>
      <c r="E568" s="8"/>
      <c r="F568" s="8"/>
      <c r="G568" s="8"/>
      <c r="H568" s="10"/>
      <c r="I568" s="10"/>
    </row>
    <row r="569" spans="1:9" ht="15" customHeight="1">
      <c r="A569" s="7"/>
      <c r="B569" s="8"/>
      <c r="C569" s="9"/>
      <c r="D569" s="9"/>
      <c r="E569" s="8"/>
      <c r="F569" s="8"/>
      <c r="G569" s="8"/>
      <c r="H569" s="10"/>
      <c r="I569" s="10"/>
    </row>
    <row r="570" spans="1:9" ht="15" customHeight="1">
      <c r="A570" s="7"/>
      <c r="B570" s="8"/>
      <c r="C570" s="9"/>
      <c r="D570" s="9"/>
      <c r="E570" s="8"/>
      <c r="F570" s="8"/>
      <c r="G570" s="8"/>
      <c r="H570" s="10"/>
      <c r="I570" s="10"/>
    </row>
    <row r="571" spans="1:9" ht="15" customHeight="1">
      <c r="A571" s="7"/>
      <c r="B571" s="8"/>
      <c r="C571" s="9"/>
      <c r="D571" s="9"/>
      <c r="E571" s="8"/>
      <c r="F571" s="8"/>
      <c r="G571" s="8"/>
      <c r="H571" s="10"/>
      <c r="I571" s="10"/>
    </row>
    <row r="572" spans="1:9" ht="15" customHeight="1">
      <c r="A572" s="7"/>
      <c r="B572" s="8"/>
      <c r="C572" s="9"/>
      <c r="D572" s="9"/>
      <c r="E572" s="8"/>
      <c r="F572" s="8"/>
      <c r="G572" s="8"/>
      <c r="H572" s="10"/>
      <c r="I572" s="10"/>
    </row>
    <row r="573" spans="1:9" ht="15" customHeight="1">
      <c r="A573" s="7"/>
      <c r="B573" s="8"/>
      <c r="C573" s="9"/>
      <c r="D573" s="9"/>
      <c r="E573" s="8"/>
      <c r="F573" s="8"/>
      <c r="G573" s="8"/>
      <c r="H573" s="10"/>
      <c r="I573" s="10"/>
    </row>
    <row r="574" spans="1:9" ht="15" customHeight="1">
      <c r="A574" s="7"/>
      <c r="B574" s="8"/>
      <c r="C574" s="9"/>
      <c r="D574" s="9"/>
      <c r="E574" s="8"/>
      <c r="F574" s="8"/>
      <c r="G574" s="8"/>
      <c r="H574" s="10"/>
      <c r="I574" s="10"/>
    </row>
    <row r="575" spans="1:9" ht="15" customHeight="1">
      <c r="A575" s="7"/>
      <c r="B575" s="8"/>
      <c r="C575" s="9"/>
      <c r="D575" s="9"/>
      <c r="E575" s="8"/>
      <c r="F575" s="8"/>
      <c r="G575" s="8"/>
      <c r="H575" s="10"/>
      <c r="I575" s="10"/>
    </row>
    <row r="576" spans="1:9" ht="15" customHeight="1">
      <c r="A576" s="7"/>
      <c r="B576" s="8"/>
      <c r="C576" s="9"/>
      <c r="D576" s="9"/>
      <c r="E576" s="8"/>
      <c r="F576" s="8"/>
      <c r="G576" s="8"/>
      <c r="H576" s="10"/>
      <c r="I576" s="10"/>
    </row>
    <row r="577" spans="1:9" ht="15" customHeight="1">
      <c r="A577" s="7"/>
      <c r="B577" s="8"/>
      <c r="C577" s="9"/>
      <c r="D577" s="9"/>
      <c r="E577" s="8"/>
      <c r="F577" s="8"/>
      <c r="G577" s="8"/>
      <c r="H577" s="10"/>
      <c r="I577" s="10"/>
    </row>
    <row r="578" spans="1:9" ht="15" customHeight="1">
      <c r="A578" s="7"/>
      <c r="B578" s="8"/>
      <c r="C578" s="9"/>
      <c r="D578" s="9"/>
      <c r="E578" s="8"/>
      <c r="F578" s="8"/>
      <c r="G578" s="8"/>
      <c r="H578" s="10"/>
      <c r="I578" s="10"/>
    </row>
    <row r="579" spans="1:9" ht="15" customHeight="1">
      <c r="A579" s="7"/>
      <c r="B579" s="8"/>
      <c r="C579" s="9"/>
      <c r="D579" s="9"/>
      <c r="E579" s="8"/>
      <c r="F579" s="8"/>
      <c r="G579" s="8"/>
      <c r="H579" s="10"/>
      <c r="I579" s="10"/>
    </row>
    <row r="580" spans="1:9" ht="15" customHeight="1">
      <c r="A580" s="7"/>
      <c r="B580" s="8"/>
      <c r="C580" s="9"/>
      <c r="D580" s="9"/>
      <c r="E580" s="8"/>
      <c r="F580" s="8"/>
      <c r="G580" s="8"/>
      <c r="H580" s="10"/>
      <c r="I580" s="10"/>
    </row>
    <row r="581" spans="1:9" ht="15" customHeight="1">
      <c r="A581" s="7"/>
      <c r="B581" s="8"/>
      <c r="C581" s="9"/>
      <c r="D581" s="9"/>
      <c r="E581" s="8"/>
      <c r="F581" s="8"/>
      <c r="G581" s="8"/>
      <c r="H581" s="10"/>
      <c r="I581" s="10"/>
    </row>
    <row r="582" spans="1:9" ht="15" customHeight="1">
      <c r="A582" s="7"/>
      <c r="B582" s="8"/>
      <c r="C582" s="9"/>
      <c r="D582" s="9"/>
      <c r="E582" s="8"/>
      <c r="F582" s="8"/>
      <c r="G582" s="8"/>
      <c r="H582" s="10"/>
      <c r="I582" s="10"/>
    </row>
    <row r="583" spans="1:9" ht="15" customHeight="1">
      <c r="A583" s="7"/>
      <c r="B583" s="8"/>
      <c r="C583" s="9"/>
      <c r="D583" s="9"/>
      <c r="E583" s="8"/>
      <c r="F583" s="8"/>
      <c r="G583" s="8"/>
      <c r="H583" s="10"/>
      <c r="I583" s="10"/>
    </row>
    <row r="584" spans="1:9" ht="15" customHeight="1">
      <c r="A584" s="7"/>
      <c r="B584" s="8"/>
      <c r="C584" s="9"/>
      <c r="D584" s="9"/>
      <c r="E584" s="8"/>
      <c r="F584" s="8"/>
      <c r="G584" s="8"/>
      <c r="H584" s="10"/>
      <c r="I584" s="10"/>
    </row>
    <row r="585" spans="1:9" ht="15" customHeight="1">
      <c r="A585" s="7"/>
      <c r="B585" s="8"/>
      <c r="C585" s="9"/>
      <c r="D585" s="9"/>
      <c r="E585" s="8"/>
      <c r="F585" s="8"/>
      <c r="G585" s="8"/>
      <c r="H585" s="10"/>
      <c r="I585" s="10"/>
    </row>
    <row r="586" spans="1:9" ht="15" customHeight="1">
      <c r="A586" s="7"/>
      <c r="B586" s="8"/>
      <c r="C586" s="9"/>
      <c r="D586" s="9"/>
      <c r="E586" s="8"/>
      <c r="F586" s="8"/>
      <c r="G586" s="8"/>
      <c r="H586" s="10"/>
      <c r="I586" s="10"/>
    </row>
    <row r="587" spans="1:9" ht="15" customHeight="1">
      <c r="A587" s="7"/>
      <c r="B587" s="8"/>
      <c r="C587" s="9"/>
      <c r="D587" s="9"/>
      <c r="E587" s="8"/>
      <c r="F587" s="8"/>
      <c r="G587" s="8"/>
      <c r="H587" s="10"/>
      <c r="I587" s="10"/>
    </row>
    <row r="588" spans="1:9" ht="15" customHeight="1">
      <c r="A588" s="7"/>
      <c r="B588" s="8"/>
      <c r="C588" s="9"/>
      <c r="D588" s="9"/>
      <c r="E588" s="8"/>
      <c r="F588" s="8"/>
      <c r="G588" s="8"/>
      <c r="H588" s="10"/>
      <c r="I588" s="10"/>
    </row>
    <row r="589" spans="1:9" ht="15" customHeight="1">
      <c r="A589" s="7"/>
      <c r="B589" s="8"/>
      <c r="C589" s="9"/>
      <c r="D589" s="9"/>
      <c r="E589" s="8"/>
      <c r="F589" s="8"/>
      <c r="G589" s="8"/>
      <c r="H589" s="10"/>
      <c r="I589" s="10"/>
    </row>
    <row r="590" spans="1:9" ht="15" customHeight="1">
      <c r="A590" s="7"/>
      <c r="B590" s="8"/>
      <c r="C590" s="9"/>
      <c r="D590" s="9"/>
      <c r="E590" s="8"/>
      <c r="F590" s="8"/>
      <c r="G590" s="8"/>
      <c r="H590" s="10"/>
      <c r="I590" s="10"/>
    </row>
    <row r="591" spans="1:9" ht="15" customHeight="1">
      <c r="A591" s="7"/>
      <c r="B591" s="8"/>
      <c r="C591" s="9"/>
      <c r="D591" s="9"/>
      <c r="E591" s="8"/>
      <c r="F591" s="8"/>
      <c r="G591" s="8"/>
      <c r="H591" s="10"/>
      <c r="I591" s="10"/>
    </row>
    <row r="592" spans="1:9" ht="15" customHeight="1">
      <c r="A592" s="7"/>
      <c r="B592" s="8"/>
      <c r="C592" s="9"/>
      <c r="D592" s="9"/>
      <c r="E592" s="8"/>
      <c r="F592" s="8"/>
      <c r="G592" s="8"/>
      <c r="H592" s="10"/>
      <c r="I592" s="10"/>
    </row>
    <row r="593" spans="1:9" ht="15" customHeight="1">
      <c r="A593" s="7"/>
      <c r="B593" s="8"/>
      <c r="C593" s="9"/>
      <c r="D593" s="9"/>
      <c r="E593" s="8"/>
      <c r="F593" s="8"/>
      <c r="G593" s="8"/>
      <c r="H593" s="10"/>
      <c r="I593" s="10"/>
    </row>
    <row r="594" spans="1:9" ht="15" customHeight="1">
      <c r="A594" s="7"/>
      <c r="B594" s="8"/>
      <c r="C594" s="9"/>
      <c r="D594" s="9"/>
      <c r="E594" s="8"/>
      <c r="F594" s="8"/>
      <c r="G594" s="8"/>
      <c r="H594" s="10"/>
      <c r="I594" s="10"/>
    </row>
    <row r="595" spans="1:9" ht="15" customHeight="1">
      <c r="A595" s="7"/>
      <c r="B595" s="8"/>
      <c r="C595" s="9"/>
      <c r="D595" s="9"/>
      <c r="E595" s="8"/>
      <c r="F595" s="8"/>
      <c r="G595" s="8"/>
      <c r="H595" s="10"/>
      <c r="I595" s="10"/>
    </row>
    <row r="596" spans="1:9" ht="15" customHeight="1">
      <c r="A596" s="7"/>
      <c r="B596" s="8"/>
      <c r="C596" s="9"/>
      <c r="D596" s="9"/>
      <c r="E596" s="8"/>
      <c r="F596" s="8"/>
      <c r="G596" s="8"/>
      <c r="H596" s="10"/>
      <c r="I596" s="10"/>
    </row>
    <row r="597" spans="1:9" ht="15" customHeight="1">
      <c r="A597" s="7"/>
      <c r="B597" s="8"/>
      <c r="C597" s="9"/>
      <c r="D597" s="9"/>
      <c r="E597" s="8"/>
      <c r="F597" s="8"/>
      <c r="G597" s="8"/>
      <c r="H597" s="10"/>
      <c r="I597" s="10"/>
    </row>
    <row r="598" spans="1:9" ht="15" customHeight="1">
      <c r="A598" s="7"/>
      <c r="B598" s="8"/>
      <c r="C598" s="9"/>
      <c r="D598" s="9"/>
      <c r="E598" s="8"/>
      <c r="F598" s="8"/>
      <c r="G598" s="8"/>
      <c r="H598" s="10"/>
      <c r="I598" s="10"/>
    </row>
    <row r="599" spans="1:9" ht="15" customHeight="1">
      <c r="A599" s="7"/>
      <c r="B599" s="8"/>
      <c r="C599" s="9"/>
      <c r="D599" s="9"/>
      <c r="E599" s="8"/>
      <c r="F599" s="8"/>
      <c r="G599" s="8"/>
      <c r="H599" s="10"/>
      <c r="I599" s="10"/>
    </row>
    <row r="600" spans="1:9" ht="15" customHeight="1">
      <c r="A600" s="7"/>
      <c r="B600" s="8"/>
      <c r="C600" s="9"/>
      <c r="D600" s="9"/>
      <c r="E600" s="8"/>
      <c r="F600" s="8"/>
      <c r="G600" s="8"/>
      <c r="H600" s="10"/>
      <c r="I600" s="10"/>
    </row>
    <row r="601" spans="1:9" ht="15" customHeight="1">
      <c r="A601" s="7"/>
      <c r="B601" s="8"/>
      <c r="C601" s="9"/>
      <c r="D601" s="9"/>
      <c r="E601" s="8"/>
      <c r="F601" s="8"/>
      <c r="G601" s="8"/>
      <c r="H601" s="10"/>
      <c r="I601" s="10"/>
    </row>
    <row r="602" spans="1:9" ht="15" customHeight="1">
      <c r="A602" s="7"/>
      <c r="B602" s="8"/>
      <c r="C602" s="9"/>
      <c r="D602" s="9"/>
      <c r="E602" s="8"/>
      <c r="F602" s="8"/>
      <c r="G602" s="8"/>
      <c r="H602" s="10"/>
      <c r="I602" s="10"/>
    </row>
    <row r="603" spans="1:9" ht="15" customHeight="1">
      <c r="A603" s="7"/>
      <c r="B603" s="8"/>
      <c r="C603" s="9"/>
      <c r="D603" s="9"/>
      <c r="E603" s="8"/>
      <c r="F603" s="8"/>
      <c r="G603" s="8"/>
      <c r="H603" s="10"/>
      <c r="I603" s="10"/>
    </row>
    <row r="604" spans="1:9" ht="15" customHeight="1">
      <c r="A604" s="7"/>
      <c r="B604" s="8"/>
      <c r="C604" s="9"/>
      <c r="D604" s="9"/>
      <c r="E604" s="8"/>
      <c r="F604" s="8"/>
      <c r="G604" s="8"/>
      <c r="H604" s="10"/>
      <c r="I604" s="10"/>
    </row>
    <row r="605" spans="1:9" ht="15" customHeight="1">
      <c r="A605" s="7"/>
      <c r="B605" s="8"/>
      <c r="C605" s="9"/>
      <c r="D605" s="9"/>
      <c r="E605" s="8"/>
      <c r="F605" s="8"/>
      <c r="G605" s="8"/>
      <c r="H605" s="10"/>
      <c r="I605" s="10"/>
    </row>
    <row r="606" spans="1:9" ht="15" customHeight="1">
      <c r="A606" s="7"/>
      <c r="B606" s="8"/>
      <c r="C606" s="9"/>
      <c r="D606" s="9"/>
      <c r="E606" s="8"/>
      <c r="F606" s="8"/>
      <c r="G606" s="8"/>
      <c r="H606" s="10"/>
      <c r="I606" s="10"/>
    </row>
    <row r="607" spans="1:9" ht="15" customHeight="1">
      <c r="A607" s="7"/>
      <c r="B607" s="8"/>
      <c r="C607" s="9"/>
      <c r="D607" s="9"/>
      <c r="E607" s="8"/>
      <c r="F607" s="8"/>
      <c r="G607" s="8"/>
      <c r="H607" s="10"/>
      <c r="I607" s="10"/>
    </row>
    <row r="608" spans="1:9" ht="15" customHeight="1">
      <c r="A608" s="7"/>
      <c r="B608" s="8"/>
      <c r="C608" s="9"/>
      <c r="D608" s="9"/>
      <c r="E608" s="8"/>
      <c r="F608" s="8"/>
      <c r="G608" s="8"/>
      <c r="H608" s="10"/>
      <c r="I608" s="10"/>
    </row>
    <row r="609" spans="1:9" ht="15" customHeight="1">
      <c r="A609" s="7"/>
      <c r="B609" s="8"/>
      <c r="C609" s="9"/>
      <c r="D609" s="9"/>
      <c r="E609" s="8"/>
      <c r="F609" s="8"/>
      <c r="G609" s="8"/>
      <c r="H609" s="10"/>
      <c r="I609" s="10"/>
    </row>
    <row r="610" spans="1:9" ht="15" customHeight="1">
      <c r="A610" s="7"/>
      <c r="B610" s="8"/>
      <c r="C610" s="9"/>
      <c r="D610" s="9"/>
      <c r="E610" s="8"/>
      <c r="F610" s="8"/>
      <c r="G610" s="8"/>
      <c r="H610" s="10"/>
      <c r="I610" s="10"/>
    </row>
    <row r="611" spans="1:9" ht="15" customHeight="1">
      <c r="A611" s="7"/>
      <c r="B611" s="8"/>
      <c r="C611" s="9"/>
      <c r="D611" s="9"/>
      <c r="E611" s="8"/>
      <c r="F611" s="8"/>
      <c r="G611" s="8"/>
      <c r="H611" s="10"/>
      <c r="I611" s="10"/>
    </row>
    <row r="612" spans="1:9" ht="15" customHeight="1">
      <c r="A612" s="7"/>
      <c r="B612" s="8"/>
      <c r="C612" s="9"/>
      <c r="D612" s="9"/>
      <c r="E612" s="8"/>
      <c r="F612" s="8"/>
      <c r="G612" s="8"/>
      <c r="H612" s="10"/>
      <c r="I612" s="10"/>
    </row>
    <row r="613" spans="1:9" ht="15" customHeight="1">
      <c r="A613" s="7"/>
      <c r="B613" s="8"/>
      <c r="C613" s="9"/>
      <c r="D613" s="9"/>
      <c r="E613" s="8"/>
      <c r="F613" s="8"/>
      <c r="G613" s="8"/>
      <c r="H613" s="10"/>
      <c r="I613" s="10"/>
    </row>
    <row r="614" spans="1:9" ht="15" customHeight="1">
      <c r="A614" s="7"/>
      <c r="B614" s="8"/>
      <c r="C614" s="9"/>
      <c r="D614" s="9"/>
      <c r="E614" s="8"/>
      <c r="F614" s="8"/>
      <c r="G614" s="8"/>
      <c r="H614" s="10"/>
      <c r="I614" s="10"/>
    </row>
    <row r="615" spans="1:9" ht="15" customHeight="1">
      <c r="A615" s="7"/>
      <c r="B615" s="8"/>
      <c r="C615" s="9"/>
      <c r="D615" s="9"/>
      <c r="E615" s="8"/>
      <c r="F615" s="8"/>
      <c r="G615" s="8"/>
      <c r="H615" s="10"/>
      <c r="I615" s="10"/>
    </row>
    <row r="616" spans="1:9" ht="15" customHeight="1">
      <c r="A616" s="7"/>
      <c r="B616" s="8"/>
      <c r="C616" s="9"/>
      <c r="D616" s="9"/>
      <c r="E616" s="8"/>
      <c r="F616" s="8"/>
      <c r="G616" s="8"/>
      <c r="H616" s="10"/>
      <c r="I616" s="10"/>
    </row>
    <row r="617" spans="1:9" ht="15" customHeight="1">
      <c r="A617" s="7"/>
      <c r="B617" s="8"/>
      <c r="C617" s="9"/>
      <c r="D617" s="9"/>
      <c r="E617" s="8"/>
      <c r="F617" s="8"/>
      <c r="G617" s="8"/>
      <c r="H617" s="10"/>
      <c r="I617" s="10"/>
    </row>
    <row r="618" spans="1:9" ht="15" customHeight="1">
      <c r="A618" s="7"/>
      <c r="B618" s="8"/>
      <c r="C618" s="9"/>
      <c r="D618" s="9"/>
      <c r="E618" s="8"/>
      <c r="F618" s="8"/>
      <c r="G618" s="8"/>
      <c r="H618" s="10"/>
      <c r="I618" s="10"/>
    </row>
    <row r="619" spans="1:9" ht="15" customHeight="1">
      <c r="A619" s="7"/>
      <c r="B619" s="8"/>
      <c r="C619" s="9"/>
      <c r="D619" s="9"/>
      <c r="E619" s="8"/>
      <c r="F619" s="8"/>
      <c r="G619" s="8"/>
      <c r="H619" s="10"/>
      <c r="I619" s="10"/>
    </row>
    <row r="620" spans="1:9" ht="15" customHeight="1">
      <c r="A620" s="7"/>
      <c r="B620" s="8"/>
      <c r="C620" s="9"/>
      <c r="D620" s="9"/>
      <c r="E620" s="8"/>
      <c r="F620" s="8"/>
      <c r="G620" s="8"/>
      <c r="H620" s="10"/>
      <c r="I620" s="10"/>
    </row>
    <row r="621" spans="1:9" ht="15" customHeight="1">
      <c r="A621" s="7"/>
      <c r="B621" s="8"/>
      <c r="C621" s="9"/>
      <c r="D621" s="9"/>
      <c r="E621" s="8"/>
      <c r="F621" s="8"/>
      <c r="G621" s="8"/>
      <c r="H621" s="10"/>
      <c r="I621" s="10"/>
    </row>
    <row r="622" spans="1:9" ht="15" customHeight="1">
      <c r="A622" s="7"/>
      <c r="B622" s="8"/>
      <c r="C622" s="9"/>
      <c r="D622" s="9"/>
      <c r="E622" s="8"/>
      <c r="F622" s="8"/>
      <c r="G622" s="8"/>
      <c r="H622" s="10"/>
      <c r="I622" s="10"/>
    </row>
    <row r="623" spans="1:9" ht="15" customHeight="1">
      <c r="A623" s="7"/>
      <c r="B623" s="8"/>
      <c r="C623" s="9"/>
      <c r="D623" s="9"/>
      <c r="E623" s="8"/>
      <c r="F623" s="8"/>
      <c r="G623" s="8"/>
      <c r="H623" s="10"/>
      <c r="I623" s="10"/>
    </row>
    <row r="624" spans="1:9" ht="15" customHeight="1">
      <c r="A624" s="7"/>
      <c r="B624" s="8"/>
      <c r="C624" s="9"/>
      <c r="D624" s="9"/>
      <c r="E624" s="8"/>
      <c r="F624" s="8"/>
      <c r="G624" s="8"/>
      <c r="H624" s="10"/>
      <c r="I624" s="10"/>
    </row>
    <row r="625" spans="1:9" ht="15" customHeight="1">
      <c r="A625" s="7"/>
      <c r="B625" s="8"/>
      <c r="C625" s="9"/>
      <c r="D625" s="9"/>
      <c r="E625" s="8"/>
      <c r="F625" s="8"/>
      <c r="G625" s="8"/>
      <c r="H625" s="10"/>
      <c r="I625" s="10"/>
    </row>
    <row r="626" spans="1:9" ht="15" customHeight="1">
      <c r="A626" s="7"/>
      <c r="B626" s="8"/>
      <c r="C626" s="9"/>
      <c r="D626" s="9"/>
      <c r="E626" s="8"/>
      <c r="F626" s="8"/>
      <c r="G626" s="8"/>
      <c r="H626" s="10"/>
      <c r="I626" s="10"/>
    </row>
    <row r="627" spans="1:9" ht="15" customHeight="1">
      <c r="A627" s="7"/>
      <c r="B627" s="8"/>
      <c r="C627" s="9"/>
      <c r="D627" s="9"/>
      <c r="E627" s="8"/>
      <c r="F627" s="8"/>
      <c r="G627" s="8"/>
      <c r="H627" s="10"/>
      <c r="I627" s="10"/>
    </row>
    <row r="628" spans="1:9" ht="15" customHeight="1">
      <c r="A628" s="7"/>
      <c r="B628" s="8"/>
      <c r="C628" s="9"/>
      <c r="D628" s="9"/>
      <c r="E628" s="8"/>
      <c r="F628" s="8"/>
      <c r="G628" s="8"/>
      <c r="H628" s="10"/>
      <c r="I628" s="10"/>
    </row>
    <row r="629" spans="1:9" ht="15" customHeight="1">
      <c r="A629" s="7"/>
      <c r="B629" s="8"/>
      <c r="C629" s="9"/>
      <c r="D629" s="9"/>
      <c r="E629" s="8"/>
      <c r="F629" s="8"/>
      <c r="G629" s="8"/>
      <c r="H629" s="10"/>
      <c r="I629" s="10"/>
    </row>
    <row r="630" spans="1:9" ht="15" customHeight="1">
      <c r="A630" s="7"/>
      <c r="B630" s="8"/>
      <c r="C630" s="9"/>
      <c r="D630" s="9"/>
      <c r="E630" s="8"/>
      <c r="F630" s="8"/>
      <c r="G630" s="8"/>
      <c r="H630" s="10"/>
      <c r="I630" s="10"/>
    </row>
    <row r="631" spans="1:9" ht="15" customHeight="1">
      <c r="A631" s="7"/>
      <c r="B631" s="8"/>
      <c r="C631" s="9"/>
      <c r="D631" s="9"/>
      <c r="E631" s="8"/>
      <c r="F631" s="8"/>
      <c r="G631" s="8"/>
      <c r="H631" s="10"/>
      <c r="I631" s="10"/>
    </row>
    <row r="632" spans="1:9" ht="15" customHeight="1">
      <c r="A632" s="7"/>
      <c r="B632" s="8"/>
      <c r="C632" s="9"/>
      <c r="D632" s="9"/>
      <c r="E632" s="8"/>
      <c r="F632" s="8"/>
      <c r="G632" s="8"/>
      <c r="H632" s="10"/>
      <c r="I632" s="10"/>
    </row>
    <row r="633" spans="1:9" ht="15" customHeight="1">
      <c r="A633" s="7"/>
      <c r="B633" s="8"/>
      <c r="C633" s="9"/>
      <c r="D633" s="9"/>
      <c r="E633" s="8"/>
      <c r="F633" s="8"/>
      <c r="G633" s="8"/>
      <c r="H633" s="10"/>
      <c r="I633" s="10"/>
    </row>
    <row r="634" spans="1:9" ht="15" customHeight="1">
      <c r="A634" s="7"/>
      <c r="B634" s="8"/>
      <c r="C634" s="9"/>
      <c r="D634" s="9"/>
      <c r="E634" s="8"/>
      <c r="F634" s="8"/>
      <c r="G634" s="8"/>
      <c r="H634" s="10"/>
      <c r="I634" s="10"/>
    </row>
    <row r="635" spans="1:9" ht="15" customHeight="1">
      <c r="A635" s="7"/>
      <c r="B635" s="8"/>
      <c r="C635" s="9"/>
      <c r="D635" s="9"/>
      <c r="E635" s="8"/>
      <c r="F635" s="8"/>
      <c r="G635" s="8"/>
      <c r="H635" s="10"/>
      <c r="I635" s="10"/>
    </row>
    <row r="636" spans="1:9" ht="15" customHeight="1">
      <c r="A636" s="7"/>
      <c r="B636" s="8"/>
      <c r="C636" s="9"/>
      <c r="D636" s="9"/>
      <c r="E636" s="8"/>
      <c r="F636" s="8"/>
      <c r="G636" s="8"/>
      <c r="H636" s="10"/>
      <c r="I636" s="10"/>
    </row>
    <row r="637" spans="1:9" ht="15" customHeight="1">
      <c r="A637" s="7"/>
      <c r="B637" s="8"/>
      <c r="C637" s="9"/>
      <c r="D637" s="9"/>
      <c r="E637" s="8"/>
      <c r="F637" s="8"/>
      <c r="G637" s="8"/>
      <c r="H637" s="10"/>
      <c r="I637" s="10"/>
    </row>
    <row r="638" spans="1:9" ht="15" customHeight="1">
      <c r="A638" s="7"/>
      <c r="B638" s="8"/>
      <c r="C638" s="9"/>
      <c r="D638" s="9"/>
      <c r="E638" s="8"/>
      <c r="F638" s="8"/>
      <c r="G638" s="8"/>
      <c r="H638" s="10"/>
      <c r="I638" s="10"/>
    </row>
    <row r="639" spans="1:9" ht="15" customHeight="1">
      <c r="A639" s="7"/>
      <c r="B639" s="8"/>
      <c r="C639" s="9"/>
      <c r="D639" s="9"/>
      <c r="E639" s="8"/>
      <c r="F639" s="8"/>
      <c r="G639" s="8"/>
      <c r="H639" s="10"/>
      <c r="I639" s="10"/>
    </row>
    <row r="640" spans="1:9" ht="15" customHeight="1">
      <c r="A640" s="7"/>
      <c r="B640" s="8"/>
      <c r="C640" s="9"/>
      <c r="D640" s="9"/>
      <c r="E640" s="8"/>
      <c r="F640" s="8"/>
      <c r="G640" s="8"/>
      <c r="H640" s="10"/>
      <c r="I640" s="10"/>
    </row>
    <row r="641" spans="1:9" ht="15" customHeight="1">
      <c r="A641" s="7"/>
      <c r="B641" s="8"/>
      <c r="C641" s="9"/>
      <c r="D641" s="9"/>
      <c r="E641" s="8"/>
      <c r="F641" s="8"/>
      <c r="G641" s="8"/>
      <c r="H641" s="10"/>
      <c r="I641" s="10"/>
    </row>
    <row r="642" spans="1:9" ht="15" customHeight="1">
      <c r="A642" s="7"/>
      <c r="B642" s="8"/>
      <c r="C642" s="9"/>
      <c r="D642" s="9"/>
      <c r="E642" s="8"/>
      <c r="F642" s="8"/>
      <c r="G642" s="8"/>
      <c r="H642" s="10"/>
      <c r="I642" s="10"/>
    </row>
    <row r="643" spans="1:9" ht="15" customHeight="1">
      <c r="A643" s="7"/>
      <c r="B643" s="8"/>
      <c r="C643" s="9"/>
      <c r="D643" s="9"/>
      <c r="E643" s="8"/>
      <c r="F643" s="8"/>
      <c r="G643" s="8"/>
      <c r="H643" s="10"/>
      <c r="I643" s="10"/>
    </row>
    <row r="644" spans="1:9" ht="15" customHeight="1">
      <c r="A644" s="7"/>
      <c r="B644" s="8"/>
      <c r="C644" s="9"/>
      <c r="D644" s="9"/>
      <c r="E644" s="8"/>
      <c r="F644" s="8"/>
      <c r="G644" s="8"/>
      <c r="H644" s="10"/>
      <c r="I644" s="10"/>
    </row>
    <row r="645" spans="1:9" ht="15" customHeight="1">
      <c r="A645" s="7"/>
      <c r="B645" s="8"/>
      <c r="C645" s="9"/>
      <c r="D645" s="9"/>
      <c r="E645" s="8"/>
      <c r="F645" s="8"/>
      <c r="G645" s="8"/>
      <c r="H645" s="10"/>
      <c r="I645" s="10"/>
    </row>
    <row r="646" spans="1:9" ht="15" customHeight="1">
      <c r="A646" s="7"/>
      <c r="B646" s="8"/>
      <c r="C646" s="9"/>
      <c r="D646" s="9"/>
      <c r="E646" s="8"/>
      <c r="F646" s="8"/>
      <c r="G646" s="8"/>
      <c r="H646" s="10"/>
      <c r="I646" s="10"/>
    </row>
    <row r="647" spans="1:9" ht="15" customHeight="1">
      <c r="A647" s="7"/>
      <c r="B647" s="8"/>
      <c r="C647" s="9"/>
      <c r="D647" s="9"/>
      <c r="E647" s="8"/>
      <c r="F647" s="8"/>
      <c r="G647" s="8"/>
      <c r="H647" s="10"/>
      <c r="I647" s="10"/>
    </row>
    <row r="648" spans="1:9" ht="15" customHeight="1">
      <c r="A648" s="7"/>
      <c r="B648" s="8"/>
      <c r="C648" s="9"/>
      <c r="D648" s="9"/>
      <c r="E648" s="8"/>
      <c r="F648" s="8"/>
      <c r="G648" s="8"/>
      <c r="H648" s="10"/>
      <c r="I648" s="10"/>
    </row>
    <row r="649" spans="1:9" ht="15" customHeight="1">
      <c r="A649" s="7"/>
      <c r="B649" s="8"/>
      <c r="C649" s="9"/>
      <c r="D649" s="9"/>
      <c r="E649" s="8"/>
      <c r="F649" s="8"/>
      <c r="G649" s="8"/>
      <c r="H649" s="10"/>
      <c r="I649" s="10"/>
    </row>
    <row r="650" spans="1:9" ht="15" customHeight="1">
      <c r="A650" s="7"/>
      <c r="B650" s="8"/>
      <c r="C650" s="9"/>
      <c r="D650" s="9"/>
      <c r="E650" s="8"/>
      <c r="F650" s="8"/>
      <c r="G650" s="8"/>
      <c r="H650" s="10"/>
      <c r="I650" s="10"/>
    </row>
    <row r="651" spans="1:9" ht="15" customHeight="1">
      <c r="A651" s="7"/>
      <c r="B651" s="8"/>
      <c r="C651" s="9"/>
      <c r="D651" s="9"/>
      <c r="E651" s="8"/>
      <c r="F651" s="8"/>
      <c r="G651" s="8"/>
      <c r="H651" s="10"/>
      <c r="I651" s="10"/>
    </row>
    <row r="652" spans="1:9" ht="15" customHeight="1">
      <c r="A652" s="7"/>
      <c r="B652" s="8"/>
      <c r="C652" s="9"/>
      <c r="D652" s="9"/>
      <c r="E652" s="8"/>
      <c r="F652" s="8"/>
      <c r="G652" s="8"/>
      <c r="H652" s="10"/>
      <c r="I652" s="10"/>
    </row>
    <row r="653" spans="1:9" ht="15" customHeight="1">
      <c r="A653" s="7"/>
      <c r="B653" s="8"/>
      <c r="C653" s="9"/>
      <c r="D653" s="9"/>
      <c r="E653" s="8"/>
      <c r="F653" s="8"/>
      <c r="G653" s="8"/>
      <c r="H653" s="10"/>
      <c r="I653" s="10"/>
    </row>
    <row r="654" spans="1:9" ht="15" customHeight="1">
      <c r="A654" s="7"/>
      <c r="B654" s="8"/>
      <c r="C654" s="9"/>
      <c r="D654" s="9"/>
      <c r="E654" s="8"/>
      <c r="F654" s="8"/>
      <c r="G654" s="8"/>
      <c r="H654" s="10"/>
      <c r="I654" s="10"/>
    </row>
    <row r="655" spans="1:9" ht="15" customHeight="1">
      <c r="A655" s="7"/>
      <c r="B655" s="8"/>
      <c r="C655" s="9"/>
      <c r="D655" s="9"/>
      <c r="E655" s="8"/>
      <c r="F655" s="8"/>
      <c r="G655" s="8"/>
      <c r="H655" s="10"/>
      <c r="I655" s="10"/>
    </row>
    <row r="656" spans="1:9" ht="15" customHeight="1">
      <c r="A656" s="7"/>
      <c r="B656" s="8"/>
      <c r="C656" s="9"/>
      <c r="D656" s="9"/>
      <c r="E656" s="8"/>
      <c r="F656" s="8"/>
      <c r="G656" s="8"/>
      <c r="H656" s="10"/>
      <c r="I656" s="10"/>
    </row>
    <row r="657" spans="1:9" ht="15" customHeight="1">
      <c r="A657" s="7"/>
      <c r="B657" s="8"/>
      <c r="C657" s="9"/>
      <c r="D657" s="9"/>
      <c r="E657" s="8"/>
      <c r="F657" s="8"/>
      <c r="G657" s="8"/>
      <c r="H657" s="10"/>
      <c r="I657" s="10"/>
    </row>
    <row r="658" spans="1:9" ht="15" customHeight="1">
      <c r="A658" s="7"/>
      <c r="B658" s="8"/>
      <c r="C658" s="9"/>
      <c r="D658" s="9"/>
      <c r="E658" s="8"/>
      <c r="F658" s="8"/>
      <c r="G658" s="8"/>
      <c r="H658" s="10"/>
      <c r="I658" s="10"/>
    </row>
    <row r="659" spans="1:9" ht="15" customHeight="1">
      <c r="A659" s="7"/>
      <c r="B659" s="8"/>
      <c r="C659" s="9"/>
      <c r="D659" s="9"/>
      <c r="E659" s="8"/>
      <c r="F659" s="8"/>
      <c r="G659" s="8"/>
      <c r="H659" s="10"/>
      <c r="I659" s="10"/>
    </row>
    <row r="660" spans="1:9" ht="15" customHeight="1">
      <c r="A660" s="7"/>
      <c r="B660" s="8"/>
      <c r="C660" s="9"/>
      <c r="D660" s="9"/>
      <c r="E660" s="8"/>
      <c r="F660" s="8"/>
      <c r="G660" s="8"/>
      <c r="H660" s="10"/>
      <c r="I660" s="10"/>
    </row>
    <row r="661" spans="1:9" ht="15" customHeight="1">
      <c r="A661" s="7"/>
      <c r="B661" s="8"/>
      <c r="C661" s="9"/>
      <c r="D661" s="9"/>
      <c r="E661" s="8"/>
      <c r="F661" s="8"/>
      <c r="G661" s="8"/>
      <c r="H661" s="10"/>
      <c r="I661" s="10"/>
    </row>
    <row r="662" spans="1:9" ht="15" customHeight="1">
      <c r="A662" s="7"/>
      <c r="B662" s="8"/>
      <c r="C662" s="9"/>
      <c r="D662" s="9"/>
      <c r="E662" s="8"/>
      <c r="F662" s="8"/>
      <c r="G662" s="8"/>
      <c r="H662" s="10"/>
      <c r="I662" s="10"/>
    </row>
    <row r="663" spans="1:9" ht="15" customHeight="1">
      <c r="A663" s="7"/>
      <c r="B663" s="8"/>
      <c r="C663" s="9"/>
      <c r="D663" s="9"/>
      <c r="E663" s="8"/>
      <c r="F663" s="8"/>
      <c r="G663" s="8"/>
      <c r="H663" s="10"/>
      <c r="I663" s="10"/>
    </row>
    <row r="664" spans="1:9" ht="15" customHeight="1">
      <c r="A664" s="7"/>
      <c r="B664" s="8"/>
      <c r="C664" s="9"/>
      <c r="D664" s="9"/>
      <c r="E664" s="8"/>
      <c r="F664" s="8"/>
      <c r="G664" s="8"/>
      <c r="H664" s="10"/>
      <c r="I664" s="10"/>
    </row>
    <row r="665" spans="1:9" ht="15" customHeight="1">
      <c r="A665" s="7"/>
      <c r="B665" s="8"/>
      <c r="C665" s="9"/>
      <c r="D665" s="9"/>
      <c r="E665" s="8"/>
      <c r="F665" s="8"/>
      <c r="G665" s="8"/>
      <c r="H665" s="10"/>
      <c r="I665" s="10"/>
    </row>
    <row r="666" spans="1:9" ht="15" customHeight="1">
      <c r="A666" s="7"/>
      <c r="B666" s="8"/>
      <c r="C666" s="9"/>
      <c r="D666" s="9"/>
      <c r="E666" s="8"/>
      <c r="F666" s="8"/>
      <c r="G666" s="8"/>
      <c r="H666" s="10"/>
      <c r="I666" s="10"/>
    </row>
    <row r="667" spans="1:9" ht="15" customHeight="1">
      <c r="A667" s="7"/>
      <c r="B667" s="8"/>
      <c r="C667" s="9"/>
      <c r="D667" s="9"/>
      <c r="E667" s="8"/>
      <c r="F667" s="8"/>
      <c r="G667" s="8"/>
      <c r="H667" s="10"/>
      <c r="I667" s="10"/>
    </row>
    <row r="668" spans="1:9" ht="15" customHeight="1">
      <c r="A668" s="7"/>
      <c r="B668" s="8"/>
      <c r="C668" s="9"/>
      <c r="D668" s="9"/>
      <c r="E668" s="8"/>
      <c r="F668" s="8"/>
      <c r="G668" s="8"/>
      <c r="H668" s="10"/>
      <c r="I668" s="10"/>
    </row>
    <row r="669" spans="1:9" ht="15" customHeight="1">
      <c r="A669" s="7"/>
      <c r="B669" s="8"/>
      <c r="C669" s="9"/>
      <c r="D669" s="9"/>
      <c r="E669" s="8"/>
      <c r="F669" s="8"/>
      <c r="G669" s="8"/>
      <c r="H669" s="10"/>
      <c r="I669" s="10"/>
    </row>
    <row r="670" spans="1:9" ht="15" customHeight="1">
      <c r="A670" s="7"/>
      <c r="B670" s="8"/>
      <c r="C670" s="9"/>
      <c r="D670" s="9"/>
      <c r="E670" s="8"/>
      <c r="F670" s="8"/>
      <c r="G670" s="8"/>
      <c r="H670" s="10"/>
      <c r="I670" s="10"/>
    </row>
    <row r="671" spans="1:9" ht="15" customHeight="1">
      <c r="A671" s="7"/>
      <c r="B671" s="8"/>
      <c r="C671" s="9"/>
      <c r="D671" s="9"/>
      <c r="E671" s="8"/>
      <c r="F671" s="8"/>
      <c r="G671" s="8"/>
      <c r="H671" s="10"/>
      <c r="I671" s="10"/>
    </row>
    <row r="672" spans="1:9" ht="15" customHeight="1">
      <c r="A672" s="7"/>
      <c r="B672" s="8"/>
      <c r="C672" s="9"/>
      <c r="D672" s="9"/>
      <c r="E672" s="8"/>
      <c r="F672" s="8"/>
      <c r="G672" s="8"/>
      <c r="H672" s="10"/>
      <c r="I672" s="10"/>
    </row>
    <row r="673" spans="1:9" ht="15" customHeight="1">
      <c r="A673" s="7"/>
      <c r="B673" s="8"/>
      <c r="C673" s="9"/>
      <c r="D673" s="9"/>
      <c r="E673" s="8"/>
      <c r="F673" s="8"/>
      <c r="G673" s="8"/>
      <c r="H673" s="10"/>
      <c r="I673" s="10"/>
    </row>
    <row r="674" spans="1:9" ht="15" customHeight="1">
      <c r="A674" s="7"/>
      <c r="B674" s="8"/>
      <c r="C674" s="9"/>
      <c r="D674" s="9"/>
      <c r="E674" s="8"/>
      <c r="F674" s="8"/>
      <c r="G674" s="8"/>
      <c r="H674" s="10"/>
      <c r="I674" s="10"/>
    </row>
    <row r="675" spans="1:9" ht="15" customHeight="1">
      <c r="A675" s="7"/>
      <c r="B675" s="8"/>
      <c r="C675" s="9"/>
      <c r="D675" s="9"/>
      <c r="E675" s="8"/>
      <c r="F675" s="8"/>
      <c r="G675" s="8"/>
      <c r="H675" s="10"/>
      <c r="I675" s="10"/>
    </row>
    <row r="676" spans="1:9" ht="15" customHeight="1">
      <c r="A676" s="7"/>
      <c r="B676" s="8"/>
      <c r="C676" s="9"/>
      <c r="D676" s="9"/>
      <c r="E676" s="8"/>
      <c r="F676" s="8"/>
      <c r="G676" s="8"/>
      <c r="H676" s="10"/>
      <c r="I676" s="10"/>
    </row>
    <row r="677" spans="1:9" ht="15" customHeight="1">
      <c r="A677" s="7"/>
      <c r="B677" s="8"/>
      <c r="C677" s="9"/>
      <c r="D677" s="9"/>
      <c r="E677" s="8"/>
      <c r="F677" s="8"/>
      <c r="G677" s="8"/>
      <c r="H677" s="10"/>
      <c r="I677" s="10"/>
    </row>
    <row r="678" spans="1:9" ht="15" customHeight="1">
      <c r="A678" s="7"/>
      <c r="B678" s="8"/>
      <c r="C678" s="9"/>
      <c r="D678" s="9"/>
      <c r="E678" s="8"/>
      <c r="F678" s="8"/>
      <c r="G678" s="8"/>
      <c r="H678" s="10"/>
      <c r="I678" s="10"/>
    </row>
    <row r="679" spans="1:9" ht="15" customHeight="1">
      <c r="A679" s="7"/>
      <c r="B679" s="8"/>
      <c r="C679" s="9"/>
      <c r="D679" s="9"/>
      <c r="E679" s="8"/>
      <c r="F679" s="8"/>
      <c r="G679" s="8"/>
      <c r="H679" s="10"/>
      <c r="I679" s="10"/>
    </row>
    <row r="680" spans="1:9" ht="15" customHeight="1">
      <c r="A680" s="7"/>
      <c r="B680" s="8"/>
      <c r="C680" s="9"/>
      <c r="D680" s="9"/>
      <c r="E680" s="8"/>
      <c r="F680" s="8"/>
      <c r="G680" s="8"/>
      <c r="H680" s="10"/>
      <c r="I680" s="10"/>
    </row>
    <row r="681" spans="1:9" ht="15" customHeight="1">
      <c r="A681" s="7"/>
      <c r="B681" s="8"/>
      <c r="C681" s="9"/>
      <c r="D681" s="9"/>
      <c r="E681" s="8"/>
      <c r="F681" s="8"/>
      <c r="G681" s="8"/>
      <c r="H681" s="10"/>
      <c r="I681" s="10"/>
    </row>
    <row r="682" spans="1:9" ht="15" customHeight="1">
      <c r="A682" s="7"/>
      <c r="B682" s="8"/>
      <c r="C682" s="9"/>
      <c r="D682" s="9"/>
      <c r="E682" s="8"/>
      <c r="F682" s="8"/>
      <c r="G682" s="8"/>
      <c r="H682" s="10"/>
      <c r="I682" s="10"/>
    </row>
    <row r="683" spans="1:9" ht="15" customHeight="1">
      <c r="A683" s="7"/>
      <c r="B683" s="8"/>
      <c r="C683" s="9"/>
      <c r="D683" s="9"/>
      <c r="E683" s="8"/>
      <c r="F683" s="8"/>
      <c r="G683" s="8"/>
      <c r="H683" s="10"/>
      <c r="I683" s="10"/>
    </row>
    <row r="684" spans="1:9" ht="15" customHeight="1">
      <c r="A684" s="7"/>
      <c r="B684" s="8"/>
      <c r="C684" s="9"/>
      <c r="D684" s="9"/>
      <c r="E684" s="8"/>
      <c r="F684" s="8"/>
      <c r="G684" s="8"/>
      <c r="H684" s="10"/>
      <c r="I684" s="10"/>
    </row>
    <row r="685" spans="1:9" ht="15" customHeight="1">
      <c r="A685" s="7"/>
      <c r="B685" s="8"/>
      <c r="C685" s="9"/>
      <c r="D685" s="9"/>
      <c r="E685" s="8"/>
      <c r="F685" s="8"/>
      <c r="G685" s="8"/>
      <c r="H685" s="10"/>
      <c r="I685" s="10"/>
    </row>
    <row r="686" spans="1:9" ht="15" customHeight="1">
      <c r="A686" s="7"/>
      <c r="B686" s="8"/>
      <c r="C686" s="9"/>
      <c r="D686" s="9"/>
      <c r="E686" s="8"/>
      <c r="F686" s="8"/>
      <c r="G686" s="8"/>
      <c r="H686" s="10"/>
      <c r="I686" s="10"/>
    </row>
    <row r="687" spans="1:9" ht="15" customHeight="1">
      <c r="A687" s="7"/>
      <c r="B687" s="8"/>
      <c r="C687" s="9"/>
      <c r="D687" s="9"/>
      <c r="E687" s="8"/>
      <c r="F687" s="8"/>
      <c r="G687" s="8"/>
      <c r="H687" s="10"/>
      <c r="I687" s="10"/>
    </row>
    <row r="688" spans="1:9" ht="15" customHeight="1">
      <c r="A688" s="7"/>
      <c r="B688" s="8"/>
      <c r="C688" s="9"/>
      <c r="D688" s="9"/>
      <c r="E688" s="8"/>
      <c r="F688" s="8"/>
      <c r="G688" s="8"/>
      <c r="H688" s="10"/>
      <c r="I688" s="10"/>
    </row>
    <row r="689" spans="1:9" ht="15" customHeight="1">
      <c r="A689" s="7"/>
      <c r="B689" s="8"/>
      <c r="C689" s="9"/>
      <c r="D689" s="9"/>
      <c r="E689" s="8"/>
      <c r="F689" s="8"/>
      <c r="G689" s="8"/>
      <c r="H689" s="10"/>
      <c r="I689" s="10"/>
    </row>
    <row r="690" spans="1:9" ht="15" customHeight="1">
      <c r="A690" s="7"/>
      <c r="B690" s="8"/>
      <c r="C690" s="9"/>
      <c r="D690" s="9"/>
      <c r="E690" s="8"/>
      <c r="F690" s="8"/>
      <c r="G690" s="8"/>
      <c r="H690" s="10"/>
      <c r="I690" s="10"/>
    </row>
    <row r="691" spans="1:9" ht="15" customHeight="1">
      <c r="A691" s="7"/>
      <c r="B691" s="8"/>
      <c r="C691" s="9"/>
      <c r="D691" s="9"/>
      <c r="E691" s="8"/>
      <c r="F691" s="8"/>
      <c r="G691" s="8"/>
      <c r="H691" s="10"/>
      <c r="I691" s="10"/>
    </row>
    <row r="692" spans="1:9" ht="15" customHeight="1">
      <c r="A692" s="7"/>
      <c r="B692" s="8"/>
      <c r="C692" s="9"/>
      <c r="D692" s="9"/>
      <c r="E692" s="8"/>
      <c r="F692" s="8"/>
      <c r="G692" s="8"/>
      <c r="H692" s="10"/>
      <c r="I692" s="10"/>
    </row>
    <row r="693" spans="1:9" ht="15" customHeight="1">
      <c r="A693" s="7"/>
      <c r="B693" s="8"/>
      <c r="C693" s="9"/>
      <c r="D693" s="9"/>
      <c r="E693" s="8"/>
      <c r="F693" s="8"/>
      <c r="G693" s="8"/>
      <c r="H693" s="10"/>
      <c r="I693" s="10"/>
    </row>
    <row r="694" spans="1:9" ht="15" customHeight="1">
      <c r="A694" s="7"/>
      <c r="B694" s="8"/>
      <c r="C694" s="9"/>
      <c r="D694" s="9"/>
      <c r="E694" s="8"/>
      <c r="F694" s="8"/>
      <c r="G694" s="8"/>
      <c r="H694" s="10"/>
      <c r="I694" s="10"/>
    </row>
    <row r="695" spans="1:9" ht="15" customHeight="1">
      <c r="A695" s="7"/>
      <c r="B695" s="8"/>
      <c r="C695" s="9"/>
      <c r="D695" s="9"/>
      <c r="E695" s="8"/>
      <c r="F695" s="8"/>
      <c r="G695" s="8"/>
      <c r="H695" s="10"/>
      <c r="I695" s="10"/>
    </row>
    <row r="696" spans="1:9" ht="15" customHeight="1">
      <c r="A696" s="7"/>
      <c r="B696" s="8"/>
      <c r="C696" s="9"/>
      <c r="D696" s="9"/>
      <c r="E696" s="8"/>
      <c r="F696" s="8"/>
      <c r="G696" s="8"/>
      <c r="H696" s="10"/>
      <c r="I696" s="10"/>
    </row>
    <row r="697" spans="1:9" ht="15" customHeight="1">
      <c r="A697" s="7"/>
      <c r="B697" s="8"/>
      <c r="C697" s="9"/>
      <c r="D697" s="9"/>
      <c r="E697" s="8"/>
      <c r="F697" s="8"/>
      <c r="G697" s="8"/>
      <c r="H697" s="10"/>
      <c r="I697" s="10"/>
    </row>
    <row r="698" spans="1:9" ht="15" customHeight="1">
      <c r="A698" s="7"/>
      <c r="B698" s="8"/>
      <c r="C698" s="9"/>
      <c r="D698" s="9"/>
      <c r="E698" s="8"/>
      <c r="F698" s="8"/>
      <c r="G698" s="8"/>
      <c r="H698" s="10"/>
      <c r="I698" s="10"/>
    </row>
    <row r="699" spans="1:9" ht="15" customHeight="1">
      <c r="A699" s="7"/>
      <c r="B699" s="8"/>
      <c r="C699" s="9"/>
      <c r="D699" s="9"/>
      <c r="E699" s="8"/>
      <c r="F699" s="8"/>
      <c r="G699" s="8"/>
      <c r="H699" s="10"/>
      <c r="I699" s="10"/>
    </row>
    <row r="700" spans="1:9" ht="15" customHeight="1">
      <c r="A700" s="7"/>
      <c r="B700" s="8"/>
      <c r="C700" s="9"/>
      <c r="D700" s="9"/>
      <c r="E700" s="8"/>
      <c r="F700" s="8"/>
      <c r="G700" s="8"/>
      <c r="H700" s="10"/>
      <c r="I700" s="10"/>
    </row>
    <row r="701" spans="1:9" ht="15" customHeight="1">
      <c r="A701" s="7"/>
      <c r="B701" s="8"/>
      <c r="C701" s="9"/>
      <c r="D701" s="9"/>
      <c r="E701" s="8"/>
      <c r="F701" s="8"/>
      <c r="G701" s="8"/>
      <c r="H701" s="10"/>
      <c r="I701" s="10"/>
    </row>
    <row r="702" spans="1:9" ht="15" customHeight="1">
      <c r="A702" s="7"/>
      <c r="B702" s="8"/>
      <c r="C702" s="9"/>
      <c r="D702" s="9"/>
      <c r="E702" s="8"/>
      <c r="F702" s="8"/>
      <c r="G702" s="8"/>
      <c r="H702" s="10"/>
      <c r="I702" s="10"/>
    </row>
    <row r="703" spans="1:9" ht="15" customHeight="1">
      <c r="A703" s="7"/>
      <c r="B703" s="8"/>
      <c r="C703" s="9"/>
      <c r="D703" s="9"/>
      <c r="E703" s="8"/>
      <c r="F703" s="8"/>
      <c r="G703" s="8"/>
      <c r="H703" s="10"/>
      <c r="I703" s="10"/>
    </row>
    <row r="704" spans="1:9" ht="15" customHeight="1">
      <c r="A704" s="7"/>
      <c r="B704" s="8"/>
      <c r="C704" s="9"/>
      <c r="D704" s="9"/>
      <c r="E704" s="8"/>
      <c r="F704" s="8"/>
      <c r="G704" s="8"/>
      <c r="H704" s="10"/>
      <c r="I704" s="10"/>
    </row>
    <row r="705" spans="1:9" ht="15" customHeight="1">
      <c r="A705" s="7"/>
      <c r="B705" s="8"/>
      <c r="C705" s="9"/>
      <c r="D705" s="9"/>
      <c r="E705" s="8"/>
      <c r="F705" s="8"/>
      <c r="G705" s="8"/>
      <c r="H705" s="10"/>
      <c r="I705" s="10"/>
    </row>
    <row r="706" spans="1:9" ht="15" customHeight="1">
      <c r="A706" s="7"/>
      <c r="B706" s="8"/>
      <c r="C706" s="9"/>
      <c r="D706" s="9"/>
      <c r="E706" s="8"/>
      <c r="F706" s="8"/>
      <c r="G706" s="8"/>
      <c r="H706" s="10"/>
      <c r="I706" s="10"/>
    </row>
    <row r="707" spans="1:9" ht="15" customHeight="1">
      <c r="A707" s="7"/>
      <c r="B707" s="8"/>
      <c r="C707" s="9"/>
      <c r="D707" s="9"/>
      <c r="E707" s="8"/>
      <c r="F707" s="8"/>
      <c r="G707" s="8"/>
      <c r="H707" s="10"/>
      <c r="I707" s="10"/>
    </row>
    <row r="708" spans="1:9" ht="15" customHeight="1">
      <c r="A708" s="7"/>
      <c r="B708" s="8"/>
      <c r="C708" s="9"/>
      <c r="D708" s="9"/>
      <c r="E708" s="8"/>
      <c r="F708" s="8"/>
      <c r="G708" s="8"/>
      <c r="H708" s="10"/>
      <c r="I708" s="10"/>
    </row>
    <row r="709" spans="1:9" ht="15" customHeight="1">
      <c r="A709" s="7"/>
      <c r="B709" s="8"/>
      <c r="C709" s="9"/>
      <c r="D709" s="9"/>
      <c r="E709" s="8"/>
      <c r="F709" s="8"/>
      <c r="G709" s="8"/>
      <c r="H709" s="10"/>
      <c r="I709" s="10"/>
    </row>
    <row r="710" spans="1:9" ht="15" customHeight="1">
      <c r="A710" s="7"/>
      <c r="B710" s="8"/>
      <c r="C710" s="9"/>
      <c r="D710" s="9"/>
      <c r="E710" s="8"/>
      <c r="F710" s="8"/>
      <c r="G710" s="8"/>
      <c r="H710" s="10"/>
      <c r="I710" s="10"/>
    </row>
    <row r="711" spans="1:9" ht="15" customHeight="1">
      <c r="A711" s="7"/>
      <c r="B711" s="8"/>
      <c r="C711" s="9"/>
      <c r="D711" s="9"/>
      <c r="E711" s="8"/>
      <c r="F711" s="8"/>
      <c r="G711" s="8"/>
      <c r="H711" s="10"/>
      <c r="I711" s="10"/>
    </row>
    <row r="712" spans="1:9" ht="15" customHeight="1">
      <c r="A712" s="7"/>
      <c r="B712" s="8"/>
      <c r="C712" s="9"/>
      <c r="D712" s="9"/>
      <c r="E712" s="8"/>
      <c r="F712" s="8"/>
      <c r="G712" s="8"/>
      <c r="H712" s="10"/>
      <c r="I712" s="10"/>
    </row>
    <row r="713" spans="1:9" ht="15" customHeight="1">
      <c r="A713" s="7"/>
      <c r="B713" s="8"/>
      <c r="C713" s="9"/>
      <c r="D713" s="9"/>
      <c r="E713" s="8"/>
      <c r="F713" s="8"/>
      <c r="G713" s="8"/>
      <c r="H713" s="10"/>
      <c r="I713" s="10"/>
    </row>
    <row r="714" spans="1:9" ht="15" customHeight="1">
      <c r="A714" s="7"/>
      <c r="B714" s="8"/>
      <c r="C714" s="9"/>
      <c r="D714" s="9"/>
      <c r="E714" s="8"/>
      <c r="F714" s="8"/>
      <c r="G714" s="8"/>
      <c r="H714" s="10"/>
      <c r="I714" s="10"/>
    </row>
    <row r="715" spans="1:9" ht="15" customHeight="1">
      <c r="A715" s="7"/>
      <c r="B715" s="8"/>
      <c r="C715" s="9"/>
      <c r="D715" s="9"/>
      <c r="E715" s="8"/>
      <c r="F715" s="8"/>
      <c r="G715" s="8"/>
      <c r="H715" s="10"/>
      <c r="I715" s="10"/>
    </row>
    <row r="716" spans="1:9" ht="15" customHeight="1">
      <c r="A716" s="7"/>
      <c r="B716" s="8"/>
      <c r="C716" s="9"/>
      <c r="D716" s="9"/>
      <c r="E716" s="8"/>
      <c r="F716" s="8"/>
      <c r="G716" s="8"/>
      <c r="H716" s="10"/>
      <c r="I716" s="10"/>
    </row>
    <row r="717" spans="1:9" ht="15" customHeight="1">
      <c r="A717" s="7"/>
      <c r="B717" s="8"/>
      <c r="C717" s="9"/>
      <c r="D717" s="9"/>
      <c r="E717" s="8"/>
      <c r="F717" s="8"/>
      <c r="G717" s="8"/>
      <c r="H717" s="10"/>
      <c r="I717" s="10"/>
    </row>
    <row r="718" spans="1:9" ht="15" customHeight="1">
      <c r="A718" s="7"/>
      <c r="B718" s="8"/>
      <c r="C718" s="9"/>
      <c r="D718" s="9"/>
      <c r="E718" s="8"/>
      <c r="F718" s="8"/>
      <c r="G718" s="8"/>
      <c r="H718" s="10"/>
      <c r="I718" s="10"/>
    </row>
    <row r="719" spans="1:9" ht="15" customHeight="1">
      <c r="A719" s="7"/>
      <c r="B719" s="8"/>
      <c r="C719" s="9"/>
      <c r="D719" s="9"/>
      <c r="E719" s="8"/>
      <c r="F719" s="8"/>
      <c r="G719" s="8"/>
      <c r="H719" s="10"/>
      <c r="I719" s="10"/>
    </row>
    <row r="720" spans="1:9" ht="15" customHeight="1">
      <c r="A720" s="7"/>
      <c r="B720" s="8"/>
      <c r="C720" s="9"/>
      <c r="D720" s="9"/>
      <c r="E720" s="8"/>
      <c r="F720" s="8"/>
      <c r="G720" s="8"/>
      <c r="H720" s="10"/>
      <c r="I720" s="10"/>
    </row>
    <row r="721" spans="1:9" ht="15" customHeight="1">
      <c r="A721" s="7"/>
      <c r="B721" s="8"/>
      <c r="C721" s="9"/>
      <c r="D721" s="9"/>
      <c r="E721" s="8"/>
      <c r="F721" s="8"/>
      <c r="G721" s="8"/>
      <c r="H721" s="10"/>
      <c r="I721" s="10"/>
    </row>
    <row r="722" spans="1:9" ht="15" customHeight="1">
      <c r="A722" s="7"/>
      <c r="B722" s="8"/>
      <c r="C722" s="9"/>
      <c r="D722" s="9"/>
      <c r="E722" s="8"/>
      <c r="F722" s="8"/>
      <c r="G722" s="8"/>
      <c r="H722" s="10"/>
      <c r="I722" s="10"/>
    </row>
    <row r="723" spans="1:9" ht="15" customHeight="1">
      <c r="A723" s="7"/>
      <c r="B723" s="8"/>
      <c r="C723" s="9"/>
      <c r="D723" s="9"/>
      <c r="E723" s="8"/>
      <c r="F723" s="8"/>
      <c r="G723" s="8"/>
      <c r="H723" s="10"/>
      <c r="I723" s="10"/>
    </row>
    <row r="724" spans="1:9" ht="15" customHeight="1">
      <c r="A724" s="7"/>
      <c r="B724" s="8"/>
      <c r="C724" s="9"/>
      <c r="D724" s="9"/>
      <c r="E724" s="8"/>
      <c r="F724" s="8"/>
      <c r="G724" s="8"/>
      <c r="H724" s="10"/>
      <c r="I724" s="10"/>
    </row>
    <row r="725" spans="1:9" ht="15" customHeight="1">
      <c r="A725" s="7"/>
      <c r="B725" s="8"/>
      <c r="C725" s="9"/>
      <c r="D725" s="9"/>
      <c r="E725" s="8"/>
      <c r="F725" s="8"/>
      <c r="G725" s="8"/>
      <c r="H725" s="10"/>
      <c r="I725" s="10"/>
    </row>
    <row r="726" spans="1:9" ht="15" customHeight="1">
      <c r="A726" s="7"/>
      <c r="B726" s="8"/>
      <c r="C726" s="9"/>
      <c r="D726" s="9"/>
      <c r="E726" s="8"/>
      <c r="F726" s="8"/>
      <c r="G726" s="8"/>
      <c r="H726" s="10"/>
      <c r="I726" s="10"/>
    </row>
    <row r="727" spans="1:9" ht="15" customHeight="1">
      <c r="A727" s="7"/>
      <c r="B727" s="8"/>
      <c r="C727" s="9"/>
      <c r="D727" s="9"/>
      <c r="E727" s="8"/>
      <c r="F727" s="8"/>
      <c r="G727" s="8"/>
      <c r="H727" s="10"/>
      <c r="I727" s="10"/>
    </row>
    <row r="728" spans="1:9" ht="15" customHeight="1">
      <c r="A728" s="7"/>
      <c r="B728" s="8"/>
      <c r="C728" s="9"/>
      <c r="D728" s="9"/>
      <c r="E728" s="8"/>
      <c r="F728" s="8"/>
      <c r="G728" s="8"/>
      <c r="H728" s="10"/>
      <c r="I728" s="10"/>
    </row>
    <row r="729" spans="1:9" ht="15" customHeight="1">
      <c r="A729" s="7"/>
      <c r="B729" s="8"/>
      <c r="C729" s="9"/>
      <c r="D729" s="9"/>
      <c r="E729" s="8"/>
      <c r="F729" s="8"/>
      <c r="G729" s="8"/>
      <c r="H729" s="10"/>
      <c r="I729" s="10"/>
    </row>
    <row r="730" spans="1:9" ht="15" customHeight="1">
      <c r="A730" s="7"/>
      <c r="B730" s="8"/>
      <c r="C730" s="9"/>
      <c r="D730" s="9"/>
      <c r="E730" s="8"/>
      <c r="F730" s="8"/>
      <c r="G730" s="8"/>
      <c r="H730" s="10"/>
      <c r="I730" s="10"/>
    </row>
    <row r="731" spans="1:9" ht="15" customHeight="1">
      <c r="A731" s="7"/>
      <c r="B731" s="8"/>
      <c r="C731" s="9"/>
      <c r="D731" s="9"/>
      <c r="E731" s="8"/>
      <c r="F731" s="8"/>
      <c r="G731" s="8"/>
      <c r="H731" s="10"/>
      <c r="I731" s="10"/>
    </row>
    <row r="732" spans="1:9" ht="15" customHeight="1">
      <c r="A732" s="7"/>
      <c r="B732" s="8"/>
      <c r="C732" s="9"/>
      <c r="D732" s="9"/>
      <c r="E732" s="8"/>
      <c r="F732" s="8"/>
      <c r="G732" s="8"/>
      <c r="H732" s="10"/>
      <c r="I732" s="10"/>
    </row>
    <row r="733" spans="1:9" ht="15" customHeight="1">
      <c r="A733" s="7"/>
      <c r="B733" s="8"/>
      <c r="C733" s="9"/>
      <c r="D733" s="9"/>
      <c r="E733" s="8"/>
      <c r="F733" s="8"/>
      <c r="G733" s="8"/>
      <c r="H733" s="10"/>
      <c r="I733" s="10"/>
    </row>
    <row r="734" spans="1:9" ht="15" customHeight="1">
      <c r="A734" s="7"/>
      <c r="B734" s="8"/>
      <c r="C734" s="9"/>
      <c r="D734" s="9"/>
      <c r="E734" s="8"/>
      <c r="F734" s="8"/>
      <c r="G734" s="8"/>
      <c r="H734" s="10"/>
      <c r="I734" s="10"/>
    </row>
    <row r="735" spans="1:9" ht="15" customHeight="1">
      <c r="A735" s="7"/>
      <c r="B735" s="8"/>
      <c r="C735" s="9"/>
      <c r="D735" s="9"/>
      <c r="E735" s="8"/>
      <c r="F735" s="8"/>
      <c r="G735" s="8"/>
      <c r="H735" s="10"/>
      <c r="I735" s="10"/>
    </row>
    <row r="736" spans="1:9" ht="15" customHeight="1">
      <c r="A736" s="7"/>
      <c r="B736" s="8"/>
      <c r="C736" s="9"/>
      <c r="D736" s="9"/>
      <c r="E736" s="8"/>
      <c r="F736" s="8"/>
      <c r="G736" s="8"/>
      <c r="H736" s="10"/>
      <c r="I736" s="10"/>
    </row>
    <row r="737" spans="1:9" ht="15" customHeight="1">
      <c r="A737" s="7"/>
      <c r="B737" s="8"/>
      <c r="C737" s="9"/>
      <c r="D737" s="9"/>
      <c r="E737" s="8"/>
      <c r="F737" s="8"/>
      <c r="G737" s="8"/>
      <c r="H737" s="10"/>
      <c r="I737" s="10"/>
    </row>
    <row r="738" spans="1:9" ht="15" customHeight="1">
      <c r="A738" s="7"/>
      <c r="B738" s="8"/>
      <c r="C738" s="9"/>
      <c r="D738" s="9"/>
      <c r="E738" s="8"/>
      <c r="F738" s="8"/>
      <c r="G738" s="8"/>
      <c r="H738" s="10"/>
      <c r="I738" s="10"/>
    </row>
    <row r="739" spans="1:9" ht="15" customHeight="1">
      <c r="A739" s="7"/>
      <c r="B739" s="8"/>
      <c r="C739" s="9"/>
      <c r="D739" s="9"/>
      <c r="E739" s="8"/>
      <c r="F739" s="8"/>
      <c r="G739" s="8"/>
      <c r="H739" s="10"/>
      <c r="I739" s="10"/>
    </row>
    <row r="740" spans="1:9" ht="15" customHeight="1">
      <c r="A740" s="7"/>
      <c r="B740" s="8"/>
      <c r="C740" s="9"/>
      <c r="D740" s="9"/>
      <c r="E740" s="8"/>
      <c r="F740" s="8"/>
      <c r="G740" s="8"/>
      <c r="H740" s="10"/>
      <c r="I740" s="10"/>
    </row>
    <row r="741" spans="1:9" ht="15" customHeight="1">
      <c r="A741" s="7"/>
      <c r="B741" s="8"/>
      <c r="C741" s="9"/>
      <c r="D741" s="9"/>
      <c r="E741" s="8"/>
      <c r="F741" s="8"/>
      <c r="G741" s="8"/>
      <c r="H741" s="10"/>
      <c r="I741" s="10"/>
    </row>
    <row r="742" spans="1:9" ht="15" customHeight="1">
      <c r="A742" s="7"/>
      <c r="B742" s="8"/>
      <c r="C742" s="9"/>
      <c r="D742" s="9"/>
      <c r="E742" s="8"/>
      <c r="F742" s="8"/>
      <c r="G742" s="8"/>
      <c r="H742" s="10"/>
      <c r="I742" s="10"/>
    </row>
    <row r="743" spans="1:9" ht="15" customHeight="1">
      <c r="A743" s="7"/>
      <c r="B743" s="8"/>
      <c r="C743" s="9"/>
      <c r="D743" s="9"/>
      <c r="E743" s="8"/>
      <c r="F743" s="8"/>
      <c r="G743" s="8"/>
      <c r="H743" s="10"/>
      <c r="I743" s="10"/>
    </row>
    <row r="744" spans="1:9" ht="15" customHeight="1">
      <c r="A744" s="7"/>
      <c r="B744" s="8"/>
      <c r="C744" s="9"/>
      <c r="D744" s="9"/>
      <c r="E744" s="8"/>
      <c r="F744" s="8"/>
      <c r="G744" s="8"/>
      <c r="H744" s="10"/>
      <c r="I744" s="10"/>
    </row>
    <row r="745" spans="1:9" ht="15" customHeight="1">
      <c r="A745" s="7"/>
      <c r="B745" s="8"/>
      <c r="C745" s="9"/>
      <c r="D745" s="9"/>
      <c r="E745" s="8"/>
      <c r="F745" s="8"/>
      <c r="G745" s="8"/>
      <c r="H745" s="10"/>
      <c r="I745" s="10"/>
    </row>
    <row r="746" spans="1:9" ht="15" customHeight="1">
      <c r="A746" s="7"/>
      <c r="B746" s="8"/>
      <c r="C746" s="9"/>
      <c r="D746" s="9"/>
      <c r="E746" s="8"/>
      <c r="F746" s="8"/>
      <c r="G746" s="8"/>
      <c r="H746" s="10"/>
      <c r="I746" s="10"/>
    </row>
    <row r="747" spans="1:9" ht="15" customHeight="1">
      <c r="A747" s="7"/>
      <c r="B747" s="8"/>
      <c r="C747" s="9"/>
      <c r="D747" s="9"/>
      <c r="E747" s="8"/>
      <c r="F747" s="8"/>
      <c r="G747" s="8"/>
      <c r="H747" s="10"/>
      <c r="I747" s="10"/>
    </row>
    <row r="748" spans="1:9" ht="15" customHeight="1">
      <c r="A748" s="7"/>
      <c r="B748" s="8"/>
      <c r="C748" s="9"/>
      <c r="D748" s="9"/>
      <c r="E748" s="8"/>
      <c r="F748" s="8"/>
      <c r="G748" s="8"/>
      <c r="H748" s="10"/>
      <c r="I748" s="10"/>
    </row>
    <row r="749" spans="1:9" ht="15" customHeight="1">
      <c r="A749" s="7"/>
      <c r="B749" s="8"/>
      <c r="C749" s="9"/>
      <c r="D749" s="9"/>
      <c r="E749" s="8"/>
      <c r="F749" s="8"/>
      <c r="G749" s="8"/>
      <c r="H749" s="10"/>
      <c r="I749" s="10"/>
    </row>
    <row r="750" spans="1:9" ht="15" customHeight="1">
      <c r="A750" s="7"/>
      <c r="B750" s="8"/>
      <c r="C750" s="9"/>
      <c r="D750" s="9"/>
      <c r="E750" s="8"/>
      <c r="F750" s="8"/>
      <c r="G750" s="8"/>
      <c r="H750" s="10"/>
      <c r="I750" s="10"/>
    </row>
    <row r="751" spans="1:9" ht="15" customHeight="1">
      <c r="A751" s="7"/>
      <c r="B751" s="8"/>
      <c r="C751" s="9"/>
      <c r="D751" s="9"/>
      <c r="E751" s="8"/>
      <c r="F751" s="8"/>
      <c r="G751" s="8"/>
      <c r="H751" s="10"/>
      <c r="I751" s="10"/>
    </row>
    <row r="752" spans="1:9" ht="15" customHeight="1">
      <c r="A752" s="7"/>
      <c r="B752" s="8"/>
      <c r="C752" s="9"/>
      <c r="D752" s="9"/>
      <c r="E752" s="8"/>
      <c r="F752" s="8"/>
      <c r="G752" s="8"/>
      <c r="H752" s="10"/>
      <c r="I752" s="10"/>
    </row>
    <row r="753" spans="1:9" ht="15" customHeight="1">
      <c r="A753" s="7"/>
      <c r="B753" s="8"/>
      <c r="C753" s="9"/>
      <c r="D753" s="9"/>
      <c r="E753" s="8"/>
      <c r="F753" s="8"/>
      <c r="G753" s="8"/>
      <c r="H753" s="10"/>
      <c r="I753" s="10"/>
    </row>
    <row r="754" spans="1:9" ht="15" customHeight="1">
      <c r="A754" s="7"/>
      <c r="B754" s="8"/>
      <c r="C754" s="9"/>
      <c r="D754" s="9"/>
      <c r="E754" s="8"/>
      <c r="F754" s="8"/>
      <c r="G754" s="8"/>
      <c r="H754" s="10"/>
      <c r="I754" s="10"/>
    </row>
    <row r="755" spans="1:9" ht="15" customHeight="1">
      <c r="A755" s="7"/>
      <c r="B755" s="8"/>
      <c r="C755" s="9"/>
      <c r="D755" s="9"/>
      <c r="E755" s="8"/>
      <c r="F755" s="8"/>
      <c r="G755" s="8"/>
      <c r="H755" s="10"/>
      <c r="I755" s="10"/>
    </row>
    <row r="756" spans="1:9" ht="15" customHeight="1">
      <c r="A756" s="7"/>
      <c r="B756" s="8"/>
      <c r="C756" s="9"/>
      <c r="D756" s="9"/>
      <c r="E756" s="8"/>
      <c r="F756" s="8"/>
      <c r="G756" s="8"/>
      <c r="H756" s="10"/>
      <c r="I756" s="10"/>
    </row>
    <row r="757" spans="1:9" ht="15" customHeight="1">
      <c r="A757" s="7"/>
      <c r="B757" s="8"/>
      <c r="C757" s="9"/>
      <c r="D757" s="9"/>
      <c r="E757" s="8"/>
      <c r="F757" s="8"/>
      <c r="G757" s="8"/>
      <c r="H757" s="10"/>
      <c r="I757" s="10"/>
    </row>
    <row r="758" spans="1:9" ht="15" customHeight="1">
      <c r="A758" s="7"/>
      <c r="B758" s="8"/>
      <c r="C758" s="9"/>
      <c r="D758" s="9"/>
      <c r="E758" s="8"/>
      <c r="F758" s="8"/>
      <c r="G758" s="8"/>
      <c r="H758" s="10"/>
      <c r="I758" s="10"/>
    </row>
    <row r="759" spans="1:9" ht="15" customHeight="1">
      <c r="A759" s="7"/>
      <c r="B759" s="8"/>
      <c r="C759" s="9"/>
      <c r="D759" s="9"/>
      <c r="E759" s="8"/>
      <c r="F759" s="8"/>
      <c r="G759" s="8"/>
      <c r="H759" s="10"/>
      <c r="I759" s="10"/>
    </row>
    <row r="760" spans="1:9" ht="15" customHeight="1">
      <c r="A760" s="7"/>
      <c r="B760" s="8"/>
      <c r="C760" s="9"/>
      <c r="D760" s="9"/>
      <c r="E760" s="8"/>
      <c r="F760" s="8"/>
      <c r="G760" s="8"/>
      <c r="H760" s="10"/>
      <c r="I760" s="10"/>
    </row>
    <row r="761" spans="1:9" ht="15" customHeight="1">
      <c r="A761" s="7"/>
      <c r="B761" s="8"/>
      <c r="C761" s="9"/>
      <c r="D761" s="9"/>
      <c r="E761" s="8"/>
      <c r="F761" s="8"/>
      <c r="G761" s="8"/>
      <c r="H761" s="10"/>
      <c r="I761" s="10"/>
    </row>
    <row r="762" spans="1:9" ht="15" customHeight="1">
      <c r="A762" s="7"/>
      <c r="B762" s="8"/>
      <c r="C762" s="9"/>
      <c r="D762" s="9"/>
      <c r="E762" s="8"/>
      <c r="F762" s="8"/>
      <c r="G762" s="8"/>
      <c r="H762" s="10"/>
      <c r="I762" s="10"/>
    </row>
    <row r="763" spans="1:9" ht="15" customHeight="1">
      <c r="A763" s="7"/>
      <c r="B763" s="8"/>
      <c r="C763" s="9"/>
      <c r="D763" s="9"/>
      <c r="E763" s="8"/>
      <c r="F763" s="8"/>
      <c r="G763" s="8"/>
      <c r="H763" s="10"/>
      <c r="I763" s="10"/>
    </row>
    <row r="764" spans="1:9" ht="15" customHeight="1">
      <c r="A764" s="7"/>
      <c r="B764" s="8"/>
      <c r="C764" s="9"/>
      <c r="D764" s="9"/>
      <c r="E764" s="8"/>
      <c r="F764" s="8"/>
      <c r="G764" s="8"/>
      <c r="H764" s="10"/>
      <c r="I764" s="10"/>
    </row>
    <row r="765" spans="1:9" ht="15" customHeight="1">
      <c r="A765" s="7"/>
      <c r="B765" s="8"/>
      <c r="C765" s="9"/>
      <c r="D765" s="9"/>
      <c r="E765" s="8"/>
      <c r="F765" s="8"/>
      <c r="G765" s="8"/>
      <c r="H765" s="10"/>
      <c r="I765" s="10"/>
    </row>
    <row r="766" spans="1:9" ht="15" customHeight="1">
      <c r="A766" s="7"/>
      <c r="B766" s="8"/>
      <c r="C766" s="9"/>
      <c r="D766" s="9"/>
      <c r="E766" s="8"/>
      <c r="F766" s="8"/>
      <c r="G766" s="8"/>
      <c r="H766" s="10"/>
      <c r="I766" s="10"/>
    </row>
    <row r="767" spans="1:9" ht="15" customHeight="1">
      <c r="A767" s="7"/>
      <c r="B767" s="8"/>
      <c r="C767" s="9"/>
      <c r="D767" s="9"/>
      <c r="E767" s="8"/>
      <c r="F767" s="8"/>
      <c r="G767" s="8"/>
      <c r="H767" s="10"/>
      <c r="I767" s="10"/>
    </row>
    <row r="768" spans="1:9" ht="15" customHeight="1">
      <c r="A768" s="7"/>
      <c r="B768" s="8"/>
      <c r="C768" s="9"/>
      <c r="D768" s="9"/>
      <c r="E768" s="8"/>
      <c r="F768" s="8"/>
      <c r="G768" s="8"/>
      <c r="H768" s="10"/>
      <c r="I768" s="10"/>
    </row>
    <row r="769" spans="1:9" ht="15" customHeight="1">
      <c r="A769" s="7"/>
      <c r="B769" s="8"/>
      <c r="C769" s="9"/>
      <c r="D769" s="9"/>
      <c r="E769" s="8"/>
      <c r="F769" s="8"/>
      <c r="G769" s="8"/>
      <c r="H769" s="10"/>
      <c r="I769" s="10"/>
    </row>
    <row r="770" spans="1:9" ht="15" customHeight="1">
      <c r="A770" s="7"/>
      <c r="B770" s="8"/>
      <c r="C770" s="9"/>
      <c r="D770" s="9"/>
      <c r="E770" s="8"/>
      <c r="F770" s="8"/>
      <c r="G770" s="8"/>
      <c r="H770" s="10"/>
      <c r="I770" s="10"/>
    </row>
    <row r="771" spans="1:9" ht="15" customHeight="1">
      <c r="A771" s="7"/>
      <c r="B771" s="8"/>
      <c r="C771" s="9"/>
      <c r="D771" s="9"/>
      <c r="E771" s="8"/>
      <c r="F771" s="8"/>
      <c r="G771" s="8"/>
      <c r="H771" s="10"/>
      <c r="I771" s="10"/>
    </row>
    <row r="772" spans="1:9" ht="15" customHeight="1">
      <c r="A772" s="7"/>
      <c r="B772" s="8"/>
      <c r="C772" s="9"/>
      <c r="D772" s="9"/>
      <c r="E772" s="8"/>
      <c r="F772" s="8"/>
      <c r="G772" s="8"/>
      <c r="H772" s="10"/>
      <c r="I772" s="10"/>
    </row>
    <row r="773" spans="1:9" ht="15" customHeight="1">
      <c r="A773" s="7"/>
      <c r="B773" s="8"/>
      <c r="C773" s="9"/>
      <c r="D773" s="9"/>
      <c r="E773" s="8"/>
      <c r="F773" s="8"/>
      <c r="G773" s="8"/>
      <c r="H773" s="10"/>
      <c r="I773" s="10"/>
    </row>
    <row r="774" spans="1:9" ht="15" customHeight="1">
      <c r="A774" s="7"/>
      <c r="B774" s="8"/>
      <c r="C774" s="9"/>
      <c r="D774" s="9"/>
      <c r="E774" s="8"/>
      <c r="F774" s="8"/>
      <c r="G774" s="8"/>
      <c r="H774" s="10"/>
      <c r="I774" s="10"/>
    </row>
    <row r="775" spans="1:9" ht="15" customHeight="1">
      <c r="A775" s="7"/>
      <c r="B775" s="8"/>
      <c r="C775" s="9"/>
      <c r="D775" s="9"/>
      <c r="E775" s="8"/>
      <c r="F775" s="8"/>
      <c r="G775" s="8"/>
      <c r="H775" s="10"/>
      <c r="I775" s="10"/>
    </row>
    <row r="776" spans="1:9" ht="15" customHeight="1">
      <c r="A776" s="7"/>
      <c r="B776" s="8"/>
      <c r="C776" s="9"/>
      <c r="D776" s="9"/>
      <c r="E776" s="8"/>
      <c r="F776" s="8"/>
      <c r="G776" s="8"/>
      <c r="H776" s="10"/>
      <c r="I776" s="10"/>
    </row>
    <row r="777" spans="1:9" ht="15" customHeight="1">
      <c r="A777" s="7"/>
      <c r="B777" s="8"/>
      <c r="C777" s="9"/>
      <c r="D777" s="9"/>
      <c r="E777" s="8"/>
      <c r="F777" s="8"/>
      <c r="G777" s="8"/>
      <c r="H777" s="10"/>
      <c r="I777" s="10"/>
    </row>
    <row r="778" spans="1:9" ht="15" customHeight="1">
      <c r="A778" s="7"/>
      <c r="B778" s="8"/>
      <c r="C778" s="9"/>
      <c r="D778" s="9"/>
      <c r="E778" s="8"/>
      <c r="F778" s="8"/>
      <c r="G778" s="8"/>
      <c r="H778" s="10"/>
      <c r="I778" s="10"/>
    </row>
    <row r="779" spans="1:9" ht="15" customHeight="1">
      <c r="A779" s="7"/>
      <c r="B779" s="8"/>
      <c r="C779" s="9"/>
      <c r="D779" s="9"/>
      <c r="E779" s="8"/>
      <c r="F779" s="8"/>
      <c r="G779" s="8"/>
      <c r="H779" s="10"/>
      <c r="I779" s="10"/>
    </row>
    <row r="780" spans="1:9" ht="15" customHeight="1">
      <c r="A780" s="7"/>
      <c r="B780" s="8"/>
      <c r="C780" s="9"/>
      <c r="D780" s="9"/>
      <c r="E780" s="8"/>
      <c r="F780" s="8"/>
      <c r="G780" s="8"/>
      <c r="H780" s="10"/>
      <c r="I780" s="10"/>
    </row>
    <row r="781" spans="1:9" ht="15" customHeight="1">
      <c r="A781" s="7"/>
      <c r="B781" s="8"/>
      <c r="C781" s="9"/>
      <c r="D781" s="9"/>
      <c r="E781" s="8"/>
      <c r="F781" s="8"/>
      <c r="G781" s="8"/>
      <c r="H781" s="10"/>
      <c r="I781" s="10"/>
    </row>
    <row r="782" spans="1:9" ht="15" customHeight="1">
      <c r="A782" s="7"/>
      <c r="B782" s="8"/>
      <c r="C782" s="9"/>
      <c r="D782" s="9"/>
      <c r="E782" s="8"/>
      <c r="F782" s="8"/>
      <c r="G782" s="8"/>
      <c r="H782" s="10"/>
      <c r="I782" s="10"/>
    </row>
    <row r="783" spans="1:9" ht="15" customHeight="1">
      <c r="A783" s="7"/>
      <c r="B783" s="8"/>
      <c r="C783" s="9"/>
      <c r="D783" s="9"/>
      <c r="E783" s="8"/>
      <c r="F783" s="8"/>
      <c r="G783" s="8"/>
      <c r="H783" s="10"/>
      <c r="I783" s="10"/>
    </row>
    <row r="784" spans="1:9" ht="15" customHeight="1">
      <c r="A784" s="7"/>
      <c r="B784" s="8"/>
      <c r="C784" s="9"/>
      <c r="D784" s="9"/>
      <c r="E784" s="8"/>
      <c r="F784" s="8"/>
      <c r="G784" s="8"/>
      <c r="H784" s="10"/>
      <c r="I784" s="10"/>
    </row>
    <row r="785" spans="1:9" ht="15" customHeight="1">
      <c r="A785" s="7"/>
      <c r="B785" s="8"/>
      <c r="C785" s="9"/>
      <c r="D785" s="9"/>
      <c r="E785" s="8"/>
      <c r="F785" s="8"/>
      <c r="G785" s="8"/>
      <c r="H785" s="10"/>
      <c r="I785" s="10"/>
    </row>
    <row r="786" spans="1:9" ht="15" customHeight="1">
      <c r="A786" s="7"/>
      <c r="B786" s="8"/>
      <c r="C786" s="9"/>
      <c r="D786" s="9"/>
      <c r="E786" s="8"/>
      <c r="F786" s="8"/>
      <c r="G786" s="8"/>
      <c r="H786" s="10"/>
      <c r="I786" s="10"/>
    </row>
    <row r="787" spans="1:9" ht="15" customHeight="1">
      <c r="A787" s="7"/>
      <c r="B787" s="8"/>
      <c r="C787" s="9"/>
      <c r="D787" s="9"/>
      <c r="E787" s="8"/>
      <c r="F787" s="8"/>
      <c r="G787" s="8"/>
      <c r="H787" s="10"/>
      <c r="I787" s="10"/>
    </row>
    <row r="788" spans="1:9" ht="15" customHeight="1">
      <c r="A788" s="7"/>
      <c r="B788" s="8"/>
      <c r="C788" s="9"/>
      <c r="D788" s="9"/>
      <c r="E788" s="8"/>
      <c r="F788" s="8"/>
      <c r="G788" s="8"/>
      <c r="H788" s="10"/>
      <c r="I788" s="10"/>
    </row>
    <row r="789" spans="1:9" ht="15" customHeight="1">
      <c r="A789" s="7"/>
      <c r="B789" s="8"/>
      <c r="C789" s="9"/>
      <c r="D789" s="9"/>
      <c r="E789" s="8"/>
      <c r="F789" s="8"/>
      <c r="G789" s="8"/>
      <c r="H789" s="10"/>
      <c r="I789" s="10"/>
    </row>
    <row r="790" spans="1:9" ht="15" customHeight="1">
      <c r="A790" s="7"/>
      <c r="B790" s="8"/>
      <c r="C790" s="9"/>
      <c r="D790" s="9"/>
      <c r="E790" s="8"/>
      <c r="F790" s="8"/>
      <c r="G790" s="8"/>
      <c r="H790" s="10"/>
      <c r="I790" s="10"/>
    </row>
    <row r="791" spans="1:9" ht="15" customHeight="1">
      <c r="A791" s="7"/>
      <c r="B791" s="8"/>
      <c r="C791" s="9"/>
      <c r="D791" s="9"/>
      <c r="E791" s="8"/>
      <c r="F791" s="8"/>
      <c r="G791" s="8"/>
      <c r="H791" s="10"/>
      <c r="I791" s="10"/>
    </row>
    <row r="792" spans="1:9" ht="15" customHeight="1">
      <c r="A792" s="7"/>
      <c r="B792" s="8"/>
      <c r="C792" s="9"/>
      <c r="D792" s="9"/>
      <c r="E792" s="8"/>
      <c r="F792" s="8"/>
      <c r="G792" s="8"/>
      <c r="H792" s="10"/>
      <c r="I792" s="10"/>
    </row>
    <row r="793" spans="1:9" ht="15" customHeight="1">
      <c r="A793" s="7"/>
      <c r="B793" s="8"/>
      <c r="C793" s="9"/>
      <c r="D793" s="9"/>
      <c r="E793" s="8"/>
      <c r="F793" s="8"/>
      <c r="G793" s="8"/>
      <c r="H793" s="10"/>
      <c r="I793" s="10"/>
    </row>
    <row r="794" spans="1:9" ht="15" customHeight="1">
      <c r="A794" s="7"/>
      <c r="B794" s="8"/>
      <c r="C794" s="9"/>
      <c r="D794" s="9"/>
      <c r="E794" s="8"/>
      <c r="F794" s="8"/>
      <c r="G794" s="8"/>
      <c r="H794" s="10"/>
      <c r="I794" s="10"/>
    </row>
    <row r="795" spans="1:9" ht="15" customHeight="1">
      <c r="A795" s="7"/>
      <c r="B795" s="8"/>
      <c r="C795" s="9"/>
      <c r="D795" s="9"/>
      <c r="E795" s="8"/>
      <c r="F795" s="8"/>
      <c r="G795" s="8"/>
      <c r="H795" s="10"/>
      <c r="I795" s="10"/>
    </row>
    <row r="796" spans="1:9" ht="15" customHeight="1">
      <c r="A796" s="7"/>
      <c r="B796" s="8"/>
      <c r="C796" s="9"/>
      <c r="D796" s="9"/>
      <c r="E796" s="8"/>
      <c r="F796" s="8"/>
      <c r="G796" s="8"/>
      <c r="H796" s="10"/>
      <c r="I796" s="10"/>
    </row>
    <row r="797" spans="1:9" ht="15" customHeight="1">
      <c r="A797" s="7"/>
      <c r="B797" s="8"/>
      <c r="C797" s="9"/>
      <c r="D797" s="9"/>
      <c r="E797" s="8"/>
      <c r="F797" s="8"/>
      <c r="G797" s="8"/>
      <c r="H797" s="10"/>
      <c r="I797" s="10"/>
    </row>
    <row r="798" spans="1:9" ht="15" customHeight="1">
      <c r="A798" s="7"/>
      <c r="B798" s="8"/>
      <c r="C798" s="9"/>
      <c r="D798" s="9"/>
      <c r="E798" s="8"/>
      <c r="F798" s="8"/>
      <c r="G798" s="8"/>
      <c r="H798" s="10"/>
      <c r="I798" s="10"/>
    </row>
    <row r="799" spans="1:9" ht="15" customHeight="1">
      <c r="A799" s="7"/>
      <c r="B799" s="8"/>
      <c r="C799" s="9"/>
      <c r="D799" s="9"/>
      <c r="E799" s="8"/>
      <c r="F799" s="8"/>
      <c r="G799" s="8"/>
      <c r="H799" s="10"/>
      <c r="I799" s="10"/>
    </row>
    <row r="800" spans="1:9" ht="15" customHeight="1">
      <c r="A800" s="7"/>
      <c r="B800" s="8"/>
      <c r="C800" s="9"/>
      <c r="D800" s="9"/>
      <c r="E800" s="8"/>
      <c r="F800" s="8"/>
      <c r="G800" s="8"/>
      <c r="H800" s="10"/>
      <c r="I800" s="10"/>
    </row>
    <row r="801" spans="1:9" ht="15" customHeight="1">
      <c r="A801" s="7"/>
      <c r="B801" s="8"/>
      <c r="C801" s="9"/>
      <c r="D801" s="9"/>
      <c r="E801" s="8"/>
      <c r="F801" s="8"/>
      <c r="G801" s="8"/>
      <c r="H801" s="10"/>
      <c r="I801" s="10"/>
    </row>
    <row r="802" spans="1:9" ht="15" customHeight="1">
      <c r="A802" s="7"/>
      <c r="B802" s="8"/>
      <c r="C802" s="9"/>
      <c r="D802" s="9"/>
      <c r="E802" s="8"/>
      <c r="F802" s="8"/>
      <c r="G802" s="8"/>
      <c r="H802" s="10"/>
      <c r="I802" s="10"/>
    </row>
    <row r="803" spans="1:9" ht="15" customHeight="1">
      <c r="A803" s="7"/>
      <c r="B803" s="8"/>
      <c r="C803" s="9"/>
      <c r="D803" s="9"/>
      <c r="E803" s="8"/>
      <c r="F803" s="8"/>
      <c r="G803" s="8"/>
      <c r="H803" s="10"/>
      <c r="I803" s="10"/>
    </row>
    <row r="804" spans="1:9" ht="15" customHeight="1">
      <c r="A804" s="7"/>
      <c r="B804" s="8"/>
      <c r="C804" s="9"/>
      <c r="D804" s="9"/>
      <c r="E804" s="8"/>
      <c r="F804" s="8"/>
      <c r="G804" s="8"/>
      <c r="H804" s="10"/>
      <c r="I804" s="10"/>
    </row>
    <row r="805" spans="1:9" ht="15" customHeight="1">
      <c r="A805" s="7"/>
      <c r="B805" s="8"/>
      <c r="C805" s="9"/>
      <c r="D805" s="9"/>
      <c r="E805" s="8"/>
      <c r="F805" s="8"/>
      <c r="G805" s="8"/>
      <c r="H805" s="10"/>
      <c r="I805" s="10"/>
    </row>
    <row r="806" spans="1:9" ht="15" customHeight="1">
      <c r="A806" s="7"/>
      <c r="B806" s="8"/>
      <c r="C806" s="9"/>
      <c r="D806" s="9"/>
      <c r="E806" s="8"/>
      <c r="F806" s="8"/>
      <c r="G806" s="8"/>
      <c r="H806" s="10"/>
      <c r="I806" s="10"/>
    </row>
    <row r="807" spans="1:9" ht="15" customHeight="1">
      <c r="A807" s="7"/>
      <c r="B807" s="8"/>
      <c r="C807" s="9"/>
      <c r="D807" s="9"/>
      <c r="E807" s="8"/>
      <c r="F807" s="8"/>
      <c r="G807" s="8"/>
      <c r="H807" s="10"/>
      <c r="I807" s="10"/>
    </row>
    <row r="808" spans="1:9" ht="15" customHeight="1">
      <c r="A808" s="7"/>
      <c r="B808" s="8"/>
      <c r="C808" s="9"/>
      <c r="D808" s="9"/>
      <c r="E808" s="8"/>
      <c r="F808" s="8"/>
      <c r="G808" s="8"/>
      <c r="H808" s="10"/>
      <c r="I808" s="10"/>
    </row>
    <row r="809" spans="1:9" ht="15" customHeight="1">
      <c r="A809" s="7"/>
      <c r="B809" s="8"/>
      <c r="C809" s="9"/>
      <c r="D809" s="9"/>
      <c r="E809" s="8"/>
      <c r="F809" s="8"/>
      <c r="G809" s="8"/>
      <c r="H809" s="10"/>
      <c r="I809" s="10"/>
    </row>
    <row r="810" spans="1:9" ht="15" customHeight="1">
      <c r="A810" s="7"/>
      <c r="B810" s="8"/>
      <c r="C810" s="9"/>
      <c r="D810" s="9"/>
      <c r="E810" s="8"/>
      <c r="F810" s="8"/>
      <c r="G810" s="8"/>
      <c r="H810" s="10"/>
      <c r="I810" s="10"/>
    </row>
    <row r="811" spans="1:9" ht="15" customHeight="1">
      <c r="A811" s="7"/>
      <c r="B811" s="8"/>
      <c r="C811" s="9"/>
      <c r="D811" s="9"/>
      <c r="E811" s="8"/>
      <c r="F811" s="8"/>
      <c r="G811" s="8"/>
      <c r="H811" s="10"/>
      <c r="I811" s="10"/>
    </row>
    <row r="812" spans="1:9" ht="15" customHeight="1">
      <c r="A812" s="7"/>
      <c r="B812" s="8"/>
      <c r="C812" s="9"/>
      <c r="D812" s="9"/>
      <c r="E812" s="8"/>
      <c r="F812" s="8"/>
      <c r="G812" s="8"/>
      <c r="H812" s="10"/>
      <c r="I812" s="10"/>
    </row>
    <row r="813" spans="1:9" ht="15" customHeight="1">
      <c r="A813" s="7"/>
      <c r="B813" s="8"/>
      <c r="C813" s="9"/>
      <c r="D813" s="9"/>
      <c r="E813" s="8"/>
      <c r="F813" s="8"/>
      <c r="G813" s="8"/>
      <c r="H813" s="10"/>
      <c r="I813" s="10"/>
    </row>
    <row r="814" spans="1:9" ht="15" customHeight="1">
      <c r="A814" s="7"/>
      <c r="B814" s="8"/>
      <c r="C814" s="9"/>
      <c r="D814" s="9"/>
      <c r="E814" s="8"/>
      <c r="F814" s="8"/>
      <c r="G814" s="8"/>
      <c r="H814" s="10"/>
      <c r="I814" s="10"/>
    </row>
    <row r="815" spans="1:9" ht="15" customHeight="1">
      <c r="A815" s="7"/>
      <c r="B815" s="8"/>
      <c r="C815" s="9"/>
      <c r="D815" s="9"/>
      <c r="E815" s="8"/>
      <c r="F815" s="8"/>
      <c r="G815" s="8"/>
      <c r="H815" s="10"/>
      <c r="I815" s="10"/>
    </row>
    <row r="816" spans="1:9" ht="15" customHeight="1">
      <c r="A816" s="7"/>
      <c r="B816" s="8"/>
      <c r="C816" s="9"/>
      <c r="D816" s="9"/>
      <c r="E816" s="8"/>
      <c r="F816" s="8"/>
      <c r="G816" s="8"/>
      <c r="H816" s="10"/>
      <c r="I816" s="10"/>
    </row>
    <row r="817" spans="1:9" ht="15" customHeight="1">
      <c r="A817" s="7"/>
      <c r="B817" s="8"/>
      <c r="C817" s="9"/>
      <c r="D817" s="9"/>
      <c r="E817" s="8"/>
      <c r="F817" s="8"/>
      <c r="G817" s="8"/>
      <c r="H817" s="10"/>
      <c r="I817" s="10"/>
    </row>
    <row r="818" spans="1:9" ht="15" customHeight="1">
      <c r="A818" s="7"/>
      <c r="B818" s="8"/>
      <c r="C818" s="9"/>
      <c r="D818" s="9"/>
      <c r="E818" s="8"/>
      <c r="F818" s="8"/>
      <c r="G818" s="8"/>
      <c r="H818" s="10"/>
      <c r="I818" s="10"/>
    </row>
    <row r="819" spans="1:9" ht="15" customHeight="1">
      <c r="A819" s="7"/>
      <c r="B819" s="8"/>
      <c r="C819" s="9"/>
      <c r="D819" s="9"/>
      <c r="E819" s="8"/>
      <c r="F819" s="8"/>
      <c r="G819" s="8"/>
      <c r="H819" s="10"/>
      <c r="I819" s="10"/>
    </row>
    <row r="820" spans="1:9" ht="15" customHeight="1">
      <c r="A820" s="7"/>
      <c r="B820" s="8"/>
      <c r="C820" s="9"/>
      <c r="D820" s="9"/>
      <c r="E820" s="8"/>
      <c r="F820" s="8"/>
      <c r="G820" s="8"/>
      <c r="H820" s="10"/>
      <c r="I820" s="10"/>
    </row>
    <row r="821" spans="1:9" ht="15" customHeight="1">
      <c r="A821" s="7"/>
      <c r="B821" s="8"/>
      <c r="C821" s="9"/>
      <c r="D821" s="9"/>
      <c r="E821" s="8"/>
      <c r="F821" s="8"/>
      <c r="G821" s="8"/>
      <c r="H821" s="10"/>
      <c r="I821" s="10"/>
    </row>
    <row r="822" spans="1:9" ht="15" customHeight="1">
      <c r="A822" s="7"/>
      <c r="B822" s="8"/>
      <c r="C822" s="9"/>
      <c r="D822" s="9"/>
      <c r="E822" s="8"/>
      <c r="F822" s="8"/>
      <c r="G822" s="8"/>
      <c r="H822" s="10"/>
      <c r="I822" s="10"/>
    </row>
    <row r="823" spans="1:9" ht="15" customHeight="1">
      <c r="A823" s="7"/>
      <c r="B823" s="8"/>
      <c r="C823" s="9"/>
      <c r="D823" s="9"/>
      <c r="E823" s="8"/>
      <c r="F823" s="8"/>
      <c r="G823" s="8"/>
      <c r="H823" s="10"/>
      <c r="I823" s="10"/>
    </row>
    <row r="824" spans="1:9" ht="15" customHeight="1">
      <c r="A824" s="7"/>
      <c r="B824" s="8"/>
      <c r="C824" s="9"/>
      <c r="D824" s="9"/>
      <c r="E824" s="8"/>
      <c r="F824" s="8"/>
      <c r="G824" s="8"/>
      <c r="H824" s="10"/>
      <c r="I824" s="10"/>
    </row>
    <row r="825" spans="1:9" ht="15" customHeight="1">
      <c r="A825" s="7"/>
      <c r="B825" s="8"/>
      <c r="C825" s="9"/>
      <c r="D825" s="9"/>
      <c r="E825" s="8"/>
      <c r="F825" s="8"/>
      <c r="G825" s="8"/>
      <c r="H825" s="10"/>
      <c r="I825" s="10"/>
    </row>
    <row r="826" spans="1:9" ht="15" customHeight="1">
      <c r="A826" s="7"/>
      <c r="B826" s="8"/>
      <c r="C826" s="9"/>
      <c r="D826" s="9"/>
      <c r="E826" s="8"/>
      <c r="F826" s="8"/>
      <c r="G826" s="8"/>
      <c r="H826" s="10"/>
      <c r="I826" s="10"/>
    </row>
    <row r="827" spans="1:9" ht="15" customHeight="1">
      <c r="A827" s="7"/>
      <c r="B827" s="8"/>
      <c r="C827" s="9"/>
      <c r="D827" s="9"/>
      <c r="E827" s="8"/>
      <c r="F827" s="8"/>
      <c r="G827" s="8"/>
      <c r="H827" s="10"/>
      <c r="I827" s="10"/>
    </row>
    <row r="828" spans="1:9" ht="15" customHeight="1">
      <c r="A828" s="7"/>
      <c r="B828" s="8"/>
      <c r="C828" s="9"/>
      <c r="D828" s="9"/>
      <c r="E828" s="8"/>
      <c r="F828" s="8"/>
      <c r="G828" s="8"/>
      <c r="H828" s="10"/>
      <c r="I828" s="10"/>
    </row>
    <row r="829" spans="1:9" ht="15" customHeight="1">
      <c r="A829" s="7"/>
      <c r="B829" s="8"/>
      <c r="C829" s="9"/>
      <c r="D829" s="9"/>
      <c r="E829" s="8"/>
      <c r="F829" s="8"/>
      <c r="G829" s="8"/>
      <c r="H829" s="10"/>
      <c r="I829" s="10"/>
    </row>
    <row r="830" spans="1:9" ht="15" customHeight="1">
      <c r="A830" s="7"/>
      <c r="B830" s="8"/>
      <c r="C830" s="9"/>
      <c r="D830" s="9"/>
      <c r="E830" s="8"/>
      <c r="F830" s="8"/>
      <c r="G830" s="8"/>
      <c r="H830" s="10"/>
      <c r="I830" s="10"/>
    </row>
    <row r="831" spans="1:9" ht="15" customHeight="1">
      <c r="A831" s="7"/>
      <c r="B831" s="8"/>
      <c r="C831" s="9"/>
      <c r="D831" s="9"/>
      <c r="E831" s="8"/>
      <c r="F831" s="8"/>
      <c r="G831" s="8"/>
      <c r="H831" s="10"/>
      <c r="I831" s="10"/>
    </row>
    <row r="832" spans="1:9" ht="15" customHeight="1">
      <c r="A832" s="7"/>
      <c r="B832" s="8"/>
      <c r="C832" s="9"/>
      <c r="D832" s="9"/>
      <c r="E832" s="8"/>
      <c r="F832" s="8"/>
      <c r="G832" s="8"/>
      <c r="H832" s="10"/>
      <c r="I832" s="10"/>
    </row>
    <row r="833" spans="1:9" ht="15" customHeight="1">
      <c r="A833" s="7"/>
      <c r="B833" s="8"/>
      <c r="C833" s="9"/>
      <c r="D833" s="9"/>
      <c r="E833" s="8"/>
      <c r="F833" s="8"/>
      <c r="G833" s="8"/>
      <c r="H833" s="10"/>
      <c r="I833" s="10"/>
    </row>
    <row r="834" spans="1:9" ht="15" customHeight="1">
      <c r="A834" s="7"/>
      <c r="B834" s="8"/>
      <c r="C834" s="9"/>
      <c r="D834" s="9"/>
      <c r="E834" s="8"/>
      <c r="F834" s="8"/>
      <c r="G834" s="8"/>
      <c r="H834" s="10"/>
      <c r="I834" s="10"/>
    </row>
    <row r="835" spans="1:9" ht="15" customHeight="1">
      <c r="A835" s="7"/>
      <c r="B835" s="8"/>
      <c r="C835" s="9"/>
      <c r="D835" s="9"/>
      <c r="E835" s="8"/>
      <c r="F835" s="8"/>
      <c r="G835" s="8"/>
      <c r="H835" s="10"/>
      <c r="I835" s="10"/>
    </row>
    <row r="836" spans="1:9" ht="15" customHeight="1">
      <c r="A836" s="7"/>
      <c r="B836" s="8"/>
      <c r="C836" s="9"/>
      <c r="D836" s="9"/>
      <c r="E836" s="8"/>
      <c r="F836" s="8"/>
      <c r="G836" s="8"/>
      <c r="H836" s="10"/>
      <c r="I836" s="10"/>
    </row>
    <row r="837" spans="1:9" ht="15" customHeight="1">
      <c r="A837" s="7"/>
      <c r="B837" s="8"/>
      <c r="C837" s="9"/>
      <c r="D837" s="9"/>
      <c r="E837" s="8"/>
      <c r="F837" s="8"/>
      <c r="G837" s="8"/>
      <c r="H837" s="10"/>
      <c r="I837" s="10"/>
    </row>
    <row r="838" spans="1:9" ht="15" customHeight="1">
      <c r="A838" s="7"/>
      <c r="B838" s="8"/>
      <c r="C838" s="9"/>
      <c r="D838" s="9"/>
      <c r="E838" s="8"/>
      <c r="F838" s="8"/>
      <c r="G838" s="8"/>
      <c r="H838" s="10"/>
      <c r="I838" s="10"/>
    </row>
    <row r="839" spans="1:9" ht="15" customHeight="1">
      <c r="A839" s="7"/>
      <c r="B839" s="8"/>
      <c r="C839" s="9"/>
      <c r="D839" s="9"/>
      <c r="E839" s="8"/>
      <c r="F839" s="8"/>
      <c r="G839" s="8"/>
      <c r="H839" s="10"/>
      <c r="I839" s="10"/>
    </row>
    <row r="840" spans="1:9" ht="15" customHeight="1">
      <c r="A840" s="7"/>
      <c r="B840" s="8"/>
      <c r="C840" s="9"/>
      <c r="D840" s="9"/>
      <c r="E840" s="8"/>
      <c r="F840" s="8"/>
      <c r="G840" s="8"/>
      <c r="H840" s="10"/>
      <c r="I840" s="10"/>
    </row>
    <row r="841" spans="1:9" ht="15" customHeight="1">
      <c r="A841" s="7"/>
      <c r="B841" s="8"/>
      <c r="C841" s="9"/>
      <c r="D841" s="9"/>
      <c r="E841" s="8"/>
      <c r="F841" s="8"/>
      <c r="G841" s="8"/>
      <c r="H841" s="10"/>
      <c r="I841" s="10"/>
    </row>
    <row r="842" spans="1:9" ht="15" customHeight="1">
      <c r="A842" s="7"/>
      <c r="B842" s="8"/>
      <c r="C842" s="9"/>
      <c r="D842" s="9"/>
      <c r="E842" s="8"/>
      <c r="F842" s="8"/>
      <c r="G842" s="8"/>
      <c r="H842" s="10"/>
      <c r="I842" s="10"/>
    </row>
    <row r="843" spans="1:9" ht="15" customHeight="1">
      <c r="A843" s="7"/>
      <c r="B843" s="8"/>
      <c r="C843" s="9"/>
      <c r="D843" s="9"/>
      <c r="E843" s="8"/>
      <c r="F843" s="8"/>
      <c r="G843" s="8"/>
      <c r="H843" s="10"/>
      <c r="I843" s="10"/>
    </row>
    <row r="844" spans="1:9" ht="15" customHeight="1">
      <c r="A844" s="7"/>
      <c r="B844" s="8"/>
      <c r="C844" s="9"/>
      <c r="D844" s="9"/>
      <c r="E844" s="8"/>
      <c r="F844" s="8"/>
      <c r="G844" s="8"/>
      <c r="H844" s="10"/>
      <c r="I844" s="10"/>
    </row>
    <row r="845" spans="1:9" ht="15" customHeight="1">
      <c r="A845" s="7"/>
      <c r="B845" s="8"/>
      <c r="C845" s="9"/>
      <c r="D845" s="9"/>
      <c r="E845" s="8"/>
      <c r="F845" s="8"/>
      <c r="G845" s="8"/>
      <c r="H845" s="10"/>
      <c r="I845" s="10"/>
    </row>
    <row r="846" spans="1:9" ht="15" customHeight="1">
      <c r="A846" s="7"/>
      <c r="B846" s="8"/>
      <c r="C846" s="9"/>
      <c r="D846" s="9"/>
      <c r="E846" s="8"/>
      <c r="F846" s="8"/>
      <c r="G846" s="8"/>
      <c r="H846" s="10"/>
      <c r="I846" s="10"/>
    </row>
    <row r="847" spans="1:9" ht="15" customHeight="1">
      <c r="A847" s="7"/>
      <c r="B847" s="8"/>
      <c r="C847" s="9"/>
      <c r="D847" s="9"/>
      <c r="E847" s="8"/>
      <c r="F847" s="8"/>
      <c r="G847" s="8"/>
      <c r="H847" s="10"/>
      <c r="I847" s="10"/>
    </row>
    <row r="848" spans="1:9" ht="15" customHeight="1">
      <c r="A848" s="7"/>
      <c r="B848" s="8"/>
      <c r="C848" s="9"/>
      <c r="D848" s="9"/>
      <c r="E848" s="8"/>
      <c r="F848" s="8"/>
      <c r="G848" s="8"/>
      <c r="H848" s="10"/>
      <c r="I848" s="10"/>
    </row>
    <row r="849" spans="1:9" ht="15" customHeight="1">
      <c r="A849" s="7"/>
      <c r="B849" s="8"/>
      <c r="C849" s="9"/>
      <c r="D849" s="9"/>
      <c r="E849" s="8"/>
      <c r="F849" s="8"/>
      <c r="G849" s="8"/>
      <c r="H849" s="10"/>
      <c r="I849" s="10"/>
    </row>
    <row r="850" spans="1:9" ht="15" customHeight="1">
      <c r="A850" s="7"/>
      <c r="B850" s="8"/>
      <c r="C850" s="9"/>
      <c r="D850" s="9"/>
      <c r="E850" s="8"/>
      <c r="F850" s="8"/>
      <c r="G850" s="8"/>
      <c r="H850" s="10"/>
      <c r="I850" s="10"/>
    </row>
    <row r="851" spans="1:9" ht="15" customHeight="1">
      <c r="A851" s="7"/>
      <c r="B851" s="8"/>
      <c r="C851" s="9"/>
      <c r="D851" s="9"/>
      <c r="E851" s="8"/>
      <c r="F851" s="8"/>
      <c r="G851" s="8"/>
      <c r="H851" s="10"/>
      <c r="I851" s="10"/>
    </row>
    <row r="852" spans="1:9" ht="15" customHeight="1">
      <c r="A852" s="7"/>
      <c r="B852" s="8"/>
      <c r="C852" s="9"/>
      <c r="D852" s="9"/>
      <c r="E852" s="8"/>
      <c r="F852" s="8"/>
      <c r="G852" s="8"/>
      <c r="H852" s="10"/>
      <c r="I852" s="10"/>
    </row>
    <row r="853" spans="1:9" ht="15" customHeight="1">
      <c r="A853" s="7"/>
      <c r="B853" s="8"/>
      <c r="C853" s="9"/>
      <c r="D853" s="9"/>
      <c r="E853" s="8"/>
      <c r="F853" s="8"/>
      <c r="G853" s="8"/>
      <c r="H853" s="10"/>
      <c r="I853" s="10"/>
    </row>
    <row r="854" spans="1:9" ht="15" customHeight="1">
      <c r="A854" s="7"/>
      <c r="B854" s="8"/>
      <c r="C854" s="9"/>
      <c r="D854" s="9"/>
      <c r="E854" s="8"/>
      <c r="F854" s="8"/>
      <c r="G854" s="8"/>
      <c r="H854" s="10"/>
      <c r="I854" s="10"/>
    </row>
    <row r="855" spans="1:9" ht="15" customHeight="1">
      <c r="A855" s="7"/>
      <c r="B855" s="8"/>
      <c r="C855" s="9"/>
      <c r="D855" s="9"/>
      <c r="E855" s="8"/>
      <c r="F855" s="8"/>
      <c r="G855" s="8"/>
      <c r="H855" s="10"/>
      <c r="I855" s="10"/>
    </row>
    <row r="856" spans="1:9" ht="15" customHeight="1">
      <c r="A856" s="7"/>
      <c r="B856" s="8"/>
      <c r="C856" s="9"/>
      <c r="D856" s="9"/>
      <c r="E856" s="8"/>
      <c r="F856" s="8"/>
      <c r="G856" s="8"/>
      <c r="H856" s="10"/>
      <c r="I856" s="10"/>
    </row>
    <row r="857" spans="1:9" ht="15" customHeight="1">
      <c r="A857" s="7"/>
      <c r="B857" s="8"/>
      <c r="C857" s="9"/>
      <c r="D857" s="9"/>
      <c r="E857" s="8"/>
      <c r="F857" s="8"/>
      <c r="G857" s="8"/>
      <c r="H857" s="10"/>
      <c r="I857" s="10"/>
    </row>
    <row r="858" spans="1:9" ht="15" customHeight="1">
      <c r="A858" s="7"/>
      <c r="B858" s="8"/>
      <c r="C858" s="9"/>
      <c r="D858" s="9"/>
      <c r="E858" s="8"/>
      <c r="F858" s="8"/>
      <c r="G858" s="8"/>
      <c r="H858" s="10"/>
      <c r="I858" s="10"/>
    </row>
    <row r="859" spans="1:9" ht="15" customHeight="1">
      <c r="A859" s="7"/>
      <c r="B859" s="8"/>
      <c r="C859" s="9"/>
      <c r="D859" s="9"/>
      <c r="E859" s="8"/>
      <c r="F859" s="8"/>
      <c r="G859" s="8"/>
      <c r="H859" s="10"/>
      <c r="I859" s="10"/>
    </row>
    <row r="860" spans="1:9" ht="15" customHeight="1">
      <c r="A860" s="7"/>
      <c r="B860" s="8"/>
      <c r="C860" s="9"/>
      <c r="D860" s="9"/>
      <c r="E860" s="8"/>
      <c r="F860" s="8"/>
      <c r="G860" s="8"/>
      <c r="H860" s="10"/>
      <c r="I860" s="10"/>
    </row>
    <row r="861" spans="1:9" ht="15" customHeight="1">
      <c r="A861" s="7"/>
      <c r="B861" s="8"/>
      <c r="C861" s="9"/>
      <c r="D861" s="9"/>
      <c r="E861" s="8"/>
      <c r="F861" s="8"/>
      <c r="G861" s="8"/>
      <c r="H861" s="10"/>
      <c r="I861" s="10"/>
    </row>
    <row r="862" spans="1:9" ht="15" customHeight="1">
      <c r="A862" s="7"/>
      <c r="B862" s="8"/>
      <c r="C862" s="9"/>
      <c r="D862" s="9"/>
      <c r="E862" s="8"/>
      <c r="F862" s="8"/>
      <c r="G862" s="8"/>
      <c r="H862" s="10"/>
      <c r="I862" s="10"/>
    </row>
    <row r="863" spans="1:9" ht="15" customHeight="1">
      <c r="A863" s="7"/>
      <c r="B863" s="8"/>
      <c r="C863" s="9"/>
      <c r="D863" s="9"/>
      <c r="E863" s="8"/>
      <c r="F863" s="8"/>
      <c r="G863" s="8"/>
      <c r="H863" s="10"/>
      <c r="I863" s="10"/>
    </row>
    <row r="864" spans="1:9" ht="15" customHeight="1">
      <c r="A864" s="7"/>
      <c r="B864" s="8"/>
      <c r="C864" s="9"/>
      <c r="D864" s="9"/>
      <c r="E864" s="8"/>
      <c r="F864" s="8"/>
      <c r="G864" s="8"/>
      <c r="H864" s="10"/>
      <c r="I864" s="10"/>
    </row>
    <row r="865" spans="1:9" ht="15" customHeight="1">
      <c r="A865" s="7"/>
      <c r="B865" s="8"/>
      <c r="C865" s="9"/>
      <c r="D865" s="9"/>
      <c r="E865" s="8"/>
      <c r="F865" s="8"/>
      <c r="G865" s="8"/>
      <c r="H865" s="10"/>
      <c r="I865" s="10"/>
    </row>
    <row r="866" spans="1:9" ht="15" customHeight="1">
      <c r="A866" s="7"/>
      <c r="B866" s="8"/>
      <c r="C866" s="9"/>
      <c r="D866" s="9"/>
      <c r="E866" s="8"/>
      <c r="F866" s="8"/>
      <c r="G866" s="8"/>
      <c r="H866" s="10"/>
      <c r="I866" s="10"/>
    </row>
    <row r="867" spans="1:9" ht="15" customHeight="1">
      <c r="A867" s="7"/>
      <c r="B867" s="8"/>
      <c r="C867" s="9"/>
      <c r="D867" s="9"/>
      <c r="E867" s="8"/>
      <c r="F867" s="8"/>
      <c r="G867" s="8"/>
      <c r="H867" s="10"/>
      <c r="I867" s="10"/>
    </row>
    <row r="868" spans="1:9" ht="15" customHeight="1">
      <c r="A868" s="7"/>
      <c r="B868" s="8"/>
      <c r="C868" s="9"/>
      <c r="D868" s="9"/>
      <c r="E868" s="8"/>
      <c r="F868" s="8"/>
      <c r="G868" s="8"/>
      <c r="H868" s="10"/>
      <c r="I868" s="10"/>
    </row>
    <row r="869" spans="1:9" ht="15" customHeight="1">
      <c r="A869" s="7"/>
      <c r="B869" s="8"/>
      <c r="C869" s="9"/>
      <c r="D869" s="9"/>
      <c r="E869" s="8"/>
      <c r="F869" s="8"/>
      <c r="G869" s="8"/>
      <c r="H869" s="10"/>
      <c r="I869" s="10"/>
    </row>
    <row r="870" spans="1:9" ht="15" customHeight="1">
      <c r="A870" s="7"/>
      <c r="B870" s="8"/>
      <c r="C870" s="9"/>
      <c r="D870" s="9"/>
      <c r="E870" s="8"/>
      <c r="F870" s="8"/>
      <c r="G870" s="8"/>
      <c r="H870" s="10"/>
      <c r="I870" s="10"/>
    </row>
    <row r="871" spans="1:9" ht="15" customHeight="1">
      <c r="A871" s="7"/>
      <c r="B871" s="8"/>
      <c r="C871" s="9"/>
      <c r="D871" s="9"/>
      <c r="E871" s="8"/>
      <c r="F871" s="8"/>
      <c r="G871" s="8"/>
      <c r="H871" s="10"/>
      <c r="I871" s="10"/>
    </row>
    <row r="872" spans="1:9" ht="15" customHeight="1">
      <c r="A872" s="7"/>
      <c r="B872" s="8"/>
      <c r="C872" s="9"/>
      <c r="D872" s="9"/>
      <c r="E872" s="8"/>
      <c r="F872" s="8"/>
      <c r="G872" s="8"/>
      <c r="H872" s="10"/>
      <c r="I872" s="10"/>
    </row>
    <row r="873" spans="1:9" ht="15" customHeight="1">
      <c r="A873" s="7"/>
      <c r="B873" s="8"/>
      <c r="C873" s="9"/>
      <c r="D873" s="9"/>
      <c r="E873" s="8"/>
      <c r="F873" s="8"/>
      <c r="G873" s="8"/>
      <c r="H873" s="10"/>
      <c r="I873" s="10"/>
    </row>
    <row r="874" spans="1:9" ht="15" customHeight="1">
      <c r="A874" s="7"/>
      <c r="B874" s="8"/>
      <c r="C874" s="9"/>
      <c r="D874" s="9"/>
      <c r="E874" s="8"/>
      <c r="F874" s="8"/>
      <c r="G874" s="8"/>
      <c r="H874" s="10"/>
      <c r="I874" s="10"/>
    </row>
    <row r="875" spans="1:9" ht="15" customHeight="1">
      <c r="A875" s="7"/>
      <c r="B875" s="8"/>
      <c r="C875" s="9"/>
      <c r="D875" s="9"/>
      <c r="E875" s="8"/>
      <c r="F875" s="8"/>
      <c r="G875" s="8"/>
      <c r="H875" s="10"/>
      <c r="I875" s="10"/>
    </row>
    <row r="876" spans="1:9" ht="15" customHeight="1">
      <c r="A876" s="7"/>
      <c r="B876" s="8"/>
      <c r="C876" s="9"/>
      <c r="D876" s="9"/>
      <c r="E876" s="8"/>
      <c r="F876" s="8"/>
      <c r="G876" s="8"/>
      <c r="H876" s="10"/>
      <c r="I876" s="10"/>
    </row>
    <row r="877" spans="1:9" ht="15" customHeight="1">
      <c r="A877" s="7"/>
      <c r="B877" s="8"/>
      <c r="C877" s="9"/>
      <c r="D877" s="9"/>
      <c r="E877" s="8"/>
      <c r="F877" s="8"/>
      <c r="G877" s="8"/>
      <c r="H877" s="10"/>
      <c r="I877" s="10"/>
    </row>
    <row r="878" spans="1:9" ht="15" customHeight="1">
      <c r="A878" s="7"/>
      <c r="B878" s="8"/>
      <c r="C878" s="9"/>
      <c r="D878" s="9"/>
      <c r="E878" s="8"/>
      <c r="F878" s="8"/>
      <c r="G878" s="8"/>
      <c r="H878" s="10"/>
      <c r="I878" s="10"/>
    </row>
    <row r="879" spans="1:9" ht="15" customHeight="1">
      <c r="A879" s="7"/>
      <c r="B879" s="8"/>
      <c r="C879" s="9"/>
      <c r="D879" s="9"/>
      <c r="E879" s="8"/>
      <c r="F879" s="8"/>
      <c r="G879" s="8"/>
      <c r="H879" s="10"/>
      <c r="I879" s="10"/>
    </row>
    <row r="880" spans="1:9" ht="15" customHeight="1">
      <c r="A880" s="7"/>
      <c r="B880" s="8"/>
      <c r="C880" s="9"/>
      <c r="D880" s="9"/>
      <c r="E880" s="8"/>
      <c r="F880" s="8"/>
      <c r="G880" s="8"/>
      <c r="H880" s="10"/>
      <c r="I880" s="10"/>
    </row>
    <row r="881" spans="1:9" ht="15" customHeight="1">
      <c r="A881" s="7"/>
      <c r="B881" s="8"/>
      <c r="C881" s="9"/>
      <c r="D881" s="9"/>
      <c r="E881" s="8"/>
      <c r="F881" s="8"/>
      <c r="G881" s="8"/>
      <c r="H881" s="10"/>
      <c r="I881" s="10"/>
    </row>
    <row r="882" spans="1:9" ht="15" customHeight="1">
      <c r="A882" s="7"/>
      <c r="B882" s="8"/>
      <c r="C882" s="9"/>
      <c r="D882" s="9"/>
      <c r="E882" s="8"/>
      <c r="F882" s="8"/>
      <c r="G882" s="8"/>
      <c r="H882" s="10"/>
      <c r="I882" s="10"/>
    </row>
    <row r="883" spans="1:9" ht="15" customHeight="1">
      <c r="A883" s="7"/>
      <c r="B883" s="8"/>
      <c r="C883" s="9"/>
      <c r="D883" s="9"/>
      <c r="E883" s="8"/>
      <c r="F883" s="8"/>
      <c r="G883" s="8"/>
      <c r="H883" s="10"/>
      <c r="I883" s="10"/>
    </row>
    <row r="884" spans="1:9" ht="15" customHeight="1">
      <c r="A884" s="7"/>
      <c r="B884" s="8"/>
      <c r="C884" s="9"/>
      <c r="D884" s="9"/>
      <c r="E884" s="8"/>
      <c r="F884" s="8"/>
      <c r="G884" s="8"/>
      <c r="H884" s="10"/>
      <c r="I884" s="10"/>
    </row>
    <row r="885" spans="1:9" ht="15" customHeight="1">
      <c r="A885" s="7"/>
      <c r="B885" s="8"/>
      <c r="C885" s="9"/>
      <c r="D885" s="9"/>
      <c r="E885" s="8"/>
      <c r="F885" s="8"/>
      <c r="G885" s="8"/>
      <c r="H885" s="10"/>
      <c r="I885" s="10"/>
    </row>
    <row r="886" spans="1:9" ht="15" customHeight="1">
      <c r="A886" s="7"/>
      <c r="B886" s="8"/>
      <c r="C886" s="9"/>
      <c r="D886" s="9"/>
      <c r="E886" s="8"/>
      <c r="F886" s="8"/>
      <c r="G886" s="8"/>
      <c r="H886" s="10"/>
      <c r="I886" s="10"/>
    </row>
    <row r="887" spans="1:9" ht="15" customHeight="1">
      <c r="A887" s="7"/>
      <c r="B887" s="8"/>
      <c r="C887" s="9"/>
      <c r="D887" s="9"/>
      <c r="E887" s="8"/>
      <c r="F887" s="8"/>
      <c r="G887" s="8"/>
      <c r="H887" s="10"/>
      <c r="I887" s="10"/>
    </row>
    <row r="888" spans="1:9" ht="15" customHeight="1">
      <c r="A888" s="7"/>
      <c r="B888" s="8"/>
      <c r="C888" s="9"/>
      <c r="D888" s="9"/>
      <c r="E888" s="8"/>
      <c r="F888" s="8"/>
      <c r="G888" s="8"/>
      <c r="H888" s="10"/>
      <c r="I888" s="10"/>
    </row>
    <row r="889" spans="1:9" ht="15" customHeight="1">
      <c r="A889" s="7"/>
      <c r="B889" s="8"/>
      <c r="C889" s="9"/>
      <c r="D889" s="9"/>
      <c r="E889" s="8"/>
      <c r="F889" s="8"/>
      <c r="G889" s="8"/>
      <c r="H889" s="10"/>
      <c r="I889" s="10"/>
    </row>
    <row r="890" spans="1:9" ht="15" customHeight="1">
      <c r="A890" s="7"/>
      <c r="B890" s="8"/>
      <c r="C890" s="9"/>
      <c r="D890" s="9"/>
      <c r="E890" s="8"/>
      <c r="F890" s="8"/>
      <c r="G890" s="8"/>
      <c r="H890" s="10"/>
      <c r="I890" s="10"/>
    </row>
    <row r="891" spans="1:9" ht="15" customHeight="1">
      <c r="A891" s="7"/>
      <c r="B891" s="8"/>
      <c r="C891" s="9"/>
      <c r="D891" s="9"/>
      <c r="E891" s="8"/>
      <c r="F891" s="8"/>
      <c r="G891" s="8"/>
      <c r="H891" s="10"/>
      <c r="I891" s="10"/>
    </row>
    <row r="892" spans="1:9" ht="15" customHeight="1">
      <c r="A892" s="7"/>
      <c r="B892" s="8"/>
      <c r="C892" s="9"/>
      <c r="D892" s="9"/>
      <c r="E892" s="8"/>
      <c r="F892" s="8"/>
      <c r="G892" s="8"/>
      <c r="H892" s="10"/>
      <c r="I892" s="10"/>
    </row>
    <row r="893" spans="1:9" ht="15" customHeight="1">
      <c r="A893" s="7"/>
      <c r="B893" s="8"/>
      <c r="C893" s="9"/>
      <c r="D893" s="9"/>
      <c r="E893" s="8"/>
      <c r="F893" s="8"/>
      <c r="G893" s="8"/>
      <c r="H893" s="10"/>
      <c r="I893" s="10"/>
    </row>
    <row r="894" spans="1:9" ht="15" customHeight="1">
      <c r="A894" s="7"/>
      <c r="B894" s="8"/>
      <c r="C894" s="9"/>
      <c r="D894" s="9"/>
      <c r="E894" s="8"/>
      <c r="F894" s="8"/>
      <c r="G894" s="8"/>
      <c r="H894" s="10"/>
      <c r="I894" s="10"/>
    </row>
    <row r="895" spans="1:9" ht="15" customHeight="1">
      <c r="A895" s="7"/>
      <c r="B895" s="8"/>
      <c r="C895" s="9"/>
      <c r="D895" s="9"/>
      <c r="E895" s="8"/>
      <c r="F895" s="8"/>
      <c r="G895" s="8"/>
      <c r="H895" s="10"/>
      <c r="I895" s="10"/>
    </row>
    <row r="896" spans="1:9" ht="15" customHeight="1">
      <c r="A896" s="7"/>
      <c r="B896" s="8"/>
      <c r="C896" s="9"/>
      <c r="D896" s="9"/>
      <c r="E896" s="8"/>
      <c r="F896" s="8"/>
      <c r="G896" s="8"/>
      <c r="H896" s="10"/>
      <c r="I896" s="10"/>
    </row>
    <row r="897" spans="1:9" ht="15" customHeight="1">
      <c r="A897" s="7"/>
      <c r="B897" s="8"/>
      <c r="C897" s="9"/>
      <c r="D897" s="9"/>
      <c r="E897" s="8"/>
      <c r="F897" s="8"/>
      <c r="G897" s="8"/>
      <c r="H897" s="10"/>
      <c r="I897" s="10"/>
    </row>
    <row r="898" spans="1:9" ht="15" customHeight="1">
      <c r="A898" s="7"/>
      <c r="B898" s="8"/>
      <c r="C898" s="9"/>
      <c r="D898" s="9"/>
      <c r="E898" s="8"/>
      <c r="F898" s="8"/>
      <c r="G898" s="8"/>
      <c r="H898" s="10"/>
      <c r="I898" s="10"/>
    </row>
    <row r="899" spans="1:9" ht="15" customHeight="1">
      <c r="A899" s="7"/>
      <c r="B899" s="8"/>
      <c r="C899" s="9"/>
      <c r="D899" s="9"/>
      <c r="E899" s="8"/>
      <c r="F899" s="8"/>
      <c r="G899" s="8"/>
      <c r="H899" s="10"/>
      <c r="I899" s="10"/>
    </row>
    <row r="900" spans="1:9" ht="15" customHeight="1">
      <c r="A900" s="7"/>
      <c r="B900" s="8"/>
      <c r="C900" s="9"/>
      <c r="D900" s="9"/>
      <c r="E900" s="8"/>
      <c r="F900" s="8"/>
      <c r="G900" s="8"/>
      <c r="H900" s="10"/>
      <c r="I900" s="10"/>
    </row>
    <row r="901" spans="1:9" ht="15" customHeight="1">
      <c r="A901" s="7"/>
      <c r="B901" s="8"/>
      <c r="C901" s="9"/>
      <c r="D901" s="9"/>
      <c r="E901" s="8"/>
      <c r="F901" s="8"/>
      <c r="G901" s="8"/>
      <c r="H901" s="10"/>
      <c r="I901" s="10"/>
    </row>
    <row r="902" spans="1:9" ht="15" customHeight="1">
      <c r="A902" s="7"/>
      <c r="B902" s="8"/>
      <c r="C902" s="9"/>
      <c r="D902" s="9"/>
      <c r="E902" s="8"/>
      <c r="F902" s="8"/>
      <c r="G902" s="8"/>
      <c r="H902" s="10"/>
      <c r="I902" s="10"/>
    </row>
    <row r="903" spans="1:9" ht="15" customHeight="1">
      <c r="A903" s="7"/>
      <c r="B903" s="8"/>
      <c r="C903" s="9"/>
      <c r="D903" s="9"/>
      <c r="E903" s="8"/>
      <c r="F903" s="8"/>
      <c r="G903" s="8"/>
      <c r="H903" s="10"/>
      <c r="I903" s="10"/>
    </row>
    <row r="904" spans="1:9" ht="15" customHeight="1">
      <c r="A904" s="7"/>
      <c r="B904" s="8"/>
      <c r="C904" s="9"/>
      <c r="D904" s="9"/>
      <c r="E904" s="8"/>
      <c r="F904" s="8"/>
      <c r="G904" s="8"/>
      <c r="H904" s="10"/>
      <c r="I904" s="10"/>
    </row>
    <row r="905" spans="1:9" ht="15" customHeight="1">
      <c r="A905" s="7"/>
      <c r="B905" s="8"/>
      <c r="C905" s="9"/>
      <c r="D905" s="9"/>
      <c r="E905" s="8"/>
      <c r="F905" s="8"/>
      <c r="G905" s="8"/>
      <c r="H905" s="10"/>
      <c r="I905" s="10"/>
    </row>
    <row r="906" spans="1:9" ht="15" customHeight="1">
      <c r="A906" s="7"/>
      <c r="B906" s="8"/>
      <c r="C906" s="9"/>
      <c r="D906" s="9"/>
      <c r="E906" s="8"/>
      <c r="F906" s="8"/>
      <c r="G906" s="8"/>
      <c r="H906" s="10"/>
      <c r="I906" s="10"/>
    </row>
    <row r="907" spans="1:9" ht="15" customHeight="1">
      <c r="A907" s="7"/>
      <c r="B907" s="8"/>
      <c r="C907" s="9"/>
      <c r="D907" s="9"/>
      <c r="E907" s="8"/>
      <c r="F907" s="8"/>
      <c r="G907" s="8"/>
      <c r="H907" s="10"/>
      <c r="I907" s="10"/>
    </row>
    <row r="908" spans="1:9" ht="15" customHeight="1">
      <c r="A908" s="7"/>
      <c r="B908" s="8"/>
      <c r="C908" s="9"/>
      <c r="D908" s="9"/>
      <c r="E908" s="8"/>
      <c r="F908" s="8"/>
      <c r="G908" s="8"/>
      <c r="H908" s="10"/>
      <c r="I908" s="10"/>
    </row>
    <row r="909" spans="1:9" ht="15" customHeight="1">
      <c r="A909" s="7"/>
      <c r="B909" s="8"/>
      <c r="C909" s="9"/>
      <c r="D909" s="9"/>
      <c r="E909" s="8"/>
      <c r="F909" s="8"/>
      <c r="G909" s="8"/>
      <c r="H909" s="10"/>
      <c r="I909" s="10"/>
    </row>
    <row r="910" spans="1:9" ht="15" customHeight="1">
      <c r="A910" s="7"/>
      <c r="B910" s="8"/>
      <c r="C910" s="9"/>
      <c r="D910" s="9"/>
      <c r="E910" s="8"/>
      <c r="F910" s="8"/>
      <c r="G910" s="8"/>
      <c r="H910" s="10"/>
      <c r="I910" s="10"/>
    </row>
    <row r="911" spans="1:9" ht="15" customHeight="1">
      <c r="A911" s="7"/>
      <c r="B911" s="8"/>
      <c r="C911" s="9"/>
      <c r="D911" s="9"/>
      <c r="E911" s="8"/>
      <c r="F911" s="8"/>
      <c r="G911" s="8"/>
      <c r="H911" s="10"/>
      <c r="I911" s="10"/>
    </row>
    <row r="912" spans="1:9" ht="15" customHeight="1">
      <c r="A912" s="7"/>
      <c r="B912" s="8"/>
      <c r="C912" s="9"/>
      <c r="D912" s="9"/>
      <c r="E912" s="8"/>
      <c r="F912" s="8"/>
      <c r="G912" s="8"/>
      <c r="H912" s="10"/>
      <c r="I912" s="10"/>
    </row>
    <row r="913" spans="1:9" ht="15" customHeight="1">
      <c r="A913" s="7"/>
      <c r="B913" s="8"/>
      <c r="C913" s="9"/>
      <c r="D913" s="9"/>
      <c r="E913" s="8"/>
      <c r="F913" s="8"/>
      <c r="G913" s="8"/>
      <c r="H913" s="10"/>
      <c r="I913" s="10"/>
    </row>
    <row r="914" spans="1:9" ht="15" customHeight="1">
      <c r="A914" s="7"/>
      <c r="B914" s="8"/>
      <c r="C914" s="9"/>
      <c r="D914" s="9"/>
      <c r="E914" s="8"/>
      <c r="F914" s="8"/>
      <c r="G914" s="8"/>
      <c r="H914" s="10"/>
      <c r="I914" s="10"/>
    </row>
    <row r="915" spans="1:9" ht="15" customHeight="1">
      <c r="A915" s="7"/>
      <c r="B915" s="8"/>
      <c r="C915" s="9"/>
      <c r="D915" s="9"/>
      <c r="E915" s="8"/>
      <c r="F915" s="8"/>
      <c r="G915" s="8"/>
      <c r="H915" s="10"/>
      <c r="I915" s="10"/>
    </row>
    <row r="916" spans="1:9" ht="15" customHeight="1">
      <c r="A916" s="7"/>
      <c r="B916" s="8"/>
      <c r="C916" s="9"/>
      <c r="D916" s="9"/>
      <c r="E916" s="8"/>
      <c r="F916" s="8"/>
      <c r="G916" s="8"/>
      <c r="H916" s="10"/>
      <c r="I916" s="10"/>
    </row>
    <row r="917" spans="1:9" ht="15" customHeight="1">
      <c r="A917" s="7"/>
      <c r="B917" s="8"/>
      <c r="C917" s="9"/>
      <c r="D917" s="9"/>
      <c r="E917" s="8"/>
      <c r="F917" s="8"/>
      <c r="G917" s="8"/>
      <c r="H917" s="10"/>
      <c r="I917" s="10"/>
    </row>
    <row r="918" spans="1:9" ht="15" customHeight="1">
      <c r="A918" s="7"/>
      <c r="B918" s="8"/>
      <c r="C918" s="9"/>
      <c r="D918" s="9"/>
      <c r="E918" s="8"/>
      <c r="F918" s="8"/>
      <c r="G918" s="8"/>
      <c r="H918" s="10"/>
      <c r="I918" s="10"/>
    </row>
    <row r="919" spans="1:9" ht="15" customHeight="1">
      <c r="A919" s="7"/>
      <c r="B919" s="8"/>
      <c r="C919" s="9"/>
      <c r="D919" s="9"/>
      <c r="E919" s="8"/>
      <c r="F919" s="8"/>
      <c r="G919" s="8"/>
      <c r="H919" s="10"/>
      <c r="I919" s="10"/>
    </row>
    <row r="920" spans="1:9" ht="15" customHeight="1">
      <c r="A920" s="7"/>
      <c r="B920" s="8"/>
      <c r="C920" s="9"/>
      <c r="D920" s="9"/>
      <c r="E920" s="8"/>
      <c r="F920" s="8"/>
      <c r="G920" s="8"/>
      <c r="H920" s="10"/>
      <c r="I920" s="10"/>
    </row>
    <row r="921" spans="1:9" ht="15" customHeight="1">
      <c r="A921" s="7"/>
      <c r="B921" s="8"/>
      <c r="C921" s="9"/>
      <c r="D921" s="9"/>
      <c r="E921" s="8"/>
      <c r="F921" s="8"/>
      <c r="G921" s="8"/>
      <c r="H921" s="10"/>
      <c r="I921" s="10"/>
    </row>
    <row r="922" spans="1:9" ht="15" customHeight="1">
      <c r="A922" s="7"/>
      <c r="B922" s="8"/>
      <c r="C922" s="9"/>
      <c r="D922" s="9"/>
      <c r="E922" s="8"/>
      <c r="F922" s="8"/>
      <c r="G922" s="8"/>
      <c r="H922" s="10"/>
      <c r="I922" s="10"/>
    </row>
    <row r="923" spans="1:9" ht="15" customHeight="1">
      <c r="A923" s="7"/>
      <c r="B923" s="8"/>
      <c r="C923" s="9"/>
      <c r="D923" s="9"/>
      <c r="E923" s="8"/>
      <c r="F923" s="8"/>
      <c r="G923" s="8"/>
      <c r="H923" s="10"/>
      <c r="I923" s="10"/>
    </row>
    <row r="924" spans="1:9" ht="15" customHeight="1">
      <c r="A924" s="7"/>
      <c r="B924" s="8"/>
      <c r="C924" s="9"/>
      <c r="D924" s="9"/>
      <c r="E924" s="8"/>
      <c r="F924" s="8"/>
      <c r="G924" s="8"/>
      <c r="H924" s="10"/>
      <c r="I924" s="10"/>
    </row>
    <row r="925" spans="1:9" ht="15" customHeight="1">
      <c r="A925" s="7"/>
      <c r="B925" s="8"/>
      <c r="C925" s="9"/>
      <c r="D925" s="9"/>
      <c r="E925" s="8"/>
      <c r="F925" s="8"/>
      <c r="G925" s="8"/>
      <c r="H925" s="10"/>
      <c r="I925" s="10"/>
    </row>
    <row r="926" spans="1:9" ht="15" customHeight="1">
      <c r="A926" s="7"/>
      <c r="B926" s="8"/>
      <c r="C926" s="9"/>
      <c r="D926" s="9"/>
      <c r="E926" s="8"/>
      <c r="F926" s="8"/>
      <c r="G926" s="8"/>
      <c r="H926" s="10"/>
      <c r="I926" s="10"/>
    </row>
    <row r="927" spans="1:9" ht="15" customHeight="1">
      <c r="A927" s="7"/>
      <c r="B927" s="8"/>
      <c r="C927" s="9"/>
      <c r="D927" s="9"/>
      <c r="E927" s="8"/>
      <c r="F927" s="8"/>
      <c r="G927" s="8"/>
      <c r="H927" s="10"/>
      <c r="I927" s="10"/>
    </row>
    <row r="928" spans="1:9" ht="15" customHeight="1">
      <c r="A928" s="7"/>
      <c r="B928" s="8"/>
      <c r="C928" s="9"/>
      <c r="D928" s="9"/>
      <c r="E928" s="8"/>
      <c r="F928" s="8"/>
      <c r="G928" s="8"/>
      <c r="H928" s="10"/>
      <c r="I928" s="10"/>
    </row>
    <row r="929" spans="1:9" ht="15" customHeight="1">
      <c r="A929" s="7"/>
      <c r="B929" s="8"/>
      <c r="C929" s="9"/>
      <c r="D929" s="9"/>
      <c r="E929" s="8"/>
      <c r="F929" s="8"/>
      <c r="G929" s="8"/>
      <c r="H929" s="10"/>
      <c r="I929" s="10"/>
    </row>
    <row r="930" spans="1:9" ht="15" customHeight="1">
      <c r="A930" s="7"/>
      <c r="B930" s="8"/>
      <c r="C930" s="9"/>
      <c r="D930" s="9"/>
      <c r="E930" s="8"/>
      <c r="F930" s="8"/>
      <c r="G930" s="8"/>
      <c r="H930" s="10"/>
      <c r="I930" s="10"/>
    </row>
    <row r="931" spans="1:9" ht="15" customHeight="1">
      <c r="A931" s="7"/>
      <c r="B931" s="8"/>
      <c r="C931" s="9"/>
      <c r="D931" s="9"/>
      <c r="E931" s="8"/>
      <c r="F931" s="8"/>
      <c r="G931" s="8"/>
      <c r="H931" s="10"/>
      <c r="I931" s="10"/>
    </row>
    <row r="932" spans="1:9" ht="15" customHeight="1">
      <c r="A932" s="7"/>
      <c r="B932" s="8"/>
      <c r="C932" s="9"/>
      <c r="D932" s="9"/>
      <c r="E932" s="8"/>
      <c r="F932" s="8"/>
      <c r="G932" s="8"/>
      <c r="H932" s="10"/>
      <c r="I932" s="10"/>
    </row>
    <row r="933" spans="1:9" ht="15" customHeight="1">
      <c r="A933" s="7"/>
      <c r="B933" s="8"/>
      <c r="C933" s="9"/>
      <c r="D933" s="9"/>
      <c r="E933" s="8"/>
      <c r="F933" s="8"/>
      <c r="G933" s="8"/>
      <c r="H933" s="10"/>
      <c r="I933" s="10"/>
    </row>
    <row r="934" spans="1:9" ht="15" customHeight="1">
      <c r="A934" s="7"/>
      <c r="B934" s="8"/>
      <c r="C934" s="9"/>
      <c r="D934" s="9"/>
      <c r="E934" s="8"/>
      <c r="F934" s="8"/>
      <c r="G934" s="8"/>
      <c r="H934" s="10"/>
      <c r="I934" s="10"/>
    </row>
    <row r="935" spans="1:9" ht="15" customHeight="1">
      <c r="A935" s="7"/>
      <c r="B935" s="8"/>
      <c r="C935" s="9"/>
      <c r="D935" s="9"/>
      <c r="E935" s="8"/>
      <c r="F935" s="8"/>
      <c r="G935" s="8"/>
      <c r="H935" s="10"/>
      <c r="I935" s="10"/>
    </row>
    <row r="936" spans="1:9" ht="15" customHeight="1">
      <c r="A936" s="7"/>
      <c r="B936" s="8"/>
      <c r="C936" s="9"/>
      <c r="D936" s="9"/>
      <c r="E936" s="8"/>
      <c r="F936" s="8"/>
      <c r="G936" s="8"/>
      <c r="H936" s="10"/>
      <c r="I936" s="10"/>
    </row>
    <row r="937" spans="1:9" ht="15" customHeight="1">
      <c r="A937" s="7"/>
      <c r="B937" s="8"/>
      <c r="C937" s="9"/>
      <c r="D937" s="9"/>
      <c r="E937" s="8"/>
      <c r="F937" s="8"/>
      <c r="G937" s="8"/>
      <c r="H937" s="10"/>
      <c r="I937" s="10"/>
    </row>
    <row r="938" spans="1:9" ht="15" customHeight="1">
      <c r="A938" s="7"/>
      <c r="B938" s="8"/>
      <c r="C938" s="9"/>
      <c r="D938" s="9"/>
      <c r="E938" s="8"/>
      <c r="F938" s="8"/>
      <c r="G938" s="8"/>
      <c r="H938" s="10"/>
      <c r="I938" s="10"/>
    </row>
    <row r="939" spans="1:9" ht="15" customHeight="1">
      <c r="A939" s="7"/>
      <c r="B939" s="8"/>
      <c r="C939" s="9"/>
      <c r="D939" s="9"/>
      <c r="E939" s="8"/>
      <c r="F939" s="8"/>
      <c r="G939" s="8"/>
      <c r="H939" s="10"/>
      <c r="I939" s="10"/>
    </row>
    <row r="940" spans="1:9" ht="15" customHeight="1">
      <c r="A940" s="7"/>
      <c r="B940" s="8"/>
      <c r="C940" s="9"/>
      <c r="D940" s="9"/>
      <c r="E940" s="8"/>
      <c r="F940" s="8"/>
      <c r="G940" s="8"/>
      <c r="H940" s="10"/>
      <c r="I940" s="10"/>
    </row>
    <row r="941" spans="1:9" ht="15" customHeight="1">
      <c r="A941" s="7"/>
      <c r="B941" s="8"/>
      <c r="C941" s="9"/>
      <c r="D941" s="9"/>
      <c r="E941" s="8"/>
      <c r="F941" s="8"/>
      <c r="G941" s="8"/>
      <c r="H941" s="10"/>
      <c r="I941" s="10"/>
    </row>
    <row r="942" spans="1:9" ht="15" customHeight="1">
      <c r="A942" s="7"/>
      <c r="B942" s="8"/>
      <c r="C942" s="9"/>
      <c r="D942" s="9"/>
      <c r="E942" s="8"/>
      <c r="F942" s="8"/>
      <c r="G942" s="8"/>
      <c r="H942" s="10"/>
      <c r="I942" s="10"/>
    </row>
    <row r="943" spans="1:9" ht="15" customHeight="1">
      <c r="A943" s="7"/>
      <c r="B943" s="8"/>
      <c r="C943" s="9"/>
      <c r="D943" s="9"/>
      <c r="E943" s="8"/>
      <c r="F943" s="8"/>
      <c r="G943" s="8"/>
      <c r="H943" s="10"/>
      <c r="I943" s="10"/>
    </row>
    <row r="944" spans="1:9" ht="15" customHeight="1">
      <c r="A944" s="7"/>
      <c r="B944" s="8"/>
      <c r="C944" s="9"/>
      <c r="D944" s="9"/>
      <c r="E944" s="8"/>
      <c r="F944" s="8"/>
      <c r="G944" s="8"/>
      <c r="H944" s="10"/>
      <c r="I944" s="10"/>
    </row>
    <row r="945" spans="1:9" ht="15" customHeight="1">
      <c r="A945" s="7"/>
      <c r="B945" s="8"/>
      <c r="C945" s="9"/>
      <c r="D945" s="9"/>
      <c r="E945" s="8"/>
      <c r="F945" s="8"/>
      <c r="G945" s="8"/>
      <c r="H945" s="10"/>
      <c r="I945" s="10"/>
    </row>
    <row r="946" spans="1:9" ht="15" customHeight="1">
      <c r="A946" s="7"/>
      <c r="B946" s="8"/>
      <c r="C946" s="9"/>
      <c r="D946" s="9"/>
      <c r="E946" s="8"/>
      <c r="F946" s="8"/>
      <c r="G946" s="8"/>
      <c r="H946" s="10"/>
      <c r="I946" s="10"/>
    </row>
    <row r="947" spans="1:9" ht="15" customHeight="1">
      <c r="A947" s="7"/>
      <c r="B947" s="8"/>
      <c r="C947" s="9"/>
      <c r="D947" s="9"/>
      <c r="E947" s="8"/>
      <c r="F947" s="8"/>
      <c r="G947" s="8"/>
      <c r="H947" s="10"/>
      <c r="I947" s="10"/>
    </row>
    <row r="948" spans="1:9" ht="15" customHeight="1">
      <c r="A948" s="7"/>
      <c r="B948" s="8"/>
      <c r="C948" s="9"/>
      <c r="D948" s="9"/>
      <c r="E948" s="8"/>
      <c r="F948" s="8"/>
      <c r="G948" s="8"/>
      <c r="H948" s="10"/>
      <c r="I948" s="10"/>
    </row>
    <row r="949" spans="1:9" ht="15" customHeight="1">
      <c r="A949" s="7"/>
      <c r="B949" s="8"/>
      <c r="C949" s="9"/>
      <c r="D949" s="9"/>
      <c r="E949" s="8"/>
      <c r="F949" s="8"/>
      <c r="G949" s="8"/>
      <c r="H949" s="10"/>
      <c r="I949" s="10"/>
    </row>
    <row r="950" spans="1:9" ht="15" customHeight="1">
      <c r="A950" s="7"/>
      <c r="B950" s="8"/>
      <c r="C950" s="9"/>
      <c r="D950" s="9"/>
      <c r="E950" s="8"/>
      <c r="F950" s="8"/>
      <c r="G950" s="8"/>
      <c r="H950" s="10"/>
      <c r="I950" s="10"/>
    </row>
    <row r="951" spans="1:9" ht="15" customHeight="1">
      <c r="A951" s="7"/>
      <c r="B951" s="8"/>
      <c r="C951" s="9"/>
      <c r="D951" s="9"/>
      <c r="E951" s="8"/>
      <c r="F951" s="8"/>
      <c r="G951" s="8"/>
      <c r="H951" s="10"/>
      <c r="I951" s="10"/>
    </row>
    <row r="952" spans="1:9" ht="15" customHeight="1">
      <c r="A952" s="7"/>
      <c r="B952" s="8"/>
      <c r="C952" s="9"/>
      <c r="D952" s="9"/>
      <c r="E952" s="8"/>
      <c r="F952" s="8"/>
      <c r="G952" s="8"/>
      <c r="H952" s="10"/>
      <c r="I952" s="10"/>
    </row>
    <row r="953" spans="1:9" ht="15" customHeight="1">
      <c r="A953" s="7"/>
      <c r="B953" s="8"/>
      <c r="C953" s="9"/>
      <c r="D953" s="9"/>
      <c r="E953" s="8"/>
      <c r="F953" s="8"/>
      <c r="G953" s="8"/>
      <c r="H953" s="10"/>
      <c r="I953" s="10"/>
    </row>
    <row r="954" spans="1:9" ht="15" customHeight="1">
      <c r="A954" s="7"/>
      <c r="B954" s="8"/>
      <c r="C954" s="9"/>
      <c r="D954" s="9"/>
      <c r="E954" s="8"/>
      <c r="F954" s="8"/>
      <c r="G954" s="8"/>
      <c r="H954" s="10"/>
      <c r="I954" s="10"/>
    </row>
    <row r="955" spans="1:9" ht="15" customHeight="1">
      <c r="A955" s="7"/>
      <c r="B955" s="8"/>
      <c r="C955" s="9"/>
      <c r="D955" s="9"/>
      <c r="E955" s="8"/>
      <c r="F955" s="8"/>
      <c r="G955" s="8"/>
      <c r="H955" s="10"/>
      <c r="I955" s="10"/>
    </row>
    <row r="956" spans="1:9" ht="15" customHeight="1">
      <c r="A956" s="7"/>
      <c r="B956" s="8"/>
      <c r="C956" s="9"/>
      <c r="D956" s="9"/>
      <c r="E956" s="8"/>
      <c r="F956" s="8"/>
      <c r="G956" s="8"/>
      <c r="H956" s="10"/>
      <c r="I956" s="10"/>
    </row>
    <row r="957" spans="1:9" ht="15" customHeight="1">
      <c r="A957" s="7"/>
      <c r="B957" s="8"/>
      <c r="C957" s="9"/>
      <c r="D957" s="9"/>
      <c r="E957" s="8"/>
      <c r="F957" s="8"/>
      <c r="G957" s="8"/>
      <c r="H957" s="10"/>
      <c r="I957" s="10"/>
    </row>
    <row r="958" spans="1:9" ht="15" customHeight="1">
      <c r="A958" s="7"/>
      <c r="B958" s="8"/>
      <c r="C958" s="9"/>
      <c r="D958" s="9"/>
      <c r="E958" s="8"/>
      <c r="F958" s="8"/>
      <c r="G958" s="8"/>
      <c r="H958" s="10"/>
      <c r="I958" s="10"/>
    </row>
    <row r="959" spans="1:9" ht="15" customHeight="1">
      <c r="A959" s="7"/>
      <c r="B959" s="8"/>
      <c r="C959" s="9"/>
      <c r="D959" s="9"/>
      <c r="E959" s="8"/>
      <c r="F959" s="8"/>
      <c r="G959" s="8"/>
      <c r="H959" s="10"/>
      <c r="I959" s="10"/>
    </row>
    <row r="960" spans="1:9" ht="15" customHeight="1">
      <c r="A960" s="7"/>
      <c r="B960" s="8"/>
      <c r="C960" s="9"/>
      <c r="D960" s="9"/>
      <c r="E960" s="8"/>
      <c r="F960" s="8"/>
      <c r="G960" s="8"/>
      <c r="H960" s="10"/>
      <c r="I960" s="10"/>
    </row>
    <row r="961" spans="1:9" ht="15" customHeight="1">
      <c r="A961" s="7"/>
      <c r="B961" s="8"/>
      <c r="C961" s="9"/>
      <c r="D961" s="9"/>
      <c r="E961" s="8"/>
      <c r="F961" s="8"/>
      <c r="G961" s="8"/>
      <c r="H961" s="10"/>
      <c r="I961" s="10"/>
    </row>
    <row r="962" spans="1:9" ht="15" customHeight="1">
      <c r="A962" s="7"/>
      <c r="B962" s="8"/>
      <c r="C962" s="9"/>
      <c r="D962" s="9"/>
      <c r="E962" s="8"/>
      <c r="F962" s="8"/>
      <c r="G962" s="8"/>
      <c r="H962" s="10"/>
      <c r="I962" s="10"/>
    </row>
    <row r="963" spans="1:9" ht="15" customHeight="1">
      <c r="A963" s="7"/>
      <c r="B963" s="8"/>
      <c r="C963" s="9"/>
      <c r="D963" s="9"/>
      <c r="E963" s="8"/>
      <c r="F963" s="8"/>
      <c r="G963" s="8"/>
      <c r="H963" s="10"/>
      <c r="I963" s="10"/>
    </row>
    <row r="964" spans="1:9" ht="15" customHeight="1">
      <c r="A964" s="7"/>
      <c r="B964" s="8"/>
      <c r="C964" s="9"/>
      <c r="D964" s="9"/>
      <c r="E964" s="8"/>
      <c r="F964" s="8"/>
      <c r="G964" s="8"/>
      <c r="H964" s="10"/>
      <c r="I964" s="10"/>
    </row>
    <row r="965" spans="1:9" ht="15" customHeight="1">
      <c r="A965" s="7"/>
      <c r="B965" s="8"/>
      <c r="C965" s="9"/>
      <c r="D965" s="9"/>
      <c r="E965" s="8"/>
      <c r="F965" s="8"/>
      <c r="G965" s="8"/>
      <c r="H965" s="10"/>
      <c r="I965" s="10"/>
    </row>
    <row r="966" spans="1:9" ht="15" customHeight="1">
      <c r="A966" s="7"/>
      <c r="B966" s="8"/>
      <c r="C966" s="9"/>
      <c r="D966" s="9"/>
      <c r="E966" s="8"/>
      <c r="F966" s="8"/>
      <c r="G966" s="8"/>
      <c r="H966" s="10"/>
      <c r="I966" s="10"/>
    </row>
    <row r="967" spans="1:9" ht="15" customHeight="1">
      <c r="A967" s="7"/>
      <c r="B967" s="8"/>
      <c r="C967" s="9"/>
      <c r="D967" s="9"/>
      <c r="E967" s="8"/>
      <c r="F967" s="8"/>
      <c r="G967" s="8"/>
      <c r="H967" s="10"/>
      <c r="I967" s="10"/>
    </row>
    <row r="968" spans="1:9" ht="15" customHeight="1">
      <c r="A968" s="7"/>
      <c r="B968" s="8"/>
      <c r="C968" s="9"/>
      <c r="D968" s="9"/>
      <c r="E968" s="8"/>
      <c r="F968" s="8"/>
      <c r="G968" s="8"/>
      <c r="H968" s="10"/>
      <c r="I968" s="10"/>
    </row>
    <row r="969" spans="1:9" ht="15" customHeight="1">
      <c r="A969" s="7"/>
      <c r="B969" s="8"/>
      <c r="C969" s="9"/>
      <c r="D969" s="9"/>
      <c r="E969" s="8"/>
      <c r="F969" s="8"/>
      <c r="G969" s="8"/>
      <c r="H969" s="10"/>
      <c r="I969" s="10"/>
    </row>
    <row r="970" spans="1:9" ht="15" customHeight="1">
      <c r="A970" s="7"/>
      <c r="B970" s="8"/>
      <c r="C970" s="9"/>
      <c r="D970" s="9"/>
      <c r="E970" s="8"/>
      <c r="F970" s="8"/>
      <c r="G970" s="8"/>
      <c r="H970" s="10"/>
      <c r="I970" s="10"/>
    </row>
    <row r="971" spans="1:9" ht="15" customHeight="1">
      <c r="A971" s="7"/>
      <c r="B971" s="8"/>
      <c r="C971" s="9"/>
      <c r="D971" s="9"/>
      <c r="E971" s="8"/>
      <c r="F971" s="8"/>
      <c r="G971" s="8"/>
      <c r="H971" s="10"/>
      <c r="I971" s="10"/>
    </row>
    <row r="972" spans="1:9" ht="15" customHeight="1">
      <c r="A972" s="7"/>
      <c r="B972" s="8"/>
      <c r="C972" s="9"/>
      <c r="D972" s="9"/>
      <c r="E972" s="8"/>
      <c r="F972" s="8"/>
      <c r="G972" s="8"/>
      <c r="H972" s="10"/>
      <c r="I972" s="10"/>
    </row>
    <row r="973" spans="1:9" ht="15" customHeight="1">
      <c r="A973" s="7"/>
      <c r="B973" s="8"/>
      <c r="C973" s="9"/>
      <c r="D973" s="9"/>
      <c r="E973" s="8"/>
      <c r="F973" s="8"/>
      <c r="G973" s="8"/>
      <c r="H973" s="10"/>
      <c r="I973" s="10"/>
    </row>
    <row r="974" spans="1:9" ht="15" customHeight="1">
      <c r="A974" s="7"/>
      <c r="B974" s="8"/>
      <c r="C974" s="9"/>
      <c r="D974" s="9"/>
      <c r="E974" s="8"/>
      <c r="F974" s="8"/>
      <c r="G974" s="8"/>
      <c r="H974" s="10"/>
      <c r="I974" s="10"/>
    </row>
    <row r="975" spans="1:9" ht="15" customHeight="1">
      <c r="A975" s="7"/>
      <c r="B975" s="8"/>
      <c r="C975" s="9"/>
      <c r="D975" s="9"/>
      <c r="E975" s="8"/>
      <c r="F975" s="8"/>
      <c r="G975" s="8"/>
      <c r="H975" s="10"/>
      <c r="I975" s="10"/>
    </row>
    <row r="976" spans="1:9" ht="15" customHeight="1">
      <c r="A976" s="7"/>
      <c r="B976" s="8"/>
      <c r="C976" s="9"/>
      <c r="D976" s="9"/>
      <c r="E976" s="8"/>
      <c r="F976" s="8"/>
      <c r="G976" s="8"/>
      <c r="H976" s="10"/>
      <c r="I976" s="10"/>
    </row>
    <row r="977" spans="1:9" ht="15" customHeight="1">
      <c r="A977" s="7"/>
      <c r="B977" s="8"/>
      <c r="C977" s="9"/>
      <c r="D977" s="9"/>
      <c r="E977" s="8"/>
      <c r="F977" s="8"/>
      <c r="G977" s="8"/>
      <c r="H977" s="10"/>
      <c r="I977" s="10"/>
    </row>
    <row r="978" spans="1:9" ht="15" customHeight="1">
      <c r="A978" s="7"/>
      <c r="B978" s="8"/>
      <c r="C978" s="9"/>
      <c r="D978" s="9"/>
      <c r="E978" s="8"/>
      <c r="F978" s="8"/>
      <c r="G978" s="8"/>
      <c r="H978" s="10"/>
      <c r="I978" s="10"/>
    </row>
    <row r="979" spans="1:9" ht="15" customHeight="1">
      <c r="A979" s="7"/>
      <c r="B979" s="8"/>
      <c r="C979" s="9"/>
      <c r="D979" s="9"/>
      <c r="E979" s="8"/>
      <c r="F979" s="8"/>
      <c r="G979" s="8"/>
      <c r="H979" s="10"/>
      <c r="I979" s="10"/>
    </row>
    <row r="980" spans="1:9" ht="15" customHeight="1">
      <c r="A980" s="7"/>
      <c r="B980" s="8"/>
      <c r="C980" s="9"/>
      <c r="D980" s="9"/>
      <c r="E980" s="8"/>
      <c r="F980" s="8"/>
      <c r="G980" s="8"/>
      <c r="H980" s="10"/>
      <c r="I980" s="10"/>
    </row>
    <row r="981" spans="1:9" ht="15" customHeight="1">
      <c r="A981" s="7"/>
      <c r="B981" s="8"/>
      <c r="C981" s="9"/>
      <c r="D981" s="9"/>
      <c r="E981" s="8"/>
      <c r="F981" s="8"/>
      <c r="G981" s="8"/>
      <c r="H981" s="10"/>
      <c r="I981" s="10"/>
    </row>
    <row r="982" spans="1:9" ht="15" customHeight="1">
      <c r="A982" s="7"/>
      <c r="B982" s="8"/>
      <c r="C982" s="9"/>
      <c r="D982" s="9"/>
      <c r="E982" s="8"/>
      <c r="F982" s="8"/>
      <c r="G982" s="8"/>
      <c r="H982" s="10"/>
      <c r="I982" s="10"/>
    </row>
    <row r="983" spans="1:9" ht="15" customHeight="1">
      <c r="A983" s="7"/>
      <c r="B983" s="8"/>
      <c r="C983" s="9"/>
      <c r="D983" s="9"/>
      <c r="E983" s="8"/>
      <c r="F983" s="8"/>
      <c r="G983" s="8"/>
      <c r="H983" s="10"/>
      <c r="I983" s="10"/>
    </row>
    <row r="984" spans="1:9" ht="15" customHeight="1">
      <c r="A984" s="7"/>
      <c r="B984" s="8"/>
      <c r="C984" s="9"/>
      <c r="D984" s="9"/>
      <c r="E984" s="8"/>
      <c r="F984" s="8"/>
      <c r="G984" s="8"/>
      <c r="H984" s="10"/>
      <c r="I984" s="10"/>
    </row>
    <row r="985" spans="1:9" ht="15" customHeight="1">
      <c r="A985" s="7"/>
      <c r="B985" s="8"/>
      <c r="C985" s="9"/>
      <c r="D985" s="9"/>
      <c r="E985" s="8"/>
      <c r="F985" s="8"/>
      <c r="G985" s="8"/>
      <c r="H985" s="10"/>
      <c r="I985" s="10"/>
    </row>
    <row r="986" spans="1:9" ht="15" customHeight="1">
      <c r="A986" s="7"/>
      <c r="B986" s="8"/>
      <c r="C986" s="9"/>
      <c r="D986" s="9"/>
      <c r="E986" s="8"/>
      <c r="F986" s="8"/>
      <c r="G986" s="8"/>
      <c r="H986" s="10"/>
      <c r="I986" s="10"/>
    </row>
    <row r="987" spans="1:9" ht="15" customHeight="1">
      <c r="A987" s="7"/>
      <c r="B987" s="8"/>
      <c r="C987" s="9"/>
      <c r="D987" s="9"/>
      <c r="E987" s="8"/>
      <c r="F987" s="8"/>
      <c r="G987" s="8"/>
      <c r="H987" s="10"/>
      <c r="I987" s="10"/>
    </row>
    <row r="988" spans="1:9" ht="15" customHeight="1">
      <c r="A988" s="7"/>
      <c r="B988" s="8"/>
      <c r="C988" s="9"/>
      <c r="D988" s="9"/>
      <c r="E988" s="8"/>
      <c r="F988" s="8"/>
      <c r="G988" s="8"/>
      <c r="H988" s="10"/>
      <c r="I988" s="10"/>
    </row>
    <row r="989" spans="1:9" ht="15" customHeight="1">
      <c r="A989" s="7"/>
      <c r="B989" s="8"/>
      <c r="C989" s="9"/>
      <c r="D989" s="9"/>
      <c r="E989" s="8"/>
      <c r="F989" s="8"/>
      <c r="G989" s="8"/>
      <c r="H989" s="10"/>
      <c r="I989" s="10"/>
    </row>
    <row r="990" spans="1:9" ht="15" customHeight="1">
      <c r="A990" s="7"/>
      <c r="B990" s="8"/>
      <c r="C990" s="9"/>
      <c r="D990" s="9"/>
      <c r="E990" s="8"/>
      <c r="F990" s="8"/>
      <c r="G990" s="8"/>
      <c r="H990" s="10"/>
      <c r="I990" s="10"/>
    </row>
    <row r="991" spans="1:9" ht="15" customHeight="1">
      <c r="A991" s="7"/>
      <c r="B991" s="8"/>
      <c r="C991" s="9"/>
      <c r="D991" s="9"/>
      <c r="E991" s="8"/>
      <c r="F991" s="8"/>
      <c r="G991" s="8"/>
      <c r="H991" s="10"/>
      <c r="I991" s="10"/>
    </row>
    <row r="992" spans="1:9" ht="15" customHeight="1">
      <c r="A992" s="7"/>
      <c r="B992" s="8"/>
      <c r="C992" s="9"/>
      <c r="D992" s="9"/>
      <c r="E992" s="8"/>
      <c r="F992" s="8"/>
      <c r="G992" s="8"/>
      <c r="H992" s="10"/>
      <c r="I992" s="10"/>
    </row>
    <row r="993" spans="1:9" ht="15" customHeight="1">
      <c r="A993" s="7"/>
      <c r="B993" s="8"/>
      <c r="C993" s="9"/>
      <c r="D993" s="9"/>
      <c r="E993" s="8"/>
      <c r="F993" s="8"/>
      <c r="G993" s="8"/>
      <c r="H993" s="10"/>
      <c r="I993" s="10"/>
    </row>
    <row r="994" spans="1:9" ht="15" customHeight="1">
      <c r="A994" s="7"/>
      <c r="B994" s="8"/>
      <c r="C994" s="9"/>
      <c r="D994" s="9"/>
      <c r="E994" s="8"/>
      <c r="F994" s="8"/>
      <c r="G994" s="8"/>
      <c r="H994" s="10"/>
      <c r="I994" s="10"/>
    </row>
    <row r="995" spans="1:9" ht="15" customHeight="1">
      <c r="A995" s="7"/>
      <c r="B995" s="8"/>
      <c r="C995" s="9"/>
      <c r="D995" s="9"/>
      <c r="E995" s="8"/>
      <c r="F995" s="8"/>
      <c r="G995" s="8"/>
      <c r="H995" s="10"/>
      <c r="I995" s="10"/>
    </row>
    <row r="996" spans="1:9" ht="15" customHeight="1">
      <c r="A996" s="7"/>
      <c r="B996" s="8"/>
      <c r="C996" s="9"/>
      <c r="D996" s="9"/>
      <c r="E996" s="8"/>
      <c r="F996" s="8"/>
      <c r="G996" s="8"/>
      <c r="H996" s="10"/>
      <c r="I996" s="10"/>
    </row>
    <row r="997" spans="1:9" ht="15" customHeight="1">
      <c r="A997" s="7"/>
      <c r="B997" s="8"/>
      <c r="C997" s="9"/>
      <c r="D997" s="9"/>
      <c r="E997" s="8"/>
      <c r="F997" s="8"/>
      <c r="G997" s="8"/>
      <c r="H997" s="10"/>
      <c r="I997" s="10"/>
    </row>
    <row r="998" spans="1:9" ht="15" customHeight="1">
      <c r="A998" s="7"/>
      <c r="B998" s="8"/>
      <c r="C998" s="9"/>
      <c r="D998" s="9"/>
      <c r="E998" s="8"/>
      <c r="F998" s="8"/>
      <c r="G998" s="8"/>
      <c r="H998" s="10"/>
      <c r="I998" s="10"/>
    </row>
    <row r="999" spans="1:9" ht="15" customHeight="1">
      <c r="A999" s="7"/>
      <c r="B999" s="8"/>
      <c r="C999" s="9"/>
      <c r="D999" s="9"/>
      <c r="E999" s="8"/>
      <c r="F999" s="8"/>
      <c r="G999" s="8"/>
      <c r="H999" s="10"/>
      <c r="I999" s="10"/>
    </row>
    <row r="1000" spans="1:9" ht="15" customHeight="1">
      <c r="A1000" s="7"/>
      <c r="B1000" s="8"/>
      <c r="C1000" s="9"/>
      <c r="D1000" s="9"/>
      <c r="E1000" s="8"/>
      <c r="F1000" s="8"/>
      <c r="G1000" s="8"/>
      <c r="H1000" s="10"/>
      <c r="I1000" s="10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7"/>
  <sheetViews>
    <sheetView workbookViewId="0">
      <selection activeCell="D15" sqref="D15"/>
    </sheetView>
  </sheetViews>
  <sheetFormatPr defaultColWidth="15.140625" defaultRowHeight="15" customHeight="1"/>
  <cols>
    <col min="1" max="1" width="7.85546875" customWidth="1"/>
    <col min="2" max="2" width="18.42578125" customWidth="1"/>
    <col min="3" max="3" width="18.42578125" style="4" customWidth="1"/>
    <col min="4" max="6" width="7.85546875" customWidth="1"/>
    <col min="7" max="7" width="25.140625" style="4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63" t="s">
        <v>587</v>
      </c>
      <c r="F2" t="s">
        <v>18</v>
      </c>
      <c r="G2" s="4" t="s">
        <v>879</v>
      </c>
    </row>
    <row r="3" spans="1:7" ht="15" customHeight="1">
      <c r="B3" t="s">
        <v>19</v>
      </c>
      <c r="C3" s="4" t="str">
        <f>C2&amp;".jpg"</f>
        <v>1200DLX.jpg</v>
      </c>
      <c r="F3" t="s">
        <v>20</v>
      </c>
      <c r="G3" s="4" t="s">
        <v>879</v>
      </c>
    </row>
    <row r="4" spans="1:7" ht="15" customHeight="1">
      <c r="B4" t="s">
        <v>21</v>
      </c>
      <c r="C4" s="4" t="s">
        <v>22</v>
      </c>
    </row>
    <row r="5" spans="1:7" ht="15" customHeight="1">
      <c r="B5" t="s">
        <v>23</v>
      </c>
      <c r="C5" s="4" t="s">
        <v>24</v>
      </c>
    </row>
    <row r="6" spans="1:7" ht="15" customHeight="1">
      <c r="B6" t="s">
        <v>25</v>
      </c>
      <c r="C6" s="4" t="s">
        <v>26</v>
      </c>
    </row>
    <row r="7" spans="1:7" ht="15" customHeight="1">
      <c r="B7" t="s">
        <v>27</v>
      </c>
      <c r="C7" s="4" t="s">
        <v>26</v>
      </c>
    </row>
    <row r="8" spans="1:7" ht="15" customHeight="1">
      <c r="B8" t="s">
        <v>28</v>
      </c>
      <c r="C8" s="4" t="s">
        <v>26</v>
      </c>
    </row>
    <row r="9" spans="1:7" ht="15" customHeight="1">
      <c r="B9" t="s">
        <v>29</v>
      </c>
      <c r="C9" s="4" t="s">
        <v>26</v>
      </c>
    </row>
    <row r="10" spans="1:7" ht="15" customHeight="1">
      <c r="B10" t="s">
        <v>30</v>
      </c>
      <c r="C10" s="4" t="s">
        <v>31</v>
      </c>
    </row>
    <row r="11" spans="1:7" ht="15" customHeight="1">
      <c r="B11" t="s">
        <v>32</v>
      </c>
      <c r="C11" s="4" t="s">
        <v>33</v>
      </c>
    </row>
    <row r="12" spans="1:7" ht="15" customHeight="1">
      <c r="B12" t="s">
        <v>34</v>
      </c>
      <c r="C12" s="4" t="str">
        <f>C2&amp;"-KB-"&amp;"1.0"</f>
        <v>1200DLX-KB-1.0</v>
      </c>
    </row>
    <row r="13" spans="1:7" ht="15" customHeight="1">
      <c r="B13" s="2" t="s">
        <v>35</v>
      </c>
      <c r="C13" s="4" t="s">
        <v>940</v>
      </c>
    </row>
    <row r="14" spans="1:7" ht="15" customHeight="1">
      <c r="A14" t="s">
        <v>36</v>
      </c>
    </row>
    <row r="15" spans="1:7" ht="15" customHeight="1">
      <c r="B15" t="s">
        <v>37</v>
      </c>
      <c r="C15" s="4" t="s">
        <v>26</v>
      </c>
    </row>
    <row r="16" spans="1:7" ht="15" customHeight="1">
      <c r="B16" t="s">
        <v>38</v>
      </c>
      <c r="C16" s="4" t="s">
        <v>39</v>
      </c>
    </row>
    <row r="17" spans="2:3" ht="15" customHeight="1">
      <c r="B17" t="s">
        <v>40</v>
      </c>
      <c r="C17" s="6" t="s">
        <v>41</v>
      </c>
    </row>
  </sheetData>
  <sheetProtection algorithmName="SHA-512" hashValue="YXxOfu1ve02cBVT2BapAljkw9t6JEHPPeY+UO7HT8Dy+dEnTu5nZI8ZNRxs7TVMAHVMiw/E+TtUjrTvsbB/n2w==" saltValue="4e2VezLjSrI9VVDlMkjKPw==" spinCount="100000" sheet="1" objects="1" scenarios="1"/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Z610"/>
  <sheetViews>
    <sheetView workbookViewId="0">
      <pane ySplit="1" topLeftCell="A2" activePane="bottomLeft" state="frozen"/>
      <selection pane="bottomLeft" activeCell="G22" sqref="G22"/>
    </sheetView>
  </sheetViews>
  <sheetFormatPr defaultColWidth="15.140625" defaultRowHeight="15" customHeight="1"/>
  <cols>
    <col min="1" max="1" width="15.85546875" style="5" customWidth="1"/>
    <col min="2" max="2" width="19.42578125" style="5" customWidth="1"/>
    <col min="3" max="3" width="52.7109375" style="26" customWidth="1"/>
    <col min="4" max="4" width="15.5703125" style="5" hidden="1" customWidth="1"/>
    <col min="5" max="5" width="38.42578125" style="5" hidden="1" customWidth="1"/>
    <col min="6" max="6" width="12.140625" style="5" hidden="1" customWidth="1"/>
    <col min="7" max="7" width="12" style="5" customWidth="1"/>
    <col min="8" max="13" width="7.85546875" style="5" customWidth="1"/>
    <col min="14" max="26" width="7.85546875" style="4" customWidth="1"/>
    <col min="27" max="16384" width="15.140625" style="4"/>
  </cols>
  <sheetData>
    <row r="1" spans="1:26" s="12" customFormat="1" ht="15" customHeight="1">
      <c r="A1" s="13"/>
      <c r="B1" s="13"/>
      <c r="C1" s="24"/>
      <c r="D1" s="13"/>
      <c r="E1" s="13"/>
      <c r="F1" s="13"/>
      <c r="G1" s="13"/>
      <c r="H1" s="13"/>
      <c r="I1" s="15"/>
      <c r="J1" s="15"/>
      <c r="K1" s="15"/>
      <c r="L1" s="15"/>
      <c r="M1" s="15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s="12" customFormat="1" ht="15" customHeight="1">
      <c r="A2" s="13"/>
      <c r="B2" s="13"/>
      <c r="C2" s="24"/>
      <c r="D2" s="13"/>
      <c r="E2" s="13"/>
      <c r="F2" s="13"/>
      <c r="G2" s="19" t="s">
        <v>42</v>
      </c>
      <c r="H2" s="20"/>
      <c r="I2" s="20"/>
      <c r="J2" s="19" t="s">
        <v>43</v>
      </c>
      <c r="K2" s="20"/>
      <c r="L2" s="13"/>
      <c r="M2" s="13"/>
    </row>
    <row r="3" spans="1:26" s="12" customFormat="1" ht="15" hidden="1" customHeight="1">
      <c r="A3" s="13"/>
      <c r="B3" s="13"/>
      <c r="C3" s="24"/>
      <c r="D3" s="13"/>
      <c r="E3" s="13"/>
      <c r="F3" s="13"/>
      <c r="G3" s="21" t="s">
        <v>44</v>
      </c>
      <c r="H3" s="20"/>
      <c r="I3" s="20"/>
      <c r="J3" s="21" t="s">
        <v>45</v>
      </c>
      <c r="K3" s="20"/>
      <c r="L3" s="13"/>
      <c r="M3" s="13"/>
    </row>
    <row r="4" spans="1:26" s="12" customFormat="1" ht="15" customHeight="1">
      <c r="A4" s="13"/>
      <c r="B4" s="13"/>
      <c r="C4" s="24"/>
      <c r="D4" s="13"/>
      <c r="E4" s="13"/>
      <c r="F4" s="13"/>
      <c r="G4" s="21"/>
      <c r="H4" s="20"/>
      <c r="I4" s="20"/>
      <c r="J4" s="21"/>
      <c r="K4" s="20"/>
      <c r="L4" s="13"/>
      <c r="M4" s="13"/>
    </row>
    <row r="5" spans="1:26" s="12" customFormat="1" ht="15" customHeight="1">
      <c r="A5" s="22" t="s">
        <v>46</v>
      </c>
      <c r="B5" s="15" t="s">
        <v>47</v>
      </c>
      <c r="C5" s="25" t="s">
        <v>48</v>
      </c>
      <c r="D5" s="23" t="s">
        <v>49</v>
      </c>
      <c r="E5" s="23" t="s">
        <v>50</v>
      </c>
      <c r="F5" s="23" t="s">
        <v>51</v>
      </c>
      <c r="G5" s="23" t="s">
        <v>18</v>
      </c>
      <c r="H5" s="23" t="s">
        <v>20</v>
      </c>
      <c r="I5" s="23"/>
      <c r="J5" s="23" t="s">
        <v>18</v>
      </c>
      <c r="K5" s="23" t="s">
        <v>20</v>
      </c>
      <c r="L5" s="13"/>
      <c r="M5" s="13"/>
    </row>
    <row r="6" spans="1:26" ht="15" customHeight="1">
      <c r="A6" s="62"/>
      <c r="B6" s="5" t="str">
        <f t="shared" ref="B6:B69" si="0">SUBSTITUTE(A6,"-","")</f>
        <v/>
      </c>
      <c r="C6" s="61"/>
      <c r="D6" s="18"/>
      <c r="G6" s="62"/>
      <c r="H6" s="17"/>
      <c r="I6" s="17"/>
      <c r="J6" s="17"/>
      <c r="K6" s="17"/>
    </row>
    <row r="7" spans="1:26" ht="15" customHeight="1">
      <c r="A7" s="62" t="s">
        <v>452</v>
      </c>
      <c r="B7" s="5" t="str">
        <f t="shared" si="0"/>
        <v>01052310</v>
      </c>
      <c r="C7" s="27" t="s">
        <v>140</v>
      </c>
      <c r="D7" s="18"/>
      <c r="G7" s="62" t="str">
        <f>VLOOKUP(B7,Configuration!$N$8:$BT$169,59,FALSE)</f>
        <v>1. Satisloh 1200DLX - Premium Version</v>
      </c>
      <c r="H7" s="17"/>
      <c r="I7" s="17"/>
      <c r="J7" s="62" t="e">
        <f>VLOOKUP(B7,Configuration!$N$8:$BY$390,72,FALSE)</f>
        <v>#REF!</v>
      </c>
      <c r="K7" s="17"/>
    </row>
    <row r="8" spans="1:26" ht="15" customHeight="1">
      <c r="A8" s="62" t="s">
        <v>453</v>
      </c>
      <c r="B8" s="5" t="str">
        <f t="shared" si="0"/>
        <v>01052316</v>
      </c>
      <c r="C8" s="27" t="s">
        <v>142</v>
      </c>
      <c r="D8" s="18"/>
      <c r="G8" s="62" t="str">
        <f>VLOOKUP(B8,Configuration!$N$8:$BT$169,59,FALSE)</f>
        <v>2. Satisloh 1200DLX - Basic Version</v>
      </c>
      <c r="H8" s="17"/>
      <c r="I8" s="17"/>
      <c r="J8" s="62" t="e">
        <f>VLOOKUP(B8,Configuration!$N$8:$BY$390,72,FALSE)</f>
        <v>#REF!</v>
      </c>
      <c r="K8" s="17"/>
    </row>
    <row r="9" spans="1:26" ht="15" customHeight="1">
      <c r="A9" s="62" t="s">
        <v>454</v>
      </c>
      <c r="B9" s="5" t="str">
        <f t="shared" si="0"/>
        <v>01050972</v>
      </c>
      <c r="C9" s="27" t="s">
        <v>141</v>
      </c>
      <c r="D9" s="18"/>
      <c r="G9" s="62" t="str">
        <f>VLOOKUP(B9,Configuration!$N$8:$BT$169,59,FALSE)</f>
        <v>3. Satisloh 1200DLX - Economy Version</v>
      </c>
      <c r="H9" s="17"/>
      <c r="I9" s="17"/>
      <c r="J9" s="62" t="e">
        <f>VLOOKUP(B9,Configuration!$N$8:$BY$390,72,FALSE)</f>
        <v>#REF!</v>
      </c>
      <c r="K9" s="17"/>
    </row>
    <row r="10" spans="1:26" ht="15" customHeight="1">
      <c r="A10" s="62" t="s">
        <v>455</v>
      </c>
      <c r="B10" s="5" t="str">
        <f t="shared" si="0"/>
        <v>01050891</v>
      </c>
      <c r="C10" s="27" t="s">
        <v>143</v>
      </c>
      <c r="D10" s="18"/>
      <c r="G10" s="62" t="str">
        <f>VLOOKUP(B10,Configuration!$N$8:$BT$169,59,FALSE)</f>
        <v>4. Satisloh 1200DLX - Essilor Version</v>
      </c>
      <c r="H10" s="17"/>
      <c r="I10" s="17"/>
      <c r="J10" s="62" t="e">
        <f>VLOOKUP(B10,Configuration!$N$8:$BY$390,72,FALSE)</f>
        <v>#REF!</v>
      </c>
      <c r="K10" s="17"/>
    </row>
    <row r="11" spans="1:26" ht="15" customHeight="1">
      <c r="A11" s="62" t="s">
        <v>843</v>
      </c>
      <c r="B11" s="5" t="str">
        <f t="shared" si="0"/>
        <v>01051003</v>
      </c>
      <c r="C11" s="27" t="s">
        <v>841</v>
      </c>
      <c r="D11" s="18"/>
      <c r="G11" s="62" t="str">
        <f>VLOOKUP(B11,Configuration!$N$8:$BT$169,59,FALSE)</f>
        <v>1. Satisloh 1200DLX - China Version</v>
      </c>
      <c r="J11" s="62" t="e">
        <f>VLOOKUP(B11,Configuration!$N$8:$BY$390,72,FALSE)</f>
        <v>#REF!</v>
      </c>
    </row>
    <row r="12" spans="1:26" ht="15" customHeight="1">
      <c r="A12" s="62" t="s">
        <v>844</v>
      </c>
      <c r="B12" s="5" t="str">
        <f t="shared" si="0"/>
        <v>01051142</v>
      </c>
      <c r="C12" s="27" t="s">
        <v>842</v>
      </c>
      <c r="D12" s="18"/>
      <c r="G12" s="62" t="str">
        <f>VLOOKUP(B12,Configuration!$N$8:$BT$169,59,FALSE)</f>
        <v>2. Satisloh 1200DLX - Essilor "China" Version</v>
      </c>
      <c r="J12" s="62" t="e">
        <f>VLOOKUP(B12,Configuration!$N$8:$BY$390,72,FALSE)</f>
        <v>#REF!</v>
      </c>
    </row>
    <row r="13" spans="1:26" ht="15" customHeight="1">
      <c r="A13" s="62" t="s">
        <v>465</v>
      </c>
      <c r="B13" s="5" t="str">
        <f t="shared" si="0"/>
        <v>02065651</v>
      </c>
      <c r="C13" s="83" t="s">
        <v>147</v>
      </c>
      <c r="D13" s="18"/>
      <c r="G13" s="62" t="str">
        <f>VLOOKUP(B13,Configuration!$N$8:$BT$169,59,FALSE)</f>
        <v>415V 50Hz</v>
      </c>
      <c r="J13" s="62" t="e">
        <f>VLOOKUP(B13,Configuration!$N$8:$BY$390,72,FALSE)</f>
        <v>#REF!</v>
      </c>
    </row>
    <row r="14" spans="1:26" ht="15" customHeight="1">
      <c r="A14" s="62" t="s">
        <v>465</v>
      </c>
      <c r="B14" s="5" t="str">
        <f t="shared" si="0"/>
        <v>02065651</v>
      </c>
      <c r="C14" s="83" t="s">
        <v>148</v>
      </c>
      <c r="D14" s="18"/>
      <c r="G14" s="62" t="str">
        <f>VLOOKUP(B14,Configuration!$N$8:$BT$169,59,FALSE)</f>
        <v>415V 50Hz</v>
      </c>
      <c r="J14" s="62" t="s">
        <v>585</v>
      </c>
    </row>
    <row r="15" spans="1:26" ht="15" customHeight="1">
      <c r="A15" s="62" t="s">
        <v>465</v>
      </c>
      <c r="B15" s="5" t="str">
        <f t="shared" si="0"/>
        <v>02065651</v>
      </c>
      <c r="C15" s="83" t="s">
        <v>149</v>
      </c>
      <c r="D15" s="18"/>
      <c r="G15" s="62" t="str">
        <f>VLOOKUP(B15,Configuration!$N$8:$BT$169,59,FALSE)</f>
        <v>415V 50Hz</v>
      </c>
      <c r="J15" s="62" t="s">
        <v>413</v>
      </c>
    </row>
    <row r="16" spans="1:26" ht="15" customHeight="1">
      <c r="A16" s="62" t="s">
        <v>465</v>
      </c>
      <c r="B16" s="5" t="str">
        <f t="shared" si="0"/>
        <v>02065651</v>
      </c>
      <c r="C16" s="83" t="s">
        <v>150</v>
      </c>
      <c r="D16" s="18"/>
      <c r="G16" s="62" t="str">
        <f>VLOOKUP(B16,Configuration!$N$8:$BT$169,59,FALSE)</f>
        <v>415V 50Hz</v>
      </c>
      <c r="J16" s="62" t="s">
        <v>413</v>
      </c>
    </row>
    <row r="17" spans="1:10" ht="15" customHeight="1">
      <c r="A17" s="62" t="s">
        <v>465</v>
      </c>
      <c r="B17" s="5" t="str">
        <f t="shared" si="0"/>
        <v>02065651</v>
      </c>
      <c r="C17" s="83" t="s">
        <v>151</v>
      </c>
      <c r="D17" s="18"/>
      <c r="G17" s="62" t="str">
        <f>VLOOKUP(B17,Configuration!$N$8:$BT$169,59,FALSE)</f>
        <v>415V 50Hz</v>
      </c>
      <c r="J17" s="62" t="s">
        <v>413</v>
      </c>
    </row>
    <row r="18" spans="1:10" ht="15" customHeight="1">
      <c r="A18" s="62" t="s">
        <v>465</v>
      </c>
      <c r="B18" s="5" t="str">
        <f t="shared" si="0"/>
        <v>02065651</v>
      </c>
      <c r="C18" s="83" t="s">
        <v>152</v>
      </c>
      <c r="D18" s="18"/>
      <c r="E18" s="16"/>
      <c r="G18" s="62" t="str">
        <f>VLOOKUP(B18,Configuration!$N$8:$BT$169,59,FALSE)</f>
        <v>415V 50Hz</v>
      </c>
      <c r="J18" s="62" t="s">
        <v>413</v>
      </c>
    </row>
    <row r="19" spans="1:10" ht="15" customHeight="1">
      <c r="A19" s="62" t="s">
        <v>465</v>
      </c>
      <c r="B19" s="5" t="str">
        <f t="shared" si="0"/>
        <v>02065651</v>
      </c>
      <c r="C19" s="83" t="s">
        <v>153</v>
      </c>
      <c r="D19" s="18"/>
      <c r="G19" s="62" t="str">
        <f>VLOOKUP(B19,Configuration!$N$8:$BT$169,59,FALSE)</f>
        <v>415V 50Hz</v>
      </c>
      <c r="J19" s="62" t="s">
        <v>414</v>
      </c>
    </row>
    <row r="20" spans="1:10" ht="15" customHeight="1">
      <c r="A20" s="62" t="s">
        <v>465</v>
      </c>
      <c r="B20" s="5" t="str">
        <f t="shared" si="0"/>
        <v>02065651</v>
      </c>
      <c r="C20" s="83" t="s">
        <v>154</v>
      </c>
      <c r="D20" s="18"/>
      <c r="G20" s="62" t="str">
        <f>VLOOKUP(B20,Configuration!$N$8:$BT$169,59,FALSE)</f>
        <v>415V 50Hz</v>
      </c>
      <c r="J20" s="62" t="s">
        <v>586</v>
      </c>
    </row>
    <row r="21" spans="1:10" ht="15" customHeight="1">
      <c r="A21" s="62" t="s">
        <v>465</v>
      </c>
      <c r="B21" s="5" t="str">
        <f t="shared" si="0"/>
        <v>02065651</v>
      </c>
      <c r="C21" s="83" t="s">
        <v>155</v>
      </c>
      <c r="D21" s="18"/>
      <c r="G21" s="62" t="str">
        <f>VLOOKUP(B21,Configuration!$N$8:$BT$169,59,FALSE)</f>
        <v>415V 50Hz</v>
      </c>
      <c r="J21" s="62" t="e">
        <f>VLOOKUP(B21,Configuration!$N$8:$BY$390,72,FALSE)</f>
        <v>#REF!</v>
      </c>
    </row>
    <row r="22" spans="1:10" ht="15" customHeight="1">
      <c r="A22" s="62" t="s">
        <v>465</v>
      </c>
      <c r="B22" s="5" t="str">
        <f t="shared" si="0"/>
        <v>02065651</v>
      </c>
      <c r="C22" s="27" t="s">
        <v>861</v>
      </c>
      <c r="D22" s="18"/>
      <c r="G22" s="62" t="str">
        <f>VLOOKUP(B22,Configuration!$N$8:$BT$169,59,FALSE)</f>
        <v>415V 50Hz</v>
      </c>
      <c r="J22" s="62" t="e">
        <f>VLOOKUP(B22,Configuration!$N$8:$BY$390,72,FALSE)</f>
        <v>#REF!</v>
      </c>
    </row>
    <row r="23" spans="1:10" ht="15" customHeight="1">
      <c r="A23" s="62" t="s">
        <v>593</v>
      </c>
      <c r="B23" s="5" t="str">
        <f t="shared" si="0"/>
        <v>02055323</v>
      </c>
      <c r="C23" s="27" t="s">
        <v>156</v>
      </c>
      <c r="D23" s="18"/>
      <c r="G23" s="62" t="e">
        <f>VLOOKUP(B23,Configuration!$N$8:$BT$169,59,FALSE)</f>
        <v>#N/A</v>
      </c>
      <c r="J23" s="62" t="e">
        <f>VLOOKUP(B23,Configuration!$N$8:$BY$390,72,FALSE)</f>
        <v>#N/A</v>
      </c>
    </row>
    <row r="24" spans="1:10" ht="15" customHeight="1">
      <c r="A24" s="62" t="s">
        <v>594</v>
      </c>
      <c r="B24" s="5" t="str">
        <f t="shared" si="0"/>
        <v>05904970</v>
      </c>
      <c r="C24" s="27" t="s">
        <v>157</v>
      </c>
      <c r="D24" s="18"/>
      <c r="G24" s="62" t="e">
        <f>VLOOKUP(B24,Configuration!$N$8:$BT$169,59,FALSE)</f>
        <v>#N/A</v>
      </c>
      <c r="J24" s="62" t="e">
        <f>VLOOKUP(B24,Configuration!$N$8:$BY$390,72,FALSE)</f>
        <v>#N/A</v>
      </c>
    </row>
    <row r="25" spans="1:10" ht="15" customHeight="1">
      <c r="A25" s="62" t="s">
        <v>597</v>
      </c>
      <c r="B25" s="5" t="str">
        <f t="shared" si="0"/>
        <v>06902633</v>
      </c>
      <c r="C25" s="84" t="s">
        <v>158</v>
      </c>
      <c r="D25" s="18"/>
      <c r="G25" s="62" t="e">
        <f>VLOOKUP(B25,Configuration!$N$8:$BT$169,59,FALSE)</f>
        <v>#N/A</v>
      </c>
      <c r="J25" s="62" t="e">
        <f>VLOOKUP(B25,Configuration!$N$8:$BY$390,72,FALSE)</f>
        <v>#N/A</v>
      </c>
    </row>
    <row r="26" spans="1:10" ht="15" customHeight="1">
      <c r="A26" s="62" t="s">
        <v>598</v>
      </c>
      <c r="B26" s="5" t="str">
        <f t="shared" si="0"/>
        <v>06901521</v>
      </c>
      <c r="C26" s="85" t="s">
        <v>159</v>
      </c>
      <c r="D26" s="18"/>
      <c r="G26" s="62" t="e">
        <f>VLOOKUP(B26,Configuration!$N$8:$BT$169,59,FALSE)</f>
        <v>#N/A</v>
      </c>
      <c r="J26" s="62" t="e">
        <f>VLOOKUP(B26,Configuration!$N$8:$BY$390,72,FALSE)</f>
        <v>#N/A</v>
      </c>
    </row>
    <row r="27" spans="1:10" ht="15" customHeight="1">
      <c r="A27" s="62" t="s">
        <v>599</v>
      </c>
      <c r="B27" s="5" t="str">
        <f t="shared" si="0"/>
        <v>06901523</v>
      </c>
      <c r="C27" s="84" t="s">
        <v>160</v>
      </c>
      <c r="D27" s="18"/>
      <c r="G27" s="62" t="e">
        <f>VLOOKUP(B27,Configuration!$N$8:$BT$169,59,FALSE)</f>
        <v>#N/A</v>
      </c>
      <c r="J27" s="62" t="e">
        <f>VLOOKUP(B27,Configuration!$N$8:$BY$390,72,FALSE)</f>
        <v>#N/A</v>
      </c>
    </row>
    <row r="28" spans="1:10" ht="15" customHeight="1">
      <c r="A28" s="62" t="s">
        <v>600</v>
      </c>
      <c r="B28" s="5" t="str">
        <f t="shared" si="0"/>
        <v>06901525</v>
      </c>
      <c r="C28" s="84" t="s">
        <v>161</v>
      </c>
      <c r="D28" s="18"/>
      <c r="G28" s="62" t="e">
        <f>VLOOKUP(B28,Configuration!$N$8:$BT$169,59,FALSE)</f>
        <v>#N/A</v>
      </c>
      <c r="J28" s="62" t="e">
        <f>VLOOKUP(B28,Configuration!$N$8:$BY$390,72,FALSE)</f>
        <v>#N/A</v>
      </c>
    </row>
    <row r="29" spans="1:10" ht="15" customHeight="1">
      <c r="A29" s="62" t="s">
        <v>601</v>
      </c>
      <c r="B29" s="5" t="str">
        <f t="shared" si="0"/>
        <v>06902627</v>
      </c>
      <c r="C29" s="84" t="s">
        <v>428</v>
      </c>
      <c r="D29" s="18"/>
      <c r="G29" s="62" t="e">
        <f>VLOOKUP(B29,Configuration!$N$8:$BT$169,59,FALSE)</f>
        <v>#N/A</v>
      </c>
      <c r="J29" s="62" t="e">
        <f>VLOOKUP(B29,Configuration!$N$8:$BY$390,72,FALSE)</f>
        <v>#N/A</v>
      </c>
    </row>
    <row r="30" spans="1:10" ht="15" customHeight="1">
      <c r="A30" s="62" t="s">
        <v>602</v>
      </c>
      <c r="B30" s="5" t="str">
        <f t="shared" si="0"/>
        <v>06901537</v>
      </c>
      <c r="C30" s="84" t="s">
        <v>163</v>
      </c>
      <c r="D30" s="18"/>
      <c r="G30" s="62" t="e">
        <f>VLOOKUP(B30,Configuration!$N$8:$BT$169,59,FALSE)</f>
        <v>#N/A</v>
      </c>
      <c r="J30" s="62" t="e">
        <f>VLOOKUP(B30,Configuration!$N$8:$BY$390,72,FALSE)</f>
        <v>#N/A</v>
      </c>
    </row>
    <row r="31" spans="1:10" ht="15" customHeight="1">
      <c r="A31" s="62" t="s">
        <v>603</v>
      </c>
      <c r="B31" s="5" t="str">
        <f t="shared" si="0"/>
        <v>06901538</v>
      </c>
      <c r="C31" s="84" t="s">
        <v>164</v>
      </c>
      <c r="D31" s="18"/>
      <c r="G31" s="62" t="e">
        <f>VLOOKUP(B31,Configuration!$N$8:$BT$169,59,FALSE)</f>
        <v>#N/A</v>
      </c>
      <c r="J31" s="62" t="e">
        <f>VLOOKUP(B31,Configuration!$N$8:$BY$390,72,FALSE)</f>
        <v>#N/A</v>
      </c>
    </row>
    <row r="32" spans="1:10" ht="15" customHeight="1">
      <c r="A32" s="62" t="s">
        <v>604</v>
      </c>
      <c r="B32" s="5" t="str">
        <f t="shared" si="0"/>
        <v>06901539</v>
      </c>
      <c r="C32" s="84" t="s">
        <v>165</v>
      </c>
      <c r="D32" s="18"/>
      <c r="G32" s="62" t="e">
        <f>VLOOKUP(B32,Configuration!$N$8:$BT$169,59,FALSE)</f>
        <v>#N/A</v>
      </c>
      <c r="J32" s="62" t="e">
        <f>VLOOKUP(B32,Configuration!$N$8:$BY$390,72,FALSE)</f>
        <v>#N/A</v>
      </c>
    </row>
    <row r="33" spans="1:10" ht="15" customHeight="1">
      <c r="A33" s="62" t="s">
        <v>605</v>
      </c>
      <c r="B33" s="5" t="str">
        <f t="shared" si="0"/>
        <v>06901540</v>
      </c>
      <c r="C33" s="84" t="s">
        <v>166</v>
      </c>
      <c r="D33" s="18"/>
      <c r="G33" s="62" t="e">
        <f>VLOOKUP(B33,Configuration!$N$8:$BT$169,59,FALSE)</f>
        <v>#N/A</v>
      </c>
      <c r="J33" s="62" t="e">
        <f>VLOOKUP(B33,Configuration!$N$8:$BY$390,72,FALSE)</f>
        <v>#N/A</v>
      </c>
    </row>
    <row r="34" spans="1:10" ht="15" customHeight="1">
      <c r="A34" s="62" t="s">
        <v>606</v>
      </c>
      <c r="B34" s="5" t="str">
        <f t="shared" si="0"/>
        <v>06901541</v>
      </c>
      <c r="C34" s="84" t="s">
        <v>167</v>
      </c>
      <c r="D34" s="18"/>
      <c r="G34" s="62" t="e">
        <f>VLOOKUP(B34,Configuration!$N$8:$BT$169,59,FALSE)</f>
        <v>#N/A</v>
      </c>
      <c r="J34" s="62" t="e">
        <f>VLOOKUP(B34,Configuration!$N$8:$BY$390,72,FALSE)</f>
        <v>#N/A</v>
      </c>
    </row>
    <row r="35" spans="1:10" ht="15" customHeight="1">
      <c r="A35" s="62" t="s">
        <v>607</v>
      </c>
      <c r="B35" s="5" t="str">
        <f t="shared" si="0"/>
        <v>06901542</v>
      </c>
      <c r="C35" s="84" t="s">
        <v>168</v>
      </c>
      <c r="D35" s="18"/>
      <c r="G35" s="62" t="e">
        <f>VLOOKUP(B35,Configuration!$N$8:$BT$169,59,FALSE)</f>
        <v>#N/A</v>
      </c>
      <c r="J35" s="62" t="e">
        <f>VLOOKUP(B35,Configuration!$N$8:$BY$390,72,FALSE)</f>
        <v>#N/A</v>
      </c>
    </row>
    <row r="36" spans="1:10" ht="15" customHeight="1">
      <c r="A36" s="62" t="s">
        <v>608</v>
      </c>
      <c r="B36" s="5" t="str">
        <f t="shared" si="0"/>
        <v>06901543</v>
      </c>
      <c r="C36" s="84" t="s">
        <v>169</v>
      </c>
      <c r="D36" s="18"/>
      <c r="G36" s="62" t="e">
        <f>VLOOKUP(B36,Configuration!$N$8:$BT$169,59,FALSE)</f>
        <v>#N/A</v>
      </c>
      <c r="J36" s="62" t="e">
        <f>VLOOKUP(B36,Configuration!$N$8:$BY$390,72,FALSE)</f>
        <v>#N/A</v>
      </c>
    </row>
    <row r="37" spans="1:10" ht="15" customHeight="1">
      <c r="A37" s="62" t="s">
        <v>609</v>
      </c>
      <c r="B37" s="5" t="str">
        <f t="shared" si="0"/>
        <v>06901544</v>
      </c>
      <c r="C37" s="84" t="s">
        <v>170</v>
      </c>
      <c r="D37" s="18"/>
      <c r="G37" s="62" t="e">
        <f>VLOOKUP(B37,Configuration!$N$8:$BT$169,59,FALSE)</f>
        <v>#N/A</v>
      </c>
      <c r="J37" s="62" t="e">
        <f>VLOOKUP(B37,Configuration!$N$8:$BY$390,72,FALSE)</f>
        <v>#N/A</v>
      </c>
    </row>
    <row r="38" spans="1:10" ht="15" customHeight="1">
      <c r="A38" s="62" t="s">
        <v>610</v>
      </c>
      <c r="B38" s="5" t="str">
        <f t="shared" si="0"/>
        <v>06903339</v>
      </c>
      <c r="C38" s="84" t="s">
        <v>171</v>
      </c>
      <c r="D38" s="18"/>
      <c r="G38" s="62" t="e">
        <f>VLOOKUP(B38,Configuration!$N$8:$BT$169,59,FALSE)</f>
        <v>#N/A</v>
      </c>
      <c r="J38" s="62" t="e">
        <f>VLOOKUP(B38,Configuration!$N$8:$BY$390,72,FALSE)</f>
        <v>#N/A</v>
      </c>
    </row>
    <row r="39" spans="1:10" ht="15" customHeight="1">
      <c r="A39" s="62" t="s">
        <v>611</v>
      </c>
      <c r="B39" s="5" t="str">
        <f t="shared" si="0"/>
        <v>06902622</v>
      </c>
      <c r="C39" s="86" t="s">
        <v>172</v>
      </c>
      <c r="D39" s="18"/>
      <c r="G39" s="62" t="e">
        <f>VLOOKUP(B39,Configuration!$N$8:$BT$169,59,FALSE)</f>
        <v>#N/A</v>
      </c>
      <c r="J39" s="62" t="e">
        <f>VLOOKUP(B39,Configuration!$N$8:$BY$390,72,FALSE)</f>
        <v>#N/A</v>
      </c>
    </row>
    <row r="40" spans="1:10" ht="15" customHeight="1">
      <c r="A40" s="62" t="s">
        <v>612</v>
      </c>
      <c r="B40" s="5" t="str">
        <f t="shared" si="0"/>
        <v>06902624</v>
      </c>
      <c r="C40" s="86" t="s">
        <v>173</v>
      </c>
      <c r="D40" s="18"/>
      <c r="G40" s="62" t="e">
        <f>VLOOKUP(B40,Configuration!$N$8:$BT$169,59,FALSE)</f>
        <v>#N/A</v>
      </c>
      <c r="J40" s="62" t="e">
        <f>VLOOKUP(B40,Configuration!$N$8:$BY$390,72,FALSE)</f>
        <v>#N/A</v>
      </c>
    </row>
    <row r="41" spans="1:10" ht="15" customHeight="1">
      <c r="A41" s="62" t="s">
        <v>613</v>
      </c>
      <c r="B41" s="5" t="str">
        <f t="shared" si="0"/>
        <v>06902625</v>
      </c>
      <c r="C41" s="86" t="s">
        <v>174</v>
      </c>
      <c r="D41" s="18"/>
      <c r="G41" s="62" t="e">
        <f>VLOOKUP(B41,Configuration!$N$8:$BT$169,59,FALSE)</f>
        <v>#N/A</v>
      </c>
      <c r="J41" s="62" t="e">
        <f>VLOOKUP(B41,Configuration!$N$8:$BY$390,72,FALSE)</f>
        <v>#N/A</v>
      </c>
    </row>
    <row r="42" spans="1:10" ht="15" customHeight="1">
      <c r="A42" s="62" t="s">
        <v>614</v>
      </c>
      <c r="B42" s="5" t="str">
        <f t="shared" si="0"/>
        <v>06902626</v>
      </c>
      <c r="C42" s="86" t="s">
        <v>175</v>
      </c>
      <c r="D42" s="18"/>
      <c r="G42" s="62" t="e">
        <f>VLOOKUP(B42,Configuration!$N$8:$BT$169,59,FALSE)</f>
        <v>#N/A</v>
      </c>
      <c r="J42" s="62" t="e">
        <f>VLOOKUP(B42,Configuration!$N$8:$BY$390,72,FALSE)</f>
        <v>#N/A</v>
      </c>
    </row>
    <row r="43" spans="1:10" ht="15" customHeight="1">
      <c r="A43" s="62" t="s">
        <v>488</v>
      </c>
      <c r="B43" s="5" t="str">
        <f t="shared" si="0"/>
        <v>02059397</v>
      </c>
      <c r="C43" s="87" t="s">
        <v>176</v>
      </c>
      <c r="D43" s="18"/>
      <c r="G43" s="62" t="e">
        <f>VLOOKUP(B43,Configuration!$N$8:$BT$169,59,FALSE)</f>
        <v>#N/A</v>
      </c>
      <c r="J43" s="62" t="e">
        <f>VLOOKUP(B43,Configuration!$N$8:$BY$390,72,FALSE)</f>
        <v>#N/A</v>
      </c>
    </row>
    <row r="44" spans="1:10" ht="15" customHeight="1">
      <c r="A44" s="62" t="s">
        <v>488</v>
      </c>
      <c r="B44" s="5" t="str">
        <f t="shared" si="0"/>
        <v>02059397</v>
      </c>
      <c r="C44" s="87" t="s">
        <v>177</v>
      </c>
      <c r="D44" s="18"/>
      <c r="G44" s="62" t="e">
        <f>VLOOKUP(B44,Configuration!$N$8:$BT$169,59,FALSE)</f>
        <v>#N/A</v>
      </c>
      <c r="J44" s="62" t="e">
        <f>VLOOKUP(B44,Configuration!$N$8:$BY$390,72,FALSE)</f>
        <v>#N/A</v>
      </c>
    </row>
    <row r="45" spans="1:10" ht="15" customHeight="1">
      <c r="A45" s="62" t="s">
        <v>488</v>
      </c>
      <c r="B45" s="5" t="str">
        <f t="shared" si="0"/>
        <v>02059397</v>
      </c>
      <c r="C45" s="83" t="s">
        <v>178</v>
      </c>
      <c r="D45" s="18"/>
      <c r="G45" s="62" t="e">
        <f>VLOOKUP(B45,Configuration!$N$8:$BT$169,59,FALSE)</f>
        <v>#N/A</v>
      </c>
      <c r="J45" s="62" t="e">
        <f>VLOOKUP(B45,Configuration!$N$8:$BY$390,72,FALSE)</f>
        <v>#N/A</v>
      </c>
    </row>
    <row r="46" spans="1:10" ht="15" customHeight="1">
      <c r="A46" s="62" t="s">
        <v>488</v>
      </c>
      <c r="B46" s="5" t="str">
        <f t="shared" si="0"/>
        <v>02059397</v>
      </c>
      <c r="C46" s="83" t="s">
        <v>179</v>
      </c>
      <c r="D46" s="18"/>
      <c r="G46" s="62" t="e">
        <f>VLOOKUP(B46,Configuration!$N$8:$BT$169,59,FALSE)</f>
        <v>#N/A</v>
      </c>
      <c r="J46" s="62" t="e">
        <f>VLOOKUP(B46,Configuration!$N$8:$BY$390,72,FALSE)</f>
        <v>#N/A</v>
      </c>
    </row>
    <row r="47" spans="1:10" ht="15" customHeight="1">
      <c r="A47" s="62" t="s">
        <v>488</v>
      </c>
      <c r="B47" s="5" t="str">
        <f t="shared" si="0"/>
        <v>02059397</v>
      </c>
      <c r="C47" s="87" t="s">
        <v>180</v>
      </c>
      <c r="D47" s="18"/>
      <c r="G47" s="62" t="e">
        <f>VLOOKUP(B47,Configuration!$N$8:$BT$169,59,FALSE)</f>
        <v>#N/A</v>
      </c>
      <c r="J47" s="62" t="e">
        <f>VLOOKUP(B47,Configuration!$N$8:$BY$390,72,FALSE)</f>
        <v>#N/A</v>
      </c>
    </row>
    <row r="48" spans="1:10" ht="15" customHeight="1">
      <c r="A48" s="62" t="s">
        <v>488</v>
      </c>
      <c r="B48" s="5" t="str">
        <f t="shared" si="0"/>
        <v>02059397</v>
      </c>
      <c r="C48" s="87" t="s">
        <v>181</v>
      </c>
      <c r="D48" s="18"/>
      <c r="G48" s="62" t="e">
        <f>VLOOKUP(B48,Configuration!$N$8:$BT$169,59,FALSE)</f>
        <v>#N/A</v>
      </c>
      <c r="J48" s="62" t="e">
        <f>VLOOKUP(B48,Configuration!$N$8:$BY$390,72,FALSE)</f>
        <v>#N/A</v>
      </c>
    </row>
    <row r="49" spans="1:10" ht="15" customHeight="1">
      <c r="A49" s="62" t="s">
        <v>488</v>
      </c>
      <c r="B49" s="5" t="str">
        <f t="shared" si="0"/>
        <v>02059397</v>
      </c>
      <c r="C49" s="27" t="s">
        <v>182</v>
      </c>
      <c r="D49" s="18"/>
      <c r="G49" s="62" t="e">
        <f>VLOOKUP(B49,Configuration!$N$8:$BT$169,59,FALSE)</f>
        <v>#N/A</v>
      </c>
      <c r="J49" s="62" t="e">
        <f>VLOOKUP(B49,Configuration!$N$8:$BY$390,72,FALSE)</f>
        <v>#N/A</v>
      </c>
    </row>
    <row r="50" spans="1:10" ht="15" customHeight="1">
      <c r="A50" s="62" t="s">
        <v>597</v>
      </c>
      <c r="B50" s="5" t="str">
        <f t="shared" si="0"/>
        <v>06902633</v>
      </c>
      <c r="C50" s="84" t="s">
        <v>158</v>
      </c>
      <c r="D50" s="18"/>
      <c r="G50" s="62" t="e">
        <f>VLOOKUP(B50,Configuration!$N$8:$BT$169,59,FALSE)</f>
        <v>#N/A</v>
      </c>
      <c r="J50" s="62" t="e">
        <f>VLOOKUP(B50,Configuration!$N$8:$BY$390,72,FALSE)</f>
        <v>#N/A</v>
      </c>
    </row>
    <row r="51" spans="1:10" ht="15" customHeight="1">
      <c r="A51" s="62" t="s">
        <v>598</v>
      </c>
      <c r="B51" s="5" t="str">
        <f t="shared" si="0"/>
        <v>06901521</v>
      </c>
      <c r="C51" s="85" t="s">
        <v>159</v>
      </c>
      <c r="D51" s="18"/>
      <c r="G51" s="62" t="e">
        <f>VLOOKUP(B51,Configuration!$N$8:$BT$169,59,FALSE)</f>
        <v>#N/A</v>
      </c>
      <c r="J51" s="62" t="e">
        <f>VLOOKUP(B51,Configuration!$N$8:$BY$390,72,FALSE)</f>
        <v>#N/A</v>
      </c>
    </row>
    <row r="52" spans="1:10" ht="15" customHeight="1">
      <c r="A52" s="62" t="s">
        <v>599</v>
      </c>
      <c r="B52" s="5" t="str">
        <f t="shared" si="0"/>
        <v>06901523</v>
      </c>
      <c r="C52" s="84" t="s">
        <v>160</v>
      </c>
      <c r="D52" s="18"/>
      <c r="G52" s="62" t="e">
        <f>VLOOKUP(B52,Configuration!$N$8:$BT$169,59,FALSE)</f>
        <v>#N/A</v>
      </c>
      <c r="J52" s="62" t="e">
        <f>VLOOKUP(B52,Configuration!$N$8:$BY$390,72,FALSE)</f>
        <v>#N/A</v>
      </c>
    </row>
    <row r="53" spans="1:10" ht="15" customHeight="1">
      <c r="A53" s="62" t="s">
        <v>600</v>
      </c>
      <c r="B53" s="5" t="str">
        <f t="shared" si="0"/>
        <v>06901525</v>
      </c>
      <c r="C53" s="84" t="s">
        <v>161</v>
      </c>
      <c r="D53" s="18"/>
      <c r="G53" s="62" t="e">
        <f>VLOOKUP(B53,Configuration!$N$8:$BT$169,59,FALSE)</f>
        <v>#N/A</v>
      </c>
      <c r="J53" s="62" t="e">
        <f>VLOOKUP(B53,Configuration!$N$8:$BY$390,72,FALSE)</f>
        <v>#N/A</v>
      </c>
    </row>
    <row r="54" spans="1:10" ht="15" customHeight="1">
      <c r="A54" s="62" t="s">
        <v>601</v>
      </c>
      <c r="B54" s="5" t="str">
        <f t="shared" si="0"/>
        <v>06902627</v>
      </c>
      <c r="C54" s="84" t="s">
        <v>375</v>
      </c>
      <c r="D54" s="18"/>
      <c r="G54" s="62" t="e">
        <f>VLOOKUP(B54,Configuration!$N$8:$BT$169,59,FALSE)</f>
        <v>#N/A</v>
      </c>
      <c r="J54" s="62" t="e">
        <f>VLOOKUP(B54,Configuration!$N$8:$BY$390,72,FALSE)</f>
        <v>#N/A</v>
      </c>
    </row>
    <row r="55" spans="1:10" ht="15" customHeight="1">
      <c r="A55" s="62" t="s">
        <v>602</v>
      </c>
      <c r="B55" s="5" t="str">
        <f t="shared" si="0"/>
        <v>06901537</v>
      </c>
      <c r="C55" s="84" t="s">
        <v>163</v>
      </c>
      <c r="D55" s="18"/>
      <c r="G55" s="62" t="e">
        <f>VLOOKUP(B55,Configuration!$N$8:$BT$169,59,FALSE)</f>
        <v>#N/A</v>
      </c>
      <c r="J55" s="62" t="e">
        <f>VLOOKUP(B55,Configuration!$N$8:$BY$390,72,FALSE)</f>
        <v>#N/A</v>
      </c>
    </row>
    <row r="56" spans="1:10" ht="15" customHeight="1">
      <c r="A56" s="62" t="s">
        <v>603</v>
      </c>
      <c r="B56" s="5" t="str">
        <f t="shared" si="0"/>
        <v>06901538</v>
      </c>
      <c r="C56" s="84" t="s">
        <v>164</v>
      </c>
      <c r="D56" s="18"/>
      <c r="G56" s="62" t="e">
        <f>VLOOKUP(B56,Configuration!$N$8:$BT$169,59,FALSE)</f>
        <v>#N/A</v>
      </c>
      <c r="J56" s="62" t="e">
        <f>VLOOKUP(B56,Configuration!$N$8:$BY$390,72,FALSE)</f>
        <v>#N/A</v>
      </c>
    </row>
    <row r="57" spans="1:10" ht="15" customHeight="1">
      <c r="A57" s="62" t="s">
        <v>604</v>
      </c>
      <c r="B57" s="5" t="str">
        <f t="shared" si="0"/>
        <v>06901539</v>
      </c>
      <c r="C57" s="84" t="s">
        <v>165</v>
      </c>
      <c r="D57" s="18"/>
      <c r="G57" s="62" t="e">
        <f>VLOOKUP(B57,Configuration!$N$8:$BT$169,59,FALSE)</f>
        <v>#N/A</v>
      </c>
      <c r="J57" s="62" t="e">
        <f>VLOOKUP(B57,Configuration!$N$8:$BY$390,72,FALSE)</f>
        <v>#N/A</v>
      </c>
    </row>
    <row r="58" spans="1:10" ht="15" customHeight="1">
      <c r="A58" s="62" t="s">
        <v>605</v>
      </c>
      <c r="B58" s="5" t="str">
        <f t="shared" si="0"/>
        <v>06901540</v>
      </c>
      <c r="C58" s="84" t="s">
        <v>166</v>
      </c>
      <c r="D58" s="18"/>
      <c r="G58" s="62" t="e">
        <f>VLOOKUP(B58,Configuration!$N$8:$BT$169,59,FALSE)</f>
        <v>#N/A</v>
      </c>
      <c r="J58" s="62" t="e">
        <f>VLOOKUP(B58,Configuration!$N$8:$BY$390,72,FALSE)</f>
        <v>#N/A</v>
      </c>
    </row>
    <row r="59" spans="1:10" ht="15" customHeight="1">
      <c r="A59" s="62" t="s">
        <v>606</v>
      </c>
      <c r="B59" s="5" t="str">
        <f t="shared" si="0"/>
        <v>06901541</v>
      </c>
      <c r="C59" s="84" t="s">
        <v>167</v>
      </c>
      <c r="D59" s="18"/>
      <c r="G59" s="62" t="e">
        <f>VLOOKUP(B59,Configuration!$N$8:$BT$169,59,FALSE)</f>
        <v>#N/A</v>
      </c>
      <c r="J59" s="62" t="e">
        <f>VLOOKUP(B59,Configuration!$N$8:$BY$390,72,FALSE)</f>
        <v>#N/A</v>
      </c>
    </row>
    <row r="60" spans="1:10" ht="15" customHeight="1">
      <c r="A60" s="62" t="s">
        <v>607</v>
      </c>
      <c r="B60" s="5" t="str">
        <f t="shared" si="0"/>
        <v>06901542</v>
      </c>
      <c r="C60" s="84" t="s">
        <v>168</v>
      </c>
      <c r="D60" s="18"/>
      <c r="G60" s="62" t="e">
        <f>VLOOKUP(B60,Configuration!$N$8:$BT$169,59,FALSE)</f>
        <v>#N/A</v>
      </c>
      <c r="J60" s="62" t="e">
        <f>VLOOKUP(B60,Configuration!$N$8:$BY$390,72,FALSE)</f>
        <v>#N/A</v>
      </c>
    </row>
    <row r="61" spans="1:10" ht="15" customHeight="1">
      <c r="A61" s="62" t="s">
        <v>608</v>
      </c>
      <c r="B61" s="5" t="str">
        <f t="shared" si="0"/>
        <v>06901543</v>
      </c>
      <c r="C61" s="84" t="s">
        <v>169</v>
      </c>
      <c r="D61" s="18"/>
      <c r="G61" s="62" t="e">
        <f>VLOOKUP(B61,Configuration!$N$8:$BT$169,59,FALSE)</f>
        <v>#N/A</v>
      </c>
      <c r="J61" s="62" t="e">
        <f>VLOOKUP(B61,Configuration!$N$8:$BY$390,72,FALSE)</f>
        <v>#N/A</v>
      </c>
    </row>
    <row r="62" spans="1:10" ht="15" customHeight="1">
      <c r="A62" s="62" t="s">
        <v>609</v>
      </c>
      <c r="B62" s="5" t="str">
        <f t="shared" si="0"/>
        <v>06901544</v>
      </c>
      <c r="C62" s="84" t="s">
        <v>170</v>
      </c>
      <c r="D62" s="18"/>
      <c r="G62" s="62" t="e">
        <f>VLOOKUP(B62,Configuration!$N$8:$BT$169,59,FALSE)</f>
        <v>#N/A</v>
      </c>
      <c r="J62" s="62" t="e">
        <f>VLOOKUP(B62,Configuration!$N$8:$BY$390,72,FALSE)</f>
        <v>#N/A</v>
      </c>
    </row>
    <row r="63" spans="1:10" ht="15" customHeight="1">
      <c r="A63" s="62" t="s">
        <v>610</v>
      </c>
      <c r="B63" s="5" t="str">
        <f t="shared" si="0"/>
        <v>06903339</v>
      </c>
      <c r="C63" s="84" t="s">
        <v>171</v>
      </c>
      <c r="D63" s="18"/>
      <c r="G63" s="62" t="e">
        <f>VLOOKUP(B63,Configuration!$N$8:$BT$169,59,FALSE)</f>
        <v>#N/A</v>
      </c>
      <c r="J63" s="62" t="e">
        <f>VLOOKUP(B63,Configuration!$N$8:$BY$390,72,FALSE)</f>
        <v>#N/A</v>
      </c>
    </row>
    <row r="64" spans="1:10" ht="15" customHeight="1">
      <c r="A64" s="62" t="s">
        <v>611</v>
      </c>
      <c r="B64" s="5" t="str">
        <f t="shared" si="0"/>
        <v>06902622</v>
      </c>
      <c r="C64" s="86" t="s">
        <v>172</v>
      </c>
      <c r="D64" s="18"/>
      <c r="G64" s="62" t="e">
        <f>VLOOKUP(B64,Configuration!$N$8:$BT$169,59,FALSE)</f>
        <v>#N/A</v>
      </c>
      <c r="J64" s="62" t="e">
        <f>VLOOKUP(B64,Configuration!$N$8:$BY$390,72,FALSE)</f>
        <v>#N/A</v>
      </c>
    </row>
    <row r="65" spans="1:10" ht="15" customHeight="1">
      <c r="A65" s="62" t="s">
        <v>612</v>
      </c>
      <c r="B65" s="5" t="str">
        <f t="shared" si="0"/>
        <v>06902624</v>
      </c>
      <c r="C65" s="86" t="s">
        <v>173</v>
      </c>
      <c r="D65" s="18"/>
      <c r="G65" s="62" t="e">
        <f>VLOOKUP(B65,Configuration!$N$8:$BT$169,59,FALSE)</f>
        <v>#N/A</v>
      </c>
      <c r="J65" s="62" t="e">
        <f>VLOOKUP(B65,Configuration!$N$8:$BY$390,72,FALSE)</f>
        <v>#N/A</v>
      </c>
    </row>
    <row r="66" spans="1:10" ht="15" customHeight="1">
      <c r="A66" s="62" t="s">
        <v>613</v>
      </c>
      <c r="B66" s="5" t="str">
        <f t="shared" si="0"/>
        <v>06902625</v>
      </c>
      <c r="C66" s="86" t="s">
        <v>174</v>
      </c>
      <c r="D66" s="18"/>
      <c r="G66" s="62" t="e">
        <f>VLOOKUP(B66,Configuration!$N$8:$BT$169,59,FALSE)</f>
        <v>#N/A</v>
      </c>
      <c r="J66" s="62" t="e">
        <f>VLOOKUP(B66,Configuration!$N$8:$BY$390,72,FALSE)</f>
        <v>#N/A</v>
      </c>
    </row>
    <row r="67" spans="1:10" ht="15" customHeight="1">
      <c r="A67" s="62" t="s">
        <v>614</v>
      </c>
      <c r="B67" s="5" t="str">
        <f t="shared" si="0"/>
        <v>06902626</v>
      </c>
      <c r="C67" s="86" t="s">
        <v>175</v>
      </c>
      <c r="D67" s="18"/>
      <c r="G67" s="62" t="e">
        <f>VLOOKUP(B67,Configuration!$N$8:$BT$169,59,FALSE)</f>
        <v>#N/A</v>
      </c>
      <c r="J67" s="62" t="e">
        <f>VLOOKUP(B67,Configuration!$N$8:$BY$390,72,FALSE)</f>
        <v>#N/A</v>
      </c>
    </row>
    <row r="68" spans="1:10" ht="15" customHeight="1">
      <c r="A68" s="62" t="s">
        <v>488</v>
      </c>
      <c r="B68" s="5" t="str">
        <f t="shared" si="0"/>
        <v>02059397</v>
      </c>
      <c r="C68" s="87" t="s">
        <v>176</v>
      </c>
      <c r="D68" s="18"/>
      <c r="G68" s="62" t="e">
        <f>VLOOKUP(B68,Configuration!$N$8:$BT$169,59,FALSE)</f>
        <v>#N/A</v>
      </c>
      <c r="J68" s="62" t="e">
        <f>VLOOKUP(B68,Configuration!$N$8:$BY$390,72,FALSE)</f>
        <v>#N/A</v>
      </c>
    </row>
    <row r="69" spans="1:10" ht="15" customHeight="1">
      <c r="A69" s="62" t="s">
        <v>488</v>
      </c>
      <c r="B69" s="5" t="str">
        <f t="shared" si="0"/>
        <v>02059397</v>
      </c>
      <c r="C69" s="87" t="s">
        <v>177</v>
      </c>
      <c r="D69" s="18"/>
      <c r="G69" s="62" t="e">
        <f>VLOOKUP(B69,Configuration!$N$8:$BT$169,59,FALSE)</f>
        <v>#N/A</v>
      </c>
      <c r="J69" s="62" t="e">
        <f>VLOOKUP(B69,Configuration!$N$8:$BY$390,72,FALSE)</f>
        <v>#N/A</v>
      </c>
    </row>
    <row r="70" spans="1:10" ht="15" customHeight="1">
      <c r="A70" s="62" t="s">
        <v>488</v>
      </c>
      <c r="B70" s="5" t="str">
        <f t="shared" ref="B70:B112" si="1">SUBSTITUTE(A70,"-","")</f>
        <v>02059397</v>
      </c>
      <c r="C70" s="83" t="s">
        <v>178</v>
      </c>
      <c r="D70" s="18"/>
      <c r="G70" s="62" t="e">
        <f>VLOOKUP(B70,Configuration!$N$8:$BT$169,59,FALSE)</f>
        <v>#N/A</v>
      </c>
      <c r="J70" s="62" t="e">
        <f>VLOOKUP(B70,Configuration!$N$8:$BY$390,72,FALSE)</f>
        <v>#N/A</v>
      </c>
    </row>
    <row r="71" spans="1:10" ht="15" customHeight="1">
      <c r="A71" s="62" t="s">
        <v>488</v>
      </c>
      <c r="B71" s="5" t="str">
        <f t="shared" si="1"/>
        <v>02059397</v>
      </c>
      <c r="C71" s="83" t="s">
        <v>179</v>
      </c>
      <c r="D71" s="18"/>
      <c r="G71" s="62" t="e">
        <f>VLOOKUP(B71,Configuration!$N$8:$BT$169,59,FALSE)</f>
        <v>#N/A</v>
      </c>
      <c r="J71" s="62" t="e">
        <f>VLOOKUP(B71,Configuration!$N$8:$BY$390,72,FALSE)</f>
        <v>#N/A</v>
      </c>
    </row>
    <row r="72" spans="1:10" ht="15" customHeight="1">
      <c r="A72" s="62" t="s">
        <v>488</v>
      </c>
      <c r="B72" s="5" t="str">
        <f t="shared" si="1"/>
        <v>02059397</v>
      </c>
      <c r="C72" s="87" t="s">
        <v>180</v>
      </c>
      <c r="D72" s="18"/>
      <c r="G72" s="62" t="e">
        <f>VLOOKUP(B72,Configuration!$N$8:$BT$169,59,FALSE)</f>
        <v>#N/A</v>
      </c>
      <c r="J72" s="62" t="e">
        <f>VLOOKUP(B72,Configuration!$N$8:$BY$390,72,FALSE)</f>
        <v>#N/A</v>
      </c>
    </row>
    <row r="73" spans="1:10" ht="15" customHeight="1">
      <c r="A73" s="62" t="s">
        <v>488</v>
      </c>
      <c r="B73" s="5" t="str">
        <f t="shared" si="1"/>
        <v>02059397</v>
      </c>
      <c r="C73" s="87" t="s">
        <v>181</v>
      </c>
      <c r="D73" s="18"/>
      <c r="G73" s="62" t="e">
        <f>VLOOKUP(B73,Configuration!$N$8:$BT$169,59,FALSE)</f>
        <v>#N/A</v>
      </c>
      <c r="J73" s="62" t="e">
        <f>VLOOKUP(B73,Configuration!$N$8:$BY$390,72,FALSE)</f>
        <v>#N/A</v>
      </c>
    </row>
    <row r="74" spans="1:10" ht="15" customHeight="1">
      <c r="A74" s="62" t="s">
        <v>488</v>
      </c>
      <c r="B74" s="5" t="str">
        <f t="shared" si="1"/>
        <v>02059397</v>
      </c>
      <c r="C74" s="27" t="s">
        <v>182</v>
      </c>
      <c r="D74" s="18"/>
      <c r="G74" s="62" t="e">
        <f>VLOOKUP(B74,Configuration!$N$8:$BT$169,59,FALSE)</f>
        <v>#N/A</v>
      </c>
      <c r="J74" s="62" t="e">
        <f>VLOOKUP(B74,Configuration!$N$8:$BY$390,72,FALSE)</f>
        <v>#N/A</v>
      </c>
    </row>
    <row r="75" spans="1:10" ht="15" customHeight="1">
      <c r="A75" s="78" t="s">
        <v>617</v>
      </c>
      <c r="B75" s="5" t="str">
        <f t="shared" si="1"/>
        <v>05050349</v>
      </c>
      <c r="C75" s="88" t="s">
        <v>846</v>
      </c>
      <c r="D75" s="18"/>
      <c r="G75" s="62" t="e">
        <f>VLOOKUP(B75,Configuration!$N$8:$BT$169,59,FALSE)</f>
        <v>#N/A</v>
      </c>
      <c r="J75" s="62" t="e">
        <f>VLOOKUP(B75,Configuration!$N$8:$BY$390,72,FALSE)</f>
        <v>#N/A</v>
      </c>
    </row>
    <row r="76" spans="1:10" ht="15" customHeight="1">
      <c r="A76" s="78" t="s">
        <v>618</v>
      </c>
      <c r="B76" s="5" t="str">
        <f t="shared" si="1"/>
        <v>05054944</v>
      </c>
      <c r="C76" s="88" t="s">
        <v>848</v>
      </c>
      <c r="G76" s="62" t="e">
        <f>VLOOKUP(B76,Configuration!$N$8:$BT$169,59,FALSE)</f>
        <v>#N/A</v>
      </c>
      <c r="J76" s="62" t="e">
        <f>VLOOKUP(B76,Configuration!$N$8:$BY$390,72,FALSE)</f>
        <v>#N/A</v>
      </c>
    </row>
    <row r="77" spans="1:10" ht="15" customHeight="1">
      <c r="A77" s="78" t="s">
        <v>619</v>
      </c>
      <c r="B77" s="5" t="str">
        <f t="shared" si="1"/>
        <v>05054943</v>
      </c>
      <c r="C77" s="88" t="s">
        <v>850</v>
      </c>
      <c r="G77" s="62" t="e">
        <f>VLOOKUP(B77,Configuration!$N$8:$BT$169,59,FALSE)</f>
        <v>#N/A</v>
      </c>
      <c r="J77" s="62" t="e">
        <f>VLOOKUP(B77,Configuration!$N$8:$BY$390,72,FALSE)</f>
        <v>#N/A</v>
      </c>
    </row>
    <row r="78" spans="1:10" ht="15" customHeight="1">
      <c r="A78" s="78" t="s">
        <v>621</v>
      </c>
      <c r="B78" s="5" t="str">
        <f t="shared" si="1"/>
        <v>05054166</v>
      </c>
      <c r="C78" s="88" t="s">
        <v>852</v>
      </c>
      <c r="G78" s="62" t="e">
        <f>VLOOKUP(B78,Configuration!$N$8:$BT$169,59,FALSE)</f>
        <v>#N/A</v>
      </c>
      <c r="J78" s="62" t="e">
        <f>VLOOKUP(B78,Configuration!$N$8:$BY$390,72,FALSE)</f>
        <v>#N/A</v>
      </c>
    </row>
    <row r="79" spans="1:10" ht="15" customHeight="1">
      <c r="A79" s="78" t="s">
        <v>624</v>
      </c>
      <c r="B79" s="5" t="str">
        <f t="shared" si="1"/>
        <v>05904966</v>
      </c>
      <c r="C79" s="88" t="s">
        <v>847</v>
      </c>
      <c r="G79" s="62" t="e">
        <f>VLOOKUP(B79,Configuration!$N$8:$BT$169,59,FALSE)</f>
        <v>#N/A</v>
      </c>
      <c r="J79" s="62" t="e">
        <f>VLOOKUP(B79,Configuration!$N$8:$BY$390,72,FALSE)</f>
        <v>#N/A</v>
      </c>
    </row>
    <row r="80" spans="1:10" ht="15" customHeight="1">
      <c r="A80" s="78" t="s">
        <v>625</v>
      </c>
      <c r="B80" s="5" t="str">
        <f t="shared" si="1"/>
        <v>06904967</v>
      </c>
      <c r="C80" s="88" t="s">
        <v>849</v>
      </c>
      <c r="G80" s="62" t="e">
        <f>VLOOKUP(B80,Configuration!$N$8:$BT$169,59,FALSE)</f>
        <v>#N/A</v>
      </c>
      <c r="J80" s="62" t="e">
        <f>VLOOKUP(B80,Configuration!$N$8:$BY$390,72,FALSE)</f>
        <v>#N/A</v>
      </c>
    </row>
    <row r="81" spans="1:10" ht="15" customHeight="1">
      <c r="A81" s="79" t="s">
        <v>626</v>
      </c>
      <c r="B81" s="5" t="str">
        <f t="shared" si="1"/>
        <v>05061122</v>
      </c>
      <c r="C81" s="88" t="s">
        <v>851</v>
      </c>
      <c r="G81" s="62" t="e">
        <f>VLOOKUP(B81,Configuration!$N$8:$BT$169,59,FALSE)</f>
        <v>#N/A</v>
      </c>
      <c r="J81" s="62" t="e">
        <f>VLOOKUP(B81,Configuration!$N$8:$BY$390,72,FALSE)</f>
        <v>#N/A</v>
      </c>
    </row>
    <row r="82" spans="1:10" ht="15" customHeight="1">
      <c r="A82" s="79" t="s">
        <v>628</v>
      </c>
      <c r="B82" s="5" t="str">
        <f t="shared" si="1"/>
        <v>05905404</v>
      </c>
      <c r="C82" s="88" t="s">
        <v>852</v>
      </c>
      <c r="G82" s="62" t="e">
        <f>VLOOKUP(B82,Configuration!$N$8:$BT$169,59,FALSE)</f>
        <v>#N/A</v>
      </c>
      <c r="J82" s="62" t="e">
        <f>VLOOKUP(B82,Configuration!$N$8:$BY$390,72,FALSE)</f>
        <v>#N/A</v>
      </c>
    </row>
    <row r="83" spans="1:10" ht="15" customHeight="1">
      <c r="A83" s="62" t="s">
        <v>663</v>
      </c>
      <c r="B83" s="5" t="str">
        <f t="shared" si="1"/>
        <v>60050343</v>
      </c>
      <c r="C83" s="89" t="s">
        <v>245</v>
      </c>
      <c r="G83" s="62" t="e">
        <f>VLOOKUP(B83,Configuration!$N$8:$BT$169,59,FALSE)</f>
        <v>#N/A</v>
      </c>
      <c r="J83" s="62" t="e">
        <f>VLOOKUP(B83,Configuration!$N$8:$BY$390,72,FALSE)</f>
        <v>#N/A</v>
      </c>
    </row>
    <row r="84" spans="1:10" ht="15" customHeight="1">
      <c r="A84" s="62" t="s">
        <v>664</v>
      </c>
      <c r="B84" s="5" t="str">
        <f t="shared" si="1"/>
        <v>60050345</v>
      </c>
      <c r="C84" s="89" t="s">
        <v>246</v>
      </c>
      <c r="G84" s="62" t="e">
        <f>VLOOKUP(B84,Configuration!$N$8:$BT$169,59,FALSE)</f>
        <v>#N/A</v>
      </c>
      <c r="J84" s="62" t="e">
        <f>VLOOKUP(B84,Configuration!$N$8:$BY$390,72,FALSE)</f>
        <v>#N/A</v>
      </c>
    </row>
    <row r="85" spans="1:10" ht="15" customHeight="1">
      <c r="A85" s="62" t="s">
        <v>665</v>
      </c>
      <c r="B85" s="5" t="str">
        <f t="shared" si="1"/>
        <v>60050347</v>
      </c>
      <c r="C85" s="89" t="s">
        <v>247</v>
      </c>
      <c r="G85" s="62" t="e">
        <f>VLOOKUP(B85,Configuration!$N$8:$BT$169,59,FALSE)</f>
        <v>#N/A</v>
      </c>
      <c r="J85" s="62" t="e">
        <f>VLOOKUP(B85,Configuration!$N$8:$BY$390,72,FALSE)</f>
        <v>#N/A</v>
      </c>
    </row>
    <row r="86" spans="1:10" ht="15" customHeight="1">
      <c r="A86" s="62" t="s">
        <v>666</v>
      </c>
      <c r="B86" s="5" t="str">
        <f t="shared" si="1"/>
        <v>60050348</v>
      </c>
      <c r="C86" s="89" t="s">
        <v>248</v>
      </c>
      <c r="G86" s="62" t="e">
        <f>VLOOKUP(B86,Configuration!$N$8:$BT$169,59,FALSE)</f>
        <v>#N/A</v>
      </c>
      <c r="J86" s="62" t="e">
        <f>VLOOKUP(B86,Configuration!$N$8:$BY$390,72,FALSE)</f>
        <v>#N/A</v>
      </c>
    </row>
    <row r="87" spans="1:10" ht="15" customHeight="1">
      <c r="A87" s="62" t="s">
        <v>667</v>
      </c>
      <c r="B87" s="5" t="str">
        <f t="shared" si="1"/>
        <v>60050344</v>
      </c>
      <c r="C87" s="89" t="s">
        <v>249</v>
      </c>
      <c r="G87" s="62" t="e">
        <f>VLOOKUP(B87,Configuration!$N$8:$BT$169,59,FALSE)</f>
        <v>#N/A</v>
      </c>
      <c r="J87" s="62" t="e">
        <f>VLOOKUP(B87,Configuration!$N$8:$BY$390,72,FALSE)</f>
        <v>#N/A</v>
      </c>
    </row>
    <row r="88" spans="1:10" ht="15" customHeight="1">
      <c r="A88" s="62" t="s">
        <v>668</v>
      </c>
      <c r="B88" s="5" t="str">
        <f t="shared" si="1"/>
        <v>60050349</v>
      </c>
      <c r="C88" s="89" t="s">
        <v>250</v>
      </c>
      <c r="G88" s="62" t="e">
        <f>VLOOKUP(B88,Configuration!$N$8:$BT$169,59,FALSE)</f>
        <v>#N/A</v>
      </c>
      <c r="J88" s="62" t="e">
        <f>VLOOKUP(B88,Configuration!$N$8:$BY$390,72,FALSE)</f>
        <v>#N/A</v>
      </c>
    </row>
    <row r="89" spans="1:10" ht="15" customHeight="1">
      <c r="A89" s="62" t="s">
        <v>669</v>
      </c>
      <c r="B89" s="5" t="str">
        <f t="shared" si="1"/>
        <v>05905298</v>
      </c>
      <c r="C89" s="89" t="s">
        <v>251</v>
      </c>
      <c r="G89" s="62" t="e">
        <f>VLOOKUP(B89,Configuration!$N$8:$BT$169,59,FALSE)</f>
        <v>#N/A</v>
      </c>
      <c r="J89" s="62" t="e">
        <f>VLOOKUP(B89,Configuration!$N$8:$BY$390,72,FALSE)</f>
        <v>#N/A</v>
      </c>
    </row>
    <row r="90" spans="1:10" ht="15" customHeight="1">
      <c r="A90" s="62" t="s">
        <v>670</v>
      </c>
      <c r="B90" s="5" t="str">
        <f t="shared" si="1"/>
        <v>60050332</v>
      </c>
      <c r="C90" s="89" t="s">
        <v>252</v>
      </c>
      <c r="G90" s="62" t="e">
        <f>VLOOKUP(B90,Configuration!$N$8:$BT$169,59,FALSE)</f>
        <v>#N/A</v>
      </c>
      <c r="J90" s="62" t="e">
        <f>VLOOKUP(B90,Configuration!$N$8:$BY$390,72,FALSE)</f>
        <v>#N/A</v>
      </c>
    </row>
    <row r="91" spans="1:10" ht="15" customHeight="1">
      <c r="A91" s="62" t="s">
        <v>671</v>
      </c>
      <c r="B91" s="5" t="str">
        <f t="shared" si="1"/>
        <v>60050333</v>
      </c>
      <c r="C91" s="89" t="s">
        <v>253</v>
      </c>
      <c r="G91" s="62" t="e">
        <f>VLOOKUP(B91,Configuration!$N$8:$BT$169,59,FALSE)</f>
        <v>#N/A</v>
      </c>
      <c r="J91" s="62" t="e">
        <f>VLOOKUP(B91,Configuration!$N$8:$BY$390,72,FALSE)</f>
        <v>#N/A</v>
      </c>
    </row>
    <row r="92" spans="1:10" ht="15" customHeight="1">
      <c r="A92" s="62" t="s">
        <v>672</v>
      </c>
      <c r="B92" s="5" t="str">
        <f t="shared" si="1"/>
        <v>05905299</v>
      </c>
      <c r="C92" s="89" t="s">
        <v>254</v>
      </c>
      <c r="G92" s="62" t="e">
        <f>VLOOKUP(B92,Configuration!$N$8:$BT$169,59,FALSE)</f>
        <v>#N/A</v>
      </c>
      <c r="J92" s="62" t="e">
        <f>VLOOKUP(B92,Configuration!$N$8:$BY$390,72,FALSE)</f>
        <v>#N/A</v>
      </c>
    </row>
    <row r="93" spans="1:10" ht="15" customHeight="1">
      <c r="A93" s="62" t="s">
        <v>673</v>
      </c>
      <c r="B93" s="5" t="str">
        <f t="shared" si="1"/>
        <v>05905300</v>
      </c>
      <c r="C93" s="89" t="s">
        <v>255</v>
      </c>
      <c r="G93" s="62" t="e">
        <f>VLOOKUP(B93,Configuration!$N$8:$BT$169,59,FALSE)</f>
        <v>#N/A</v>
      </c>
      <c r="J93" s="62" t="e">
        <f>VLOOKUP(B93,Configuration!$N$8:$BY$390,72,FALSE)</f>
        <v>#N/A</v>
      </c>
    </row>
    <row r="94" spans="1:10" ht="15" customHeight="1">
      <c r="A94" s="62" t="s">
        <v>674</v>
      </c>
      <c r="B94" s="5" t="str">
        <f t="shared" si="1"/>
        <v>60050316</v>
      </c>
      <c r="C94" s="89" t="s">
        <v>256</v>
      </c>
      <c r="G94" s="62" t="e">
        <f>VLOOKUP(B94,Configuration!$N$8:$BT$169,59,FALSE)</f>
        <v>#N/A</v>
      </c>
      <c r="J94" s="62" t="e">
        <f>VLOOKUP(B94,Configuration!$N$8:$BY$390,72,FALSE)</f>
        <v>#N/A</v>
      </c>
    </row>
    <row r="95" spans="1:10" ht="15" customHeight="1">
      <c r="A95" s="62" t="s">
        <v>675</v>
      </c>
      <c r="B95" s="5" t="str">
        <f t="shared" si="1"/>
        <v>05905294</v>
      </c>
      <c r="C95" s="89" t="s">
        <v>257</v>
      </c>
      <c r="G95" s="62" t="e">
        <f>VLOOKUP(B95,Configuration!$N$8:$BT$169,59,FALSE)</f>
        <v>#N/A</v>
      </c>
      <c r="J95" s="62" t="e">
        <f>VLOOKUP(B95,Configuration!$N$8:$BY$390,72,FALSE)</f>
        <v>#N/A</v>
      </c>
    </row>
    <row r="96" spans="1:10" ht="15" customHeight="1">
      <c r="A96" s="62" t="s">
        <v>676</v>
      </c>
      <c r="B96" s="5" t="str">
        <f t="shared" si="1"/>
        <v>05905301</v>
      </c>
      <c r="C96" s="89" t="s">
        <v>258</v>
      </c>
      <c r="G96" s="62" t="e">
        <f>VLOOKUP(B96,Configuration!$N$8:$BT$169,59,FALSE)</f>
        <v>#N/A</v>
      </c>
      <c r="J96" s="62" t="e">
        <f>VLOOKUP(B96,Configuration!$N$8:$BY$390,72,FALSE)</f>
        <v>#N/A</v>
      </c>
    </row>
    <row r="97" spans="1:10" ht="15" customHeight="1">
      <c r="A97" s="62" t="s">
        <v>677</v>
      </c>
      <c r="B97" s="5" t="str">
        <f t="shared" si="1"/>
        <v>60052156</v>
      </c>
      <c r="C97" s="89" t="s">
        <v>259</v>
      </c>
      <c r="G97" s="62" t="e">
        <f>VLOOKUP(B97,Configuration!$N$8:$BT$169,59,FALSE)</f>
        <v>#N/A</v>
      </c>
      <c r="J97" s="62" t="e">
        <f>VLOOKUP(B97,Configuration!$N$8:$BY$390,72,FALSE)</f>
        <v>#N/A</v>
      </c>
    </row>
    <row r="98" spans="1:10" ht="15" customHeight="1">
      <c r="A98" s="62" t="s">
        <v>678</v>
      </c>
      <c r="B98" s="5" t="str">
        <f t="shared" si="1"/>
        <v>05904800</v>
      </c>
      <c r="C98" s="89" t="s">
        <v>260</v>
      </c>
      <c r="G98" s="62" t="e">
        <f>VLOOKUP(B98,Configuration!$N$8:$BT$169,59,FALSE)</f>
        <v>#N/A</v>
      </c>
      <c r="J98" s="62" t="e">
        <f>VLOOKUP(B98,Configuration!$N$8:$BY$390,72,FALSE)</f>
        <v>#N/A</v>
      </c>
    </row>
    <row r="99" spans="1:10" ht="15" customHeight="1">
      <c r="A99" s="62" t="s">
        <v>679</v>
      </c>
      <c r="B99" s="5" t="str">
        <f t="shared" si="1"/>
        <v>05904797</v>
      </c>
      <c r="C99" s="89" t="s">
        <v>261</v>
      </c>
      <c r="G99" s="62" t="e">
        <f>VLOOKUP(B99,Configuration!$N$8:$BT$169,59,FALSE)</f>
        <v>#N/A</v>
      </c>
      <c r="J99" s="62" t="e">
        <f>VLOOKUP(B99,Configuration!$N$8:$BY$390,72,FALSE)</f>
        <v>#N/A</v>
      </c>
    </row>
    <row r="100" spans="1:10" ht="15" customHeight="1">
      <c r="A100" s="62" t="s">
        <v>680</v>
      </c>
      <c r="B100" s="5" t="str">
        <f t="shared" si="1"/>
        <v>60050320</v>
      </c>
      <c r="C100" s="89" t="s">
        <v>262</v>
      </c>
      <c r="G100" s="62" t="e">
        <f>VLOOKUP(B100,Configuration!$N$8:$BT$169,59,FALSE)</f>
        <v>#N/A</v>
      </c>
      <c r="J100" s="62" t="e">
        <f>VLOOKUP(B100,Configuration!$N$8:$BY$390,72,FALSE)</f>
        <v>#N/A</v>
      </c>
    </row>
    <row r="101" spans="1:10" ht="15" customHeight="1">
      <c r="A101" s="62" t="s">
        <v>681</v>
      </c>
      <c r="B101" s="5" t="str">
        <f t="shared" si="1"/>
        <v>05905303</v>
      </c>
      <c r="C101" s="89" t="s">
        <v>259</v>
      </c>
      <c r="G101" s="62" t="e">
        <f>VLOOKUP(B101,Configuration!$N$8:$BT$169,59,FALSE)</f>
        <v>#N/A</v>
      </c>
      <c r="J101" s="62" t="e">
        <f>VLOOKUP(B101,Configuration!$N$8:$BY$390,72,FALSE)</f>
        <v>#N/A</v>
      </c>
    </row>
    <row r="102" spans="1:10" ht="15" customHeight="1">
      <c r="A102" s="62" t="s">
        <v>682</v>
      </c>
      <c r="B102" s="5" t="str">
        <f t="shared" si="1"/>
        <v>05063405</v>
      </c>
      <c r="C102" s="89" t="s">
        <v>260</v>
      </c>
      <c r="G102" s="62" t="e">
        <f>VLOOKUP(B102,Configuration!$N$8:$BT$169,59,FALSE)</f>
        <v>#N/A</v>
      </c>
      <c r="J102" s="62" t="e">
        <f>VLOOKUP(B102,Configuration!$N$8:$BY$390,72,FALSE)</f>
        <v>#N/A</v>
      </c>
    </row>
    <row r="103" spans="1:10" ht="15" customHeight="1">
      <c r="A103" s="62" t="s">
        <v>683</v>
      </c>
      <c r="B103" s="5" t="str">
        <f t="shared" si="1"/>
        <v>05904803</v>
      </c>
      <c r="C103" s="89" t="s">
        <v>261</v>
      </c>
      <c r="G103" s="62" t="e">
        <f>VLOOKUP(B103,Configuration!$N$8:$BT$169,59,FALSE)</f>
        <v>#N/A</v>
      </c>
      <c r="J103" s="62" t="e">
        <f>VLOOKUP(B103,Configuration!$N$8:$BY$390,72,FALSE)</f>
        <v>#N/A</v>
      </c>
    </row>
    <row r="104" spans="1:10" ht="15" customHeight="1">
      <c r="A104" s="62" t="s">
        <v>684</v>
      </c>
      <c r="B104" s="5" t="str">
        <f t="shared" si="1"/>
        <v>05905302</v>
      </c>
      <c r="C104" s="89" t="s">
        <v>262</v>
      </c>
      <c r="G104" s="62" t="e">
        <f>VLOOKUP(B104,Configuration!$N$8:$BT$169,59,FALSE)</f>
        <v>#N/A</v>
      </c>
      <c r="J104" s="62" t="e">
        <f>VLOOKUP(B104,Configuration!$N$8:$BY$390,72,FALSE)</f>
        <v>#N/A</v>
      </c>
    </row>
    <row r="105" spans="1:10" ht="15" customHeight="1">
      <c r="A105" s="62" t="s">
        <v>685</v>
      </c>
      <c r="B105" s="5" t="str">
        <f t="shared" si="1"/>
        <v>05050353</v>
      </c>
      <c r="C105" s="89" t="s">
        <v>263</v>
      </c>
      <c r="G105" s="62" t="e">
        <f>VLOOKUP(B105,Configuration!$N$8:$BT$169,59,FALSE)</f>
        <v>#N/A</v>
      </c>
      <c r="J105" s="62" t="e">
        <f>VLOOKUP(B105,Configuration!$N$8:$BY$390,72,FALSE)</f>
        <v>#N/A</v>
      </c>
    </row>
    <row r="106" spans="1:10" ht="15" customHeight="1">
      <c r="A106" s="62" t="s">
        <v>686</v>
      </c>
      <c r="B106" s="5" t="str">
        <f t="shared" si="1"/>
        <v>05050354</v>
      </c>
      <c r="C106" s="89" t="s">
        <v>264</v>
      </c>
      <c r="G106" s="62" t="e">
        <f>VLOOKUP(B106,Configuration!$N$8:$BT$169,59,FALSE)</f>
        <v>#N/A</v>
      </c>
      <c r="J106" s="62" t="e">
        <f>VLOOKUP(B106,Configuration!$N$8:$BY$390,72,FALSE)</f>
        <v>#N/A</v>
      </c>
    </row>
    <row r="107" spans="1:10" ht="15" customHeight="1">
      <c r="A107" s="62" t="s">
        <v>687</v>
      </c>
      <c r="B107" s="5" t="str">
        <f t="shared" si="1"/>
        <v>05905297</v>
      </c>
      <c r="C107" s="89" t="s">
        <v>265</v>
      </c>
      <c r="G107" s="62" t="e">
        <f>VLOOKUP(B107,Configuration!$N$8:$BT$169,59,FALSE)</f>
        <v>#N/A</v>
      </c>
      <c r="J107" s="62" t="e">
        <f>VLOOKUP(B107,Configuration!$N$8:$BY$390,72,FALSE)</f>
        <v>#N/A</v>
      </c>
    </row>
    <row r="108" spans="1:10" ht="15" customHeight="1">
      <c r="A108" s="62" t="s">
        <v>688</v>
      </c>
      <c r="B108" s="5" t="str">
        <f t="shared" si="1"/>
        <v>05050355</v>
      </c>
      <c r="C108" s="89" t="s">
        <v>266</v>
      </c>
      <c r="G108" s="62" t="e">
        <f>VLOOKUP(B108,Configuration!$N$8:$BT$169,59,FALSE)</f>
        <v>#N/A</v>
      </c>
      <c r="J108" s="62" t="e">
        <f>VLOOKUP(B108,Configuration!$N$8:$BY$390,72,FALSE)</f>
        <v>#N/A</v>
      </c>
    </row>
    <row r="109" spans="1:10" ht="15" customHeight="1">
      <c r="A109" s="62" t="s">
        <v>689</v>
      </c>
      <c r="B109" s="5" t="str">
        <f t="shared" si="1"/>
        <v>05050356</v>
      </c>
      <c r="C109" s="89" t="s">
        <v>267</v>
      </c>
      <c r="G109" s="62" t="e">
        <f>VLOOKUP(B109,Configuration!$N$8:$BT$169,59,FALSE)</f>
        <v>#N/A</v>
      </c>
      <c r="J109" s="62" t="e">
        <f>VLOOKUP(B109,Configuration!$N$8:$BY$390,72,FALSE)</f>
        <v>#N/A</v>
      </c>
    </row>
    <row r="110" spans="1:10" ht="15" customHeight="1">
      <c r="A110" s="62" t="s">
        <v>690</v>
      </c>
      <c r="B110" s="5" t="str">
        <f t="shared" si="1"/>
        <v>05050357</v>
      </c>
      <c r="C110" s="89" t="s">
        <v>268</v>
      </c>
      <c r="G110" s="62" t="e">
        <f>VLOOKUP(B110,Configuration!$N$8:$BT$169,59,FALSE)</f>
        <v>#N/A</v>
      </c>
      <c r="J110" s="62" t="e">
        <f>VLOOKUP(B110,Configuration!$N$8:$BY$390,72,FALSE)</f>
        <v>#N/A</v>
      </c>
    </row>
    <row r="111" spans="1:10" ht="15" customHeight="1">
      <c r="A111" s="62" t="s">
        <v>691</v>
      </c>
      <c r="B111" s="5" t="str">
        <f t="shared" si="1"/>
        <v>60050364</v>
      </c>
      <c r="C111" s="89" t="s">
        <v>246</v>
      </c>
      <c r="G111" s="62" t="e">
        <f>VLOOKUP(B111,Configuration!$N$8:$BT$169,59,FALSE)</f>
        <v>#N/A</v>
      </c>
      <c r="J111" s="62" t="e">
        <f>VLOOKUP(B111,Configuration!$N$8:$BY$390,72,FALSE)</f>
        <v>#N/A</v>
      </c>
    </row>
    <row r="112" spans="1:10" ht="15" customHeight="1">
      <c r="A112" s="62" t="s">
        <v>692</v>
      </c>
      <c r="B112" s="5" t="str">
        <f t="shared" si="1"/>
        <v>05052999</v>
      </c>
      <c r="C112" s="89" t="s">
        <v>247</v>
      </c>
      <c r="G112" s="62" t="e">
        <f>VLOOKUP(B112,Configuration!$N$8:$BT$169,59,FALSE)</f>
        <v>#N/A</v>
      </c>
      <c r="J112" s="62" t="e">
        <f>VLOOKUP(B112,Configuration!$N$8:$BY$390,72,FALSE)</f>
        <v>#N/A</v>
      </c>
    </row>
    <row r="113" spans="1:10" ht="15" customHeight="1">
      <c r="A113" s="62" t="s">
        <v>693</v>
      </c>
      <c r="B113" s="5" t="str">
        <f>SUBSTITUTE(A113,"-","")</f>
        <v>60050365</v>
      </c>
      <c r="C113" s="89" t="s">
        <v>248</v>
      </c>
      <c r="G113" s="62" t="e">
        <f>VLOOKUP(B113,Configuration!$N$8:$BT$169,59,FALSE)</f>
        <v>#N/A</v>
      </c>
      <c r="J113" s="62"/>
    </row>
    <row r="114" spans="1:10" ht="15" customHeight="1">
      <c r="A114" s="62" t="s">
        <v>694</v>
      </c>
      <c r="B114" s="5" t="str">
        <f>SUBSTITUTE(A114,"-","")</f>
        <v>60050366</v>
      </c>
      <c r="C114" s="89" t="s">
        <v>249</v>
      </c>
      <c r="G114" s="62" t="e">
        <f>VLOOKUP(B114,Configuration!$N$8:$BT$169,59,FALSE)</f>
        <v>#N/A</v>
      </c>
      <c r="J114" s="62"/>
    </row>
    <row r="115" spans="1:10" ht="15" customHeight="1">
      <c r="A115" s="62" t="s">
        <v>695</v>
      </c>
      <c r="B115" s="5" t="str">
        <f>SUBSTITUTE(A115,"-","")</f>
        <v>60050354</v>
      </c>
      <c r="C115" s="89" t="s">
        <v>250</v>
      </c>
      <c r="G115" s="62" t="e">
        <f>VLOOKUP(B115,Configuration!$N$8:$BT$169,59,FALSE)</f>
        <v>#N/A</v>
      </c>
      <c r="J115" s="62"/>
    </row>
    <row r="116" spans="1:10" ht="15" customHeight="1">
      <c r="A116" s="62" t="s">
        <v>696</v>
      </c>
      <c r="B116" s="5" t="str">
        <f t="shared" ref="B116:B179" si="2">SUBSTITUTE(A116,"-","")</f>
        <v>60050359</v>
      </c>
      <c r="C116" s="89" t="s">
        <v>251</v>
      </c>
      <c r="G116" s="62" t="e">
        <f>VLOOKUP(B116,Configuration!$N$8:$BT$169,59,FALSE)</f>
        <v>#N/A</v>
      </c>
    </row>
    <row r="117" spans="1:10" ht="15" customHeight="1">
      <c r="A117" s="62" t="s">
        <v>697</v>
      </c>
      <c r="B117" s="5" t="str">
        <f t="shared" si="2"/>
        <v>60050367</v>
      </c>
      <c r="C117" s="89" t="s">
        <v>252</v>
      </c>
      <c r="G117" s="62" t="e">
        <f>VLOOKUP(B117,Configuration!$N$8:$BT$169,59,FALSE)</f>
        <v>#N/A</v>
      </c>
    </row>
    <row r="118" spans="1:10" ht="15" customHeight="1">
      <c r="A118" s="62" t="s">
        <v>698</v>
      </c>
      <c r="B118" s="5" t="str">
        <f t="shared" si="2"/>
        <v>05053000</v>
      </c>
      <c r="C118" s="89" t="s">
        <v>253</v>
      </c>
      <c r="G118" s="62" t="e">
        <f>VLOOKUP(B118,Configuration!$N$8:$BT$169,59,FALSE)</f>
        <v>#N/A</v>
      </c>
    </row>
    <row r="119" spans="1:10" ht="15" customHeight="1">
      <c r="A119" s="62" t="s">
        <v>699</v>
      </c>
      <c r="B119" s="5" t="str">
        <f t="shared" si="2"/>
        <v>60050360</v>
      </c>
      <c r="C119" s="89" t="s">
        <v>254</v>
      </c>
      <c r="G119" s="62" t="e">
        <f>VLOOKUP(B119,Configuration!$N$8:$BT$169,59,FALSE)</f>
        <v>#N/A</v>
      </c>
    </row>
    <row r="120" spans="1:10" ht="15" customHeight="1">
      <c r="A120" s="62" t="s">
        <v>700</v>
      </c>
      <c r="B120" s="5" t="str">
        <f t="shared" si="2"/>
        <v>05065436</v>
      </c>
      <c r="C120" s="89" t="s">
        <v>255</v>
      </c>
      <c r="G120" s="62" t="e">
        <f>VLOOKUP(B120,Configuration!$N$8:$BT$169,59,FALSE)</f>
        <v>#N/A</v>
      </c>
    </row>
    <row r="121" spans="1:10" ht="15" customHeight="1">
      <c r="A121" s="62" t="s">
        <v>701</v>
      </c>
      <c r="B121" s="5" t="str">
        <f t="shared" si="2"/>
        <v>60050353</v>
      </c>
      <c r="C121" s="89" t="s">
        <v>256</v>
      </c>
      <c r="G121" s="62" t="e">
        <f>VLOOKUP(B121,Configuration!$N$8:$BT$169,59,FALSE)</f>
        <v>#N/A</v>
      </c>
    </row>
    <row r="122" spans="1:10" ht="15" customHeight="1">
      <c r="A122" s="62" t="s">
        <v>702</v>
      </c>
      <c r="B122" s="5" t="str">
        <f t="shared" si="2"/>
        <v>05065437</v>
      </c>
      <c r="C122" s="89" t="s">
        <v>257</v>
      </c>
      <c r="G122" s="62" t="e">
        <f>VLOOKUP(B122,Configuration!$N$8:$BT$169,59,FALSE)</f>
        <v>#N/A</v>
      </c>
    </row>
    <row r="123" spans="1:10" ht="15" customHeight="1">
      <c r="A123" s="62" t="s">
        <v>703</v>
      </c>
      <c r="B123" s="5" t="str">
        <f t="shared" si="2"/>
        <v>60050361</v>
      </c>
      <c r="C123" s="89" t="s">
        <v>258</v>
      </c>
      <c r="G123" s="62" t="e">
        <f>VLOOKUP(B123,Configuration!$N$8:$BT$169,59,FALSE)</f>
        <v>#N/A</v>
      </c>
    </row>
    <row r="124" spans="1:10" ht="15" customHeight="1">
      <c r="A124" s="62" t="s">
        <v>704</v>
      </c>
      <c r="B124" s="5" t="str">
        <f t="shared" si="2"/>
        <v>60050352</v>
      </c>
      <c r="C124" s="89" t="s">
        <v>259</v>
      </c>
      <c r="G124" s="62" t="e">
        <f>VLOOKUP(B124,Configuration!$N$8:$BT$169,59,FALSE)</f>
        <v>#N/A</v>
      </c>
    </row>
    <row r="125" spans="1:10" ht="15" customHeight="1">
      <c r="A125" s="62" t="s">
        <v>705</v>
      </c>
      <c r="B125" s="5" t="str">
        <f t="shared" si="2"/>
        <v>60050368</v>
      </c>
      <c r="C125" s="89" t="s">
        <v>260</v>
      </c>
      <c r="G125" s="62" t="e">
        <f>VLOOKUP(B125,Configuration!$N$8:$BT$169,59,FALSE)</f>
        <v>#N/A</v>
      </c>
    </row>
    <row r="126" spans="1:10" ht="15" customHeight="1">
      <c r="A126" s="62" t="s">
        <v>706</v>
      </c>
      <c r="B126" s="5" t="str">
        <f t="shared" si="2"/>
        <v>60050362</v>
      </c>
      <c r="C126" s="89" t="s">
        <v>261</v>
      </c>
      <c r="G126" s="62" t="e">
        <f>VLOOKUP(B126,Configuration!$N$8:$BT$169,59,FALSE)</f>
        <v>#N/A</v>
      </c>
    </row>
    <row r="127" spans="1:10" ht="15" customHeight="1">
      <c r="A127" s="62" t="s">
        <v>707</v>
      </c>
      <c r="B127" s="5" t="str">
        <f t="shared" si="2"/>
        <v>60050351</v>
      </c>
      <c r="C127" s="89" t="s">
        <v>262</v>
      </c>
      <c r="G127" s="62" t="e">
        <f>VLOOKUP(B127,Configuration!$N$8:$BT$169,59,FALSE)</f>
        <v>#N/A</v>
      </c>
    </row>
    <row r="128" spans="1:10" ht="15" customHeight="1">
      <c r="A128" s="62" t="s">
        <v>708</v>
      </c>
      <c r="B128" s="5" t="str">
        <f t="shared" si="2"/>
        <v>60050334</v>
      </c>
      <c r="C128" s="89" t="s">
        <v>263</v>
      </c>
      <c r="G128" s="62" t="e">
        <f>VLOOKUP(B128,Configuration!$N$8:$BT$169,59,FALSE)</f>
        <v>#N/A</v>
      </c>
    </row>
    <row r="129" spans="1:7" ht="15" customHeight="1">
      <c r="A129" s="62" t="s">
        <v>709</v>
      </c>
      <c r="B129" s="5" t="str">
        <f t="shared" si="2"/>
        <v>60050322</v>
      </c>
      <c r="C129" s="89" t="s">
        <v>264</v>
      </c>
      <c r="G129" s="62" t="e">
        <f>VLOOKUP(B129,Configuration!$N$8:$BT$169,59,FALSE)</f>
        <v>#N/A</v>
      </c>
    </row>
    <row r="130" spans="1:7" ht="15" customHeight="1">
      <c r="A130" s="62" t="s">
        <v>710</v>
      </c>
      <c r="B130" s="5" t="str">
        <f t="shared" si="2"/>
        <v>60052157</v>
      </c>
      <c r="C130" s="89" t="s">
        <v>265</v>
      </c>
      <c r="G130" s="62" t="e">
        <f>VLOOKUP(B130,Configuration!$N$8:$BT$169,59,FALSE)</f>
        <v>#N/A</v>
      </c>
    </row>
    <row r="131" spans="1:7" ht="15" customHeight="1">
      <c r="A131" s="62" t="s">
        <v>711</v>
      </c>
      <c r="B131" s="5" t="str">
        <f t="shared" si="2"/>
        <v>60050317</v>
      </c>
      <c r="C131" s="89" t="s">
        <v>266</v>
      </c>
      <c r="G131" s="62" t="e">
        <f>VLOOKUP(B131,Configuration!$N$8:$BT$169,59,FALSE)</f>
        <v>#N/A</v>
      </c>
    </row>
    <row r="132" spans="1:7" ht="15" customHeight="1">
      <c r="A132" s="62" t="s">
        <v>712</v>
      </c>
      <c r="B132" s="5" t="str">
        <f t="shared" si="2"/>
        <v>60050323</v>
      </c>
      <c r="C132" s="89" t="s">
        <v>267</v>
      </c>
      <c r="G132" s="62" t="e">
        <f>VLOOKUP(B132,Configuration!$N$8:$BT$169,59,FALSE)</f>
        <v>#N/A</v>
      </c>
    </row>
    <row r="133" spans="1:7" ht="15" customHeight="1">
      <c r="A133" s="62" t="s">
        <v>713</v>
      </c>
      <c r="B133" s="5" t="str">
        <f t="shared" si="2"/>
        <v>60050321</v>
      </c>
      <c r="C133" s="89" t="s">
        <v>268</v>
      </c>
      <c r="G133" s="62" t="e">
        <f>VLOOKUP(B133,Configuration!$N$8:$BT$169,59,FALSE)</f>
        <v>#N/A</v>
      </c>
    </row>
    <row r="134" spans="1:7" ht="15" customHeight="1">
      <c r="A134" s="62" t="s">
        <v>714</v>
      </c>
      <c r="B134" s="5" t="str">
        <f t="shared" si="2"/>
        <v>05905323</v>
      </c>
      <c r="C134" s="89" t="s">
        <v>269</v>
      </c>
      <c r="G134" s="62" t="e">
        <f>VLOOKUP(B134,Configuration!$N$8:$BT$169,59,FALSE)</f>
        <v>#N/A</v>
      </c>
    </row>
    <row r="135" spans="1:7" ht="15" customHeight="1">
      <c r="A135" s="62" t="s">
        <v>715</v>
      </c>
      <c r="B135" s="5" t="str">
        <f t="shared" si="2"/>
        <v>60050324</v>
      </c>
      <c r="C135" s="89" t="s">
        <v>270</v>
      </c>
      <c r="G135" s="62" t="e">
        <f>VLOOKUP(B135,Configuration!$N$8:$BT$169,59,FALSE)</f>
        <v>#N/A</v>
      </c>
    </row>
    <row r="136" spans="1:7" ht="15" customHeight="1">
      <c r="A136" s="62" t="s">
        <v>716</v>
      </c>
      <c r="B136" s="5" t="str">
        <f t="shared" si="2"/>
        <v>05905292</v>
      </c>
      <c r="C136" s="89" t="s">
        <v>271</v>
      </c>
      <c r="G136" s="62" t="e">
        <f>VLOOKUP(B136,Configuration!$N$8:$BT$169,59,FALSE)</f>
        <v>#N/A</v>
      </c>
    </row>
    <row r="137" spans="1:7" ht="15" customHeight="1">
      <c r="A137" s="62" t="s">
        <v>729</v>
      </c>
      <c r="B137" s="5" t="str">
        <f t="shared" si="2"/>
        <v>60050358</v>
      </c>
      <c r="C137" s="89" t="s">
        <v>270</v>
      </c>
      <c r="G137" s="62" t="e">
        <f>VLOOKUP(B137,Configuration!$N$8:$BT$169,59,FALSE)</f>
        <v>#N/A</v>
      </c>
    </row>
    <row r="138" spans="1:7" ht="15" customHeight="1">
      <c r="A138" s="62" t="s">
        <v>730</v>
      </c>
      <c r="B138" s="5" t="str">
        <f t="shared" si="2"/>
        <v>60050357</v>
      </c>
      <c r="C138" s="89" t="s">
        <v>271</v>
      </c>
      <c r="G138" s="62" t="e">
        <f>VLOOKUP(B138,Configuration!$N$8:$BT$169,59,FALSE)</f>
        <v>#N/A</v>
      </c>
    </row>
    <row r="139" spans="1:7" ht="15" customHeight="1">
      <c r="A139" s="62" t="s">
        <v>731</v>
      </c>
      <c r="B139" s="5" t="str">
        <f t="shared" si="2"/>
        <v>05053886</v>
      </c>
      <c r="C139" s="89" t="s">
        <v>272</v>
      </c>
      <c r="G139" s="62" t="e">
        <f>VLOOKUP(B139,Configuration!$N$8:$BT$169,59,FALSE)</f>
        <v>#N/A</v>
      </c>
    </row>
    <row r="140" spans="1:7" ht="15" customHeight="1">
      <c r="A140" s="62" t="s">
        <v>732</v>
      </c>
      <c r="B140" s="5" t="str">
        <f t="shared" si="2"/>
        <v>05053887</v>
      </c>
      <c r="C140" s="89" t="s">
        <v>274</v>
      </c>
      <c r="G140" s="62" t="e">
        <f>VLOOKUP(B140,Configuration!$N$8:$BT$169,59,FALSE)</f>
        <v>#N/A</v>
      </c>
    </row>
    <row r="141" spans="1:7" ht="15" customHeight="1">
      <c r="A141" s="62" t="s">
        <v>733</v>
      </c>
      <c r="B141" s="5" t="str">
        <f t="shared" si="2"/>
        <v>05053888</v>
      </c>
      <c r="C141" s="89" t="s">
        <v>276</v>
      </c>
      <c r="G141" s="62" t="e">
        <f>VLOOKUP(B141,Configuration!$N$8:$BT$169,59,FALSE)</f>
        <v>#N/A</v>
      </c>
    </row>
    <row r="142" spans="1:7" ht="15" customHeight="1">
      <c r="A142" s="62" t="s">
        <v>734</v>
      </c>
      <c r="B142" s="5" t="str">
        <f t="shared" si="2"/>
        <v>05054215</v>
      </c>
      <c r="C142" s="89" t="s">
        <v>278</v>
      </c>
      <c r="G142" s="62" t="e">
        <f>VLOOKUP(B142,Configuration!$N$8:$BT$169,59,FALSE)</f>
        <v>#N/A</v>
      </c>
    </row>
    <row r="143" spans="1:7" ht="15" customHeight="1">
      <c r="A143" s="62" t="s">
        <v>456</v>
      </c>
      <c r="B143" s="5" t="str">
        <f t="shared" si="2"/>
        <v>90901513</v>
      </c>
      <c r="C143" s="76" t="s">
        <v>862</v>
      </c>
      <c r="G143" s="62" t="e">
        <f>VLOOKUP(B143,Configuration!$N$8:$BT$169,59,FALSE)</f>
        <v>#N/A</v>
      </c>
    </row>
    <row r="144" spans="1:7" ht="15" customHeight="1">
      <c r="A144" s="80">
        <v>90055066</v>
      </c>
      <c r="B144" s="5" t="str">
        <f t="shared" si="2"/>
        <v>90055066</v>
      </c>
      <c r="C144" s="27" t="s">
        <v>859</v>
      </c>
      <c r="G144" s="62" t="str">
        <f>VLOOKUP(B144,Configuration!$N$8:$BT$169,59,FALSE)</f>
        <v>Cascade Cooler CC-18-S (EXT)</v>
      </c>
    </row>
    <row r="145" spans="1:7" ht="15" customHeight="1">
      <c r="A145" s="62" t="s">
        <v>457</v>
      </c>
      <c r="B145" s="5" t="str">
        <f t="shared" si="2"/>
        <v>90054661</v>
      </c>
      <c r="C145" s="27" t="s">
        <v>331</v>
      </c>
      <c r="G145" s="62" t="str">
        <f>VLOOKUP(B145,Configuration!$N$8:$BT$169,59,FALSE)</f>
        <v>Cascade Cooler CC-40-S</v>
      </c>
    </row>
    <row r="146" spans="1:7" ht="15" customHeight="1">
      <c r="A146" s="62" t="s">
        <v>458</v>
      </c>
      <c r="B146" s="5" t="str">
        <f t="shared" si="2"/>
        <v>90055066</v>
      </c>
      <c r="C146" s="27" t="s">
        <v>430</v>
      </c>
      <c r="G146" s="62" t="str">
        <f>VLOOKUP(B146,Configuration!$N$8:$BT$169,59,FALSE)</f>
        <v>Cascade Cooler CC-18-S (EXT)</v>
      </c>
    </row>
    <row r="147" spans="1:7" ht="15" customHeight="1">
      <c r="A147" s="62" t="s">
        <v>459</v>
      </c>
      <c r="B147" s="5" t="str">
        <f t="shared" si="2"/>
        <v>92005369</v>
      </c>
      <c r="C147" s="27" t="s">
        <v>332</v>
      </c>
      <c r="G147" s="62" t="e">
        <f>VLOOKUP(B147,Configuration!$N$8:$BT$169,59,FALSE)</f>
        <v>#N/A</v>
      </c>
    </row>
    <row r="148" spans="1:7" ht="15" customHeight="1">
      <c r="A148" s="62" t="s">
        <v>460</v>
      </c>
      <c r="B148" s="5" t="str">
        <f t="shared" si="2"/>
        <v>92007780</v>
      </c>
      <c r="C148" s="27" t="s">
        <v>333</v>
      </c>
      <c r="G148" s="62" t="e">
        <f>VLOOKUP(B148,Configuration!$N$8:$BT$169,59,FALSE)</f>
        <v>#N/A</v>
      </c>
    </row>
    <row r="149" spans="1:7" ht="15" customHeight="1">
      <c r="A149" s="62" t="s">
        <v>461</v>
      </c>
      <c r="B149" s="5" t="str">
        <f t="shared" si="2"/>
        <v>92010321</v>
      </c>
      <c r="C149" s="27" t="s">
        <v>334</v>
      </c>
      <c r="G149" s="62" t="str">
        <f>VLOOKUP(B149,Configuration!$N$8:$BT$169,59,FALSE)</f>
        <v>Top-off Charge (CC-40-S)</v>
      </c>
    </row>
    <row r="150" spans="1:7" ht="15" customHeight="1">
      <c r="A150" s="62" t="s">
        <v>462</v>
      </c>
      <c r="B150" s="5" t="str">
        <f t="shared" si="2"/>
        <v>92010320</v>
      </c>
      <c r="C150" s="27" t="s">
        <v>335</v>
      </c>
      <c r="G150" s="62" t="str">
        <f>VLOOKUP(B150,Configuration!$N$8:$BT$169,59,FALSE)</f>
        <v>Full Charge (CC-40-S)</v>
      </c>
    </row>
    <row r="151" spans="1:7" ht="15" customHeight="1">
      <c r="A151" s="62" t="s">
        <v>463</v>
      </c>
      <c r="B151" s="5" t="str">
        <f t="shared" si="2"/>
        <v>60052945</v>
      </c>
      <c r="C151" s="27" t="s">
        <v>336</v>
      </c>
      <c r="G151" s="62" t="str">
        <f>VLOOKUP(B151,Configuration!$N$8:$BT$169,59,FALSE)</f>
        <v>Top-off Charge (CC-18-S)</v>
      </c>
    </row>
    <row r="152" spans="1:7" ht="15" customHeight="1">
      <c r="A152" s="62" t="s">
        <v>464</v>
      </c>
      <c r="B152" s="5" t="str">
        <f t="shared" si="2"/>
        <v>02062556</v>
      </c>
      <c r="C152" s="27" t="s">
        <v>337</v>
      </c>
      <c r="G152" s="62" t="e">
        <f>VLOOKUP(B152,Configuration!$N$8:$BT$169,59,FALSE)</f>
        <v>#N/A</v>
      </c>
    </row>
    <row r="153" spans="1:7" ht="15" customHeight="1">
      <c r="A153" s="62" t="s">
        <v>465</v>
      </c>
      <c r="B153" s="5" t="str">
        <f t="shared" si="2"/>
        <v>02065651</v>
      </c>
      <c r="C153" s="27" t="s">
        <v>338</v>
      </c>
      <c r="G153" s="62" t="str">
        <f>VLOOKUP(B153,Configuration!$N$8:$BT$169,59,FALSE)</f>
        <v>415V 50Hz</v>
      </c>
    </row>
    <row r="154" spans="1:7" ht="15" customHeight="1">
      <c r="A154" s="80">
        <v>90054792</v>
      </c>
      <c r="B154" s="5" t="str">
        <f t="shared" si="2"/>
        <v>90054792</v>
      </c>
      <c r="C154" s="27" t="s">
        <v>863</v>
      </c>
      <c r="G154" s="62" t="e">
        <f>VLOOKUP(B154,Configuration!$N$8:$BT$169,59,FALSE)</f>
        <v>#N/A</v>
      </c>
    </row>
    <row r="155" spans="1:7" ht="15" customHeight="1">
      <c r="A155" s="80">
        <v>90901563</v>
      </c>
      <c r="B155" s="5" t="str">
        <f t="shared" si="2"/>
        <v>90901563</v>
      </c>
      <c r="C155" s="27" t="s">
        <v>342</v>
      </c>
      <c r="G155" s="62" t="e">
        <f>VLOOKUP(B155,Configuration!$N$8:$BT$169,59,FALSE)</f>
        <v>#N/A</v>
      </c>
    </row>
    <row r="156" spans="1:7" ht="15" customHeight="1">
      <c r="A156" s="80" t="s">
        <v>569</v>
      </c>
      <c r="B156" s="5" t="str">
        <f t="shared" si="2"/>
        <v>90055023</v>
      </c>
      <c r="C156" s="27" t="s">
        <v>360</v>
      </c>
      <c r="G156" s="62" t="str">
        <f>VLOOKUP(B156,Configuration!$N$8:$BT$169,59,FALSE)</f>
        <v>Accuchiller 7.5 Ton with Remote Condenser</v>
      </c>
    </row>
    <row r="157" spans="1:7" ht="15" customHeight="1">
      <c r="A157" s="62" t="s">
        <v>466</v>
      </c>
      <c r="B157" s="5" t="str">
        <f t="shared" si="2"/>
        <v>02065657</v>
      </c>
      <c r="C157" s="27" t="s">
        <v>343</v>
      </c>
      <c r="G157" s="62" t="str">
        <f>VLOOKUP(B157,Configuration!$N$8:$BT$169,59,FALSE)</f>
        <v>GCC 23 Water Chiller</v>
      </c>
    </row>
    <row r="158" spans="1:7" ht="15" customHeight="1">
      <c r="A158" s="62" t="s">
        <v>467</v>
      </c>
      <c r="B158" s="5" t="str">
        <f t="shared" si="2"/>
        <v>02065658</v>
      </c>
      <c r="C158" s="27" t="s">
        <v>420</v>
      </c>
      <c r="G158" s="62" t="str">
        <f>VLOOKUP(B158,Configuration!$N$8:$BT$169,59,FALSE)</f>
        <v>GCC 35T Water Chiller</v>
      </c>
    </row>
    <row r="159" spans="1:7" ht="15" customHeight="1">
      <c r="A159" s="62" t="s">
        <v>468</v>
      </c>
      <c r="B159" s="5" t="str">
        <f t="shared" si="2"/>
        <v>02065666</v>
      </c>
      <c r="C159" s="27" t="s">
        <v>350</v>
      </c>
      <c r="G159" s="62" t="str">
        <f>VLOOKUP(B159,Configuration!$N$8:$BT$169,59,FALSE)</f>
        <v xml:space="preserve">Air Compressor </v>
      </c>
    </row>
    <row r="160" spans="1:7" ht="15" customHeight="1">
      <c r="A160" s="62" t="s">
        <v>469</v>
      </c>
      <c r="B160" s="5" t="str">
        <f t="shared" si="2"/>
        <v>02064028</v>
      </c>
      <c r="C160" s="27" t="s">
        <v>351</v>
      </c>
      <c r="G160" s="62" t="str">
        <f>VLOOKUP(B160,Configuration!$N$8:$BT$169,59,FALSE)</f>
        <v>Air Compressor Accessories</v>
      </c>
    </row>
    <row r="161" spans="1:7" ht="15" customHeight="1">
      <c r="A161" s="62" t="s">
        <v>570</v>
      </c>
      <c r="B161" s="5" t="str">
        <f t="shared" si="2"/>
        <v>90901535</v>
      </c>
      <c r="C161" s="53" t="s">
        <v>568</v>
      </c>
      <c r="G161" s="62" t="str">
        <f>VLOOKUP(B161,Configuration!$N$8:$BT$169,59,FALSE)</f>
        <v>SATIS Air Compressor 15HP Premium</v>
      </c>
    </row>
    <row r="162" spans="1:7" ht="15" customHeight="1">
      <c r="A162" s="62" t="s">
        <v>571</v>
      </c>
      <c r="B162" s="5" t="str">
        <f t="shared" si="2"/>
        <v>55051199</v>
      </c>
      <c r="C162" s="27" t="s">
        <v>565</v>
      </c>
      <c r="G162" s="62" t="str">
        <f>VLOOKUP(B162,Configuration!$N$8:$BT$169,59,FALSE)</f>
        <v>SATIS Dryer D108IN 115V</v>
      </c>
    </row>
    <row r="163" spans="1:7" ht="15" customHeight="1">
      <c r="A163" s="62" t="s">
        <v>572</v>
      </c>
      <c r="B163" s="5" t="str">
        <f t="shared" si="2"/>
        <v>90054944</v>
      </c>
      <c r="C163" s="53" t="s">
        <v>566</v>
      </c>
      <c r="G163" s="62" t="str">
        <f>VLOOKUP(B163,Configuration!$N$8:$BT$169,59,FALSE)</f>
        <v>SATIS filter 1 micron (1st stage)</v>
      </c>
    </row>
    <row r="164" spans="1:7" ht="15" customHeight="1">
      <c r="A164" s="62" t="s">
        <v>573</v>
      </c>
      <c r="B164" s="5" t="str">
        <f t="shared" si="2"/>
        <v>90054943</v>
      </c>
      <c r="C164" s="53" t="s">
        <v>567</v>
      </c>
      <c r="G164" s="62" t="str">
        <f>VLOOKUP(B164,Configuration!$N$8:$BT$169,59,FALSE)</f>
        <v>SATIS filter 0.01 micron (2nd stage)</v>
      </c>
    </row>
    <row r="165" spans="1:7" ht="15" customHeight="1">
      <c r="A165" s="62" t="s">
        <v>470</v>
      </c>
      <c r="B165" s="5" t="str">
        <f t="shared" si="2"/>
        <v>02065655</v>
      </c>
      <c r="C165" s="27" t="s">
        <v>354</v>
      </c>
      <c r="G165" s="62" t="str">
        <f>VLOOKUP(B165,Configuration!$N$8:$BT$169,59,FALSE)</f>
        <v>4M Flowbox</v>
      </c>
    </row>
    <row r="166" spans="1:7" ht="15" customHeight="1">
      <c r="A166" s="62" t="s">
        <v>471</v>
      </c>
      <c r="B166" s="5" t="str">
        <f t="shared" si="2"/>
        <v>02058445</v>
      </c>
      <c r="C166" s="27" t="s">
        <v>355</v>
      </c>
      <c r="G166" s="62" t="str">
        <f>VLOOKUP(B166,Configuration!$N$8:$BT$169,59,FALSE)</f>
        <v>SA 30 Sandblasting Accessories</v>
      </c>
    </row>
    <row r="167" spans="1:7" ht="15" customHeight="1">
      <c r="A167" s="62" t="s">
        <v>574</v>
      </c>
      <c r="B167" s="5" t="str">
        <f t="shared" si="2"/>
        <v>01051922</v>
      </c>
      <c r="C167" s="27" t="s">
        <v>561</v>
      </c>
      <c r="G167" s="62" t="str">
        <f>VLOOKUP(B167,Configuration!$N$8:$BT$169,59,FALSE)</f>
        <v>Satis Trinco Beadblaster 36x36 120 V</v>
      </c>
    </row>
    <row r="168" spans="1:7" ht="15" customHeight="1">
      <c r="A168" s="62" t="s">
        <v>575</v>
      </c>
      <c r="B168" s="5" t="str">
        <f t="shared" si="2"/>
        <v>92010355</v>
      </c>
      <c r="C168" s="27" t="s">
        <v>562</v>
      </c>
      <c r="G168" s="62" t="str">
        <f>VLOOKUP(B168,Configuration!$N$8:$BT$169,59,FALSE)</f>
        <v>SATIS Trinco Glass Beads 50 lbs</v>
      </c>
    </row>
    <row r="169" spans="1:7" ht="15" customHeight="1">
      <c r="A169" s="62" t="s">
        <v>470</v>
      </c>
      <c r="B169" s="5" t="str">
        <f t="shared" si="2"/>
        <v>02065655</v>
      </c>
      <c r="C169" s="27" t="s">
        <v>356</v>
      </c>
      <c r="G169" s="62" t="str">
        <f>VLOOKUP(B169,Configuration!$N$8:$BT$169,59,FALSE)</f>
        <v>4M Flowbox</v>
      </c>
    </row>
    <row r="170" spans="1:7" ht="15" customHeight="1">
      <c r="A170" s="81" t="s">
        <v>865</v>
      </c>
      <c r="B170" s="5" t="str">
        <f t="shared" si="2"/>
        <v>01050321</v>
      </c>
      <c r="C170" s="27" t="s">
        <v>864</v>
      </c>
      <c r="G170" s="62" t="str">
        <f>VLOOKUP(B170,Configuration!$N$8:$BT$169,59,FALSE)</f>
        <v>SATIS Flowbooth, CAP412-6T36-36H, WO</v>
      </c>
    </row>
    <row r="171" spans="1:7" ht="15" customHeight="1">
      <c r="A171" s="81" t="s">
        <v>866</v>
      </c>
      <c r="B171" s="5" t="str">
        <f t="shared" si="2"/>
        <v>01050383</v>
      </c>
      <c r="C171" s="27" t="s">
        <v>867</v>
      </c>
      <c r="G171" s="62" t="str">
        <f>VLOOKUP(B171,Configuration!$N$8:$BT$169,59,FALSE)</f>
        <v>SATIS Flowbooth, CAP412-6T36-42H, WO</v>
      </c>
    </row>
    <row r="172" spans="1:7" ht="15" customHeight="1">
      <c r="A172" s="62" t="s">
        <v>576</v>
      </c>
      <c r="B172" s="5" t="str">
        <f t="shared" si="2"/>
        <v>02065656</v>
      </c>
      <c r="C172" s="27" t="s">
        <v>359</v>
      </c>
      <c r="G172" s="62" t="str">
        <f>VLOOKUP(B172,Configuration!$N$8:$BT$169,59,FALSE)</f>
        <v>CV 800D</v>
      </c>
    </row>
    <row r="173" spans="1:7" ht="15" customHeight="1">
      <c r="A173" s="62" t="s">
        <v>577</v>
      </c>
      <c r="B173" s="5" t="str">
        <f t="shared" si="2"/>
        <v>90901560</v>
      </c>
      <c r="C173" s="27" t="s">
        <v>558</v>
      </c>
      <c r="G173" s="62" t="str">
        <f>VLOOKUP(B173,Configuration!$N$8:$BT$169,59,FALSE)</f>
        <v>SATIS Pass-Through oven LBB2-27P 240V</v>
      </c>
    </row>
    <row r="174" spans="1:7" ht="15" customHeight="1">
      <c r="A174" s="62" t="s">
        <v>578</v>
      </c>
      <c r="B174" s="5" t="str">
        <f t="shared" si="2"/>
        <v>90901559</v>
      </c>
      <c r="C174" s="27" t="s">
        <v>559</v>
      </c>
      <c r="G174" s="62" t="str">
        <f>VLOOKUP(B174,Configuration!$N$8:$BT$169,59,FALSE)</f>
        <v>SATIS Bench Top Oven LBB2-27-1 240V</v>
      </c>
    </row>
    <row r="175" spans="1:7" ht="15" customHeight="1">
      <c r="A175" s="62" t="s">
        <v>579</v>
      </c>
      <c r="B175" s="5" t="str">
        <f t="shared" si="2"/>
        <v>90901747</v>
      </c>
      <c r="C175" s="27" t="s">
        <v>560</v>
      </c>
      <c r="G175" s="62" t="str">
        <f>VLOOKUP(B175,Configuration!$N$8:$BT$169,59,FALSE)</f>
        <v>SATIS Oven Stand for LBB2-27-1</v>
      </c>
    </row>
    <row r="176" spans="1:7" ht="15" customHeight="1">
      <c r="A176" s="62" t="s">
        <v>472</v>
      </c>
      <c r="B176" s="5" t="str">
        <f t="shared" si="2"/>
        <v>02065654</v>
      </c>
      <c r="C176" s="27" t="s">
        <v>357</v>
      </c>
      <c r="G176" s="62" t="str">
        <f>VLOOKUP(B176,Configuration!$N$8:$BT$169,59,FALSE)</f>
        <v>ES100 Ionized Air System</v>
      </c>
    </row>
    <row r="177" spans="1:7" ht="15" customHeight="1">
      <c r="A177" s="62" t="s">
        <v>473</v>
      </c>
      <c r="B177" s="5" t="str">
        <f t="shared" si="2"/>
        <v>90050880</v>
      </c>
      <c r="C177" s="27" t="s">
        <v>361</v>
      </c>
      <c r="G177" s="62" t="str">
        <f>VLOOKUP(B177,Configuration!$N$8:$BT$169,59,FALSE)</f>
        <v>SATIS Air Force Blow off gun</v>
      </c>
    </row>
    <row r="178" spans="1:7" ht="15" customHeight="1">
      <c r="A178" s="62" t="s">
        <v>474</v>
      </c>
      <c r="B178" s="5" t="str">
        <f t="shared" si="2"/>
        <v>90053856</v>
      </c>
      <c r="C178" s="27" t="s">
        <v>363</v>
      </c>
      <c r="G178" s="62" t="str">
        <f>VLOOKUP(B178,Configuration!$N$8:$BT$169,59,FALSE)</f>
        <v>SATIS transformer for Air gun</v>
      </c>
    </row>
    <row r="179" spans="1:7" ht="15" customHeight="1">
      <c r="A179" s="62" t="s">
        <v>475</v>
      </c>
      <c r="B179" s="5" t="str">
        <f t="shared" si="2"/>
        <v>05063303</v>
      </c>
      <c r="C179" s="27" t="s">
        <v>364</v>
      </c>
      <c r="G179" s="62" t="str">
        <f>VLOOKUP(B179,Configuration!$N$8:$BT$169,59,FALSE)</f>
        <v>SATIS footswitch/cable for Airforce gun</v>
      </c>
    </row>
    <row r="180" spans="1:7" ht="15" customHeight="1">
      <c r="A180" s="62" t="s">
        <v>476</v>
      </c>
      <c r="B180" s="5" t="str">
        <f t="shared" ref="B180:B243" si="3">SUBSTITUTE(A180,"-","")</f>
        <v>05058882</v>
      </c>
      <c r="C180" s="27" t="s">
        <v>365</v>
      </c>
      <c r="G180" s="62" t="str">
        <f>VLOOKUP(B180,Configuration!$N$8:$BT$169,59,FALSE)</f>
        <v>SATIS goose neck mounting stand for Air gun</v>
      </c>
    </row>
    <row r="181" spans="1:7" ht="15" customHeight="1">
      <c r="A181" s="62" t="s">
        <v>477</v>
      </c>
      <c r="B181" s="5" t="str">
        <f t="shared" si="3"/>
        <v>20057072</v>
      </c>
      <c r="C181" s="27" t="s">
        <v>358</v>
      </c>
      <c r="G181" s="62" t="e">
        <f>VLOOKUP(B181,Configuration!$N$8:$BT$169,59,FALSE)</f>
        <v>#N/A</v>
      </c>
    </row>
    <row r="182" spans="1:7" ht="15" customHeight="1">
      <c r="A182" s="62" t="s">
        <v>478</v>
      </c>
      <c r="B182" s="5" t="str">
        <f t="shared" si="3"/>
        <v>20903698</v>
      </c>
      <c r="C182" s="27" t="s">
        <v>362</v>
      </c>
      <c r="G182" s="62" t="str">
        <f>VLOOKUP(B182,Configuration!$N$8:$BT$169,59,FALSE)</f>
        <v>Satis Magnetic Base Task Lamp</v>
      </c>
    </row>
    <row r="183" spans="1:7" ht="15" customHeight="1">
      <c r="A183" s="62" t="s">
        <v>479</v>
      </c>
      <c r="B183" s="5" t="str">
        <f t="shared" si="3"/>
        <v>02061841</v>
      </c>
      <c r="C183" s="27" t="s">
        <v>383</v>
      </c>
      <c r="G183" s="62" t="str">
        <f>VLOOKUP(B183,Configuration!$N$8:$BT$169,59,FALSE)</f>
        <v>MS-400-C Spectrophotometer</v>
      </c>
    </row>
    <row r="184" spans="1:7" ht="15" customHeight="1">
      <c r="A184" s="62" t="s">
        <v>480</v>
      </c>
      <c r="B184" s="5" t="str">
        <f t="shared" si="3"/>
        <v>90054144</v>
      </c>
      <c r="C184" s="27" t="s">
        <v>382</v>
      </c>
      <c r="G184" s="62" t="str">
        <f>VLOOKUP(B184,Configuration!$N$8:$BT$169,59,FALSE)</f>
        <v>MS-400 SW-Upgrade to measure HC thickness</v>
      </c>
    </row>
    <row r="185" spans="1:7" ht="15" customHeight="1">
      <c r="A185" s="62" t="s">
        <v>481</v>
      </c>
      <c r="B185" s="5" t="str">
        <f t="shared" si="3"/>
        <v>02063223</v>
      </c>
      <c r="C185" s="27" t="s">
        <v>384</v>
      </c>
      <c r="G185" s="62" t="str">
        <f>VLOOKUP(B185,Configuration!$N$8:$BT$169,59,FALSE)</f>
        <v>MS-400-UV Spectrophotometer</v>
      </c>
    </row>
    <row r="186" spans="1:7" ht="15" customHeight="1">
      <c r="A186" s="62" t="s">
        <v>482</v>
      </c>
      <c r="B186" s="5" t="str">
        <f t="shared" si="3"/>
        <v>02052199</v>
      </c>
      <c r="C186" s="27" t="s">
        <v>385</v>
      </c>
      <c r="G186" s="62" t="str">
        <f>VLOOKUP(B186,Configuration!$N$8:$BT$169,59,FALSE)</f>
        <v>Perkin Elmer Lambda 25 Spectrophotometer</v>
      </c>
    </row>
    <row r="187" spans="1:7" ht="15" customHeight="1">
      <c r="A187" s="62" t="s">
        <v>483</v>
      </c>
      <c r="B187" s="5" t="str">
        <f t="shared" si="3"/>
        <v>02060053</v>
      </c>
      <c r="C187" s="27" t="s">
        <v>386</v>
      </c>
      <c r="G187" s="62" t="str">
        <f>VLOOKUP(B187,Configuration!$N$8:$BT$169,59,FALSE)</f>
        <v>Total Colour Software</v>
      </c>
    </row>
    <row r="188" spans="1:7" ht="15" customHeight="1">
      <c r="A188" s="62" t="s">
        <v>580</v>
      </c>
      <c r="B188" s="5" t="str">
        <f t="shared" si="3"/>
        <v>65050701</v>
      </c>
      <c r="C188" s="27" t="s">
        <v>563</v>
      </c>
      <c r="G188" s="62" t="str">
        <f>VLOOKUP(B188,Configuration!$N$8:$BT$169,59,FALSE)</f>
        <v>SATIS FIBER OPT.SPECTROPHOT.(F10-ARC)new</v>
      </c>
    </row>
    <row r="189" spans="1:7" ht="15" customHeight="1">
      <c r="A189" s="62" t="s">
        <v>581</v>
      </c>
      <c r="B189" s="5" t="str">
        <f t="shared" si="3"/>
        <v>05059196</v>
      </c>
      <c r="C189" s="27" t="s">
        <v>564</v>
      </c>
      <c r="G189" s="62" t="str">
        <f>VLOOKUP(B189,Configuration!$N$8:$BT$169,59,FALSE)</f>
        <v>Upgrade to measure Hardcoat Thickness</v>
      </c>
    </row>
    <row r="190" spans="1:7" ht="15" customHeight="1">
      <c r="A190" s="62" t="s">
        <v>537</v>
      </c>
      <c r="B190" s="5" t="str">
        <f t="shared" si="3"/>
        <v>02055775</v>
      </c>
      <c r="C190" s="27" t="s">
        <v>538</v>
      </c>
      <c r="G190" s="62" t="str">
        <f>VLOOKUP(B190,Configuration!$N$8:$BT$169,59,FALSE)</f>
        <v>External Frame Kit (for Dome inside cleanroom wall)</v>
      </c>
    </row>
    <row r="191" spans="1:7" ht="15" customHeight="1">
      <c r="A191" s="62" t="s">
        <v>539</v>
      </c>
      <c r="B191" s="5" t="str">
        <f t="shared" si="3"/>
        <v>02053593</v>
      </c>
      <c r="C191" s="27" t="s">
        <v>538</v>
      </c>
      <c r="G191" s="62" t="str">
        <f>VLOOKUP(B191,Configuration!$N$8:$BT$169,59,FALSE)</f>
        <v>External Frame Kit (for Flipver inside cleanroom wall)</v>
      </c>
    </row>
    <row r="192" spans="1:7" ht="15" customHeight="1">
      <c r="A192" s="62" t="s">
        <v>493</v>
      </c>
      <c r="B192" s="5" t="str">
        <f t="shared" si="3"/>
        <v>06901772</v>
      </c>
      <c r="C192" s="27" t="s">
        <v>387</v>
      </c>
      <c r="G192" s="62" t="str">
        <f>VLOOKUP(B192,Configuration!$N$8:$BT$169,59,FALSE)</f>
        <v>Mark II + Ion Gun for Special Process</v>
      </c>
    </row>
    <row r="193" spans="1:7" ht="15" customHeight="1">
      <c r="A193" s="62" t="s">
        <v>494</v>
      </c>
      <c r="B193" s="5" t="str">
        <f t="shared" si="3"/>
        <v>02055954</v>
      </c>
      <c r="C193" s="27" t="s">
        <v>389</v>
      </c>
      <c r="G193" s="62" t="str">
        <f>VLOOKUP(B193,Configuration!$N$8:$BT$169,59,FALSE)</f>
        <v>Ion Gun Shutter System</v>
      </c>
    </row>
    <row r="194" spans="1:7" ht="15" customHeight="1">
      <c r="A194" s="62" t="s">
        <v>495</v>
      </c>
      <c r="B194" s="5" t="str">
        <f t="shared" si="3"/>
        <v>02055971</v>
      </c>
      <c r="C194" s="27" t="s">
        <v>390</v>
      </c>
      <c r="G194" s="62" t="str">
        <f>VLOOKUP(B194,Configuration!$N$8:$BT$169,59,FALSE)</f>
        <v>Ion Gun Shutter Shields</v>
      </c>
    </row>
    <row r="195" spans="1:7" ht="15" customHeight="1">
      <c r="A195" s="62" t="s">
        <v>496</v>
      </c>
      <c r="B195" s="5" t="str">
        <f t="shared" si="3"/>
        <v>02065650</v>
      </c>
      <c r="C195" s="27" t="s">
        <v>551</v>
      </c>
      <c r="G195" s="62" t="str">
        <f>VLOOKUP(B195,Configuration!$N$8:$BT$169,59,FALSE)</f>
        <v xml:space="preserve">High Temperature (300°C) Heating Pkg. </v>
      </c>
    </row>
    <row r="196" spans="1:7" ht="15" customHeight="1">
      <c r="A196" s="62" t="s">
        <v>497</v>
      </c>
      <c r="B196" s="5" t="str">
        <f t="shared" si="3"/>
        <v>02061502</v>
      </c>
      <c r="C196" s="27" t="s">
        <v>552</v>
      </c>
      <c r="G196" s="62" t="str">
        <f>VLOOKUP(B196,Configuration!$N$8:$BT$169,59,FALSE)</f>
        <v>Med-High Temperature (150°C) Heating Pkg. (MQZ)</v>
      </c>
    </row>
    <row r="197" spans="1:7" ht="15" customHeight="1">
      <c r="A197" s="62" t="s">
        <v>498</v>
      </c>
      <c r="B197" s="5" t="str">
        <f t="shared" si="3"/>
        <v>02056504</v>
      </c>
      <c r="C197" s="27" t="s">
        <v>392</v>
      </c>
      <c r="G197" s="62" t="e">
        <f>VLOOKUP(B197,Configuration!$N$8:$BT$169,59,FALSE)</f>
        <v>#N/A</v>
      </c>
    </row>
    <row r="198" spans="1:7" ht="15" customHeight="1">
      <c r="A198" s="62" t="s">
        <v>499</v>
      </c>
      <c r="B198" s="5" t="str">
        <f t="shared" si="3"/>
        <v>02056072</v>
      </c>
      <c r="C198" s="27" t="s">
        <v>393</v>
      </c>
      <c r="G198" s="62" t="str">
        <f>VLOOKUP(B198,Configuration!$N$8:$BT$169,59,FALSE)</f>
        <v>Additional 2nd Thermal Evaporation System</v>
      </c>
    </row>
    <row r="199" spans="1:7" ht="15" customHeight="1">
      <c r="A199" s="62" t="s">
        <v>500</v>
      </c>
      <c r="B199" s="5" t="str">
        <f t="shared" si="3"/>
        <v>06903375</v>
      </c>
      <c r="C199" s="27" t="s">
        <v>338</v>
      </c>
      <c r="G199" s="62" t="str">
        <f>VLOOKUP(B199,Configuration!$N$8:$BT$169,59,FALSE)</f>
        <v>Yes</v>
      </c>
    </row>
    <row r="200" spans="1:7" ht="15" customHeight="1">
      <c r="A200" s="62" t="s">
        <v>501</v>
      </c>
      <c r="B200" s="5" t="str">
        <f t="shared" si="3"/>
        <v>02055782</v>
      </c>
      <c r="C200" s="27" t="s">
        <v>338</v>
      </c>
      <c r="G200" s="62" t="str">
        <f>VLOOKUP(B200,Configuration!$N$8:$BT$169,59,FALSE)</f>
        <v>Yes</v>
      </c>
    </row>
    <row r="201" spans="1:7" ht="15" customHeight="1">
      <c r="A201" s="62" t="s">
        <v>502</v>
      </c>
      <c r="B201" s="5" t="str">
        <f t="shared" si="3"/>
        <v>02055777</v>
      </c>
      <c r="C201" s="27" t="s">
        <v>338</v>
      </c>
      <c r="G201" s="62" t="str">
        <f>VLOOKUP(B201,Configuration!$N$8:$BT$169,59,FALSE)</f>
        <v>Yes</v>
      </c>
    </row>
    <row r="202" spans="1:7" ht="15" customHeight="1">
      <c r="A202" s="62" t="s">
        <v>503</v>
      </c>
      <c r="B202" s="5" t="str">
        <f t="shared" si="3"/>
        <v>02059065</v>
      </c>
      <c r="C202" s="27" t="s">
        <v>423</v>
      </c>
      <c r="G202" s="62" t="str">
        <f>VLOOKUP(B202,Configuration!$N$8:$BT$169,59,FALSE)</f>
        <v>Yes (if chooses pneumatic)</v>
      </c>
    </row>
    <row r="203" spans="1:7" ht="15" customHeight="1">
      <c r="A203" s="62" t="s">
        <v>504</v>
      </c>
      <c r="B203" s="5" t="str">
        <f t="shared" si="3"/>
        <v>02054485</v>
      </c>
      <c r="C203" s="27" t="s">
        <v>338</v>
      </c>
      <c r="G203" s="62" t="str">
        <f>VLOOKUP(B203,Configuration!$N$8:$BT$169,59,FALSE)</f>
        <v>Yes</v>
      </c>
    </row>
    <row r="204" spans="1:7" ht="15" customHeight="1">
      <c r="A204" s="56" t="s">
        <v>515</v>
      </c>
      <c r="B204" s="5" t="str">
        <f t="shared" si="3"/>
        <v>02061170</v>
      </c>
      <c r="C204" s="27" t="s">
        <v>432</v>
      </c>
      <c r="G204" s="62" t="str">
        <f>VLOOKUP(B204,Configuration!$N$8:$BT$169,59,FALSE)</f>
        <v>3rd EB Gun Shutter</v>
      </c>
    </row>
    <row r="205" spans="1:7" ht="15" customHeight="1">
      <c r="A205" s="56" t="s">
        <v>516</v>
      </c>
      <c r="B205" s="5" t="str">
        <f t="shared" si="3"/>
        <v>92005585</v>
      </c>
      <c r="C205" s="27" t="s">
        <v>434</v>
      </c>
      <c r="G205" s="62" t="str">
        <f>VLOOKUP(B205,Configuration!$N$8:$BT$169,59,FALSE)</f>
        <v>Crucible Liner  (each) - Must choose qty 16</v>
      </c>
    </row>
    <row r="206" spans="1:7" ht="15" customHeight="1">
      <c r="A206" s="56" t="s">
        <v>517</v>
      </c>
      <c r="B206" s="5" t="str">
        <f t="shared" si="3"/>
        <v>05057092</v>
      </c>
      <c r="C206" s="27" t="s">
        <v>433</v>
      </c>
      <c r="G206" s="62" t="str">
        <f>VLOOKUP(B206,Configuration!$N$8:$BT$169,59,FALSE)</f>
        <v>Additional Fixed Distribution Mask</v>
      </c>
    </row>
    <row r="207" spans="1:7" ht="15" customHeight="1">
      <c r="A207" s="56" t="s">
        <v>518</v>
      </c>
      <c r="B207" s="5" t="str">
        <f t="shared" si="3"/>
        <v>02054481</v>
      </c>
      <c r="C207" s="27" t="s">
        <v>435</v>
      </c>
      <c r="G207" s="62" t="str">
        <f>VLOOKUP(B207,Configuration!$N$8:$BT$169,59,FALSE)</f>
        <v>Charging Device and Handles</v>
      </c>
    </row>
    <row r="208" spans="1:7" ht="15" customHeight="1">
      <c r="A208" s="56" t="s">
        <v>519</v>
      </c>
      <c r="B208" s="5" t="str">
        <f t="shared" si="3"/>
        <v>02054482</v>
      </c>
      <c r="C208" s="27" t="s">
        <v>436</v>
      </c>
      <c r="G208" s="62" t="str">
        <f>VLOOKUP(B208,Configuration!$N$8:$BT$169,59,FALSE)</f>
        <v>Charging Device Only</v>
      </c>
    </row>
    <row r="209" spans="1:7" ht="15" customHeight="1">
      <c r="A209" s="56" t="s">
        <v>520</v>
      </c>
      <c r="B209" s="5" t="str">
        <f t="shared" si="3"/>
        <v>02060093</v>
      </c>
      <c r="C209" s="27" t="s">
        <v>437</v>
      </c>
      <c r="G209" s="62" t="str">
        <f>VLOOKUP(B209,Configuration!$N$8:$BT$169,59,FALSE)</f>
        <v>Small Leak Detector</v>
      </c>
    </row>
    <row r="210" spans="1:7" ht="15" customHeight="1">
      <c r="A210" s="56" t="s">
        <v>521</v>
      </c>
      <c r="B210" s="5" t="str">
        <f t="shared" si="3"/>
        <v>02056011</v>
      </c>
      <c r="C210" s="27" t="s">
        <v>438</v>
      </c>
      <c r="G210" s="62" t="str">
        <f>VLOOKUP(B210,Configuration!$N$8:$BT$169,59,FALSE)</f>
        <v>Wheels Group to Dismount the Diffusion Pump</v>
      </c>
    </row>
    <row r="211" spans="1:7" ht="15" customHeight="1">
      <c r="A211" s="56" t="s">
        <v>522</v>
      </c>
      <c r="B211" s="5" t="str">
        <f t="shared" si="3"/>
        <v>02059183</v>
      </c>
      <c r="C211" s="27" t="s">
        <v>439</v>
      </c>
      <c r="G211" s="62" t="str">
        <f>VLOOKUP(B211,Configuration!$N$8:$BT$169,59,FALSE)</f>
        <v>Set of Tools</v>
      </c>
    </row>
    <row r="212" spans="1:7" ht="15" customHeight="1">
      <c r="A212" s="56" t="s">
        <v>523</v>
      </c>
      <c r="B212" s="5" t="str">
        <f t="shared" si="3"/>
        <v>02055174</v>
      </c>
      <c r="C212" s="27" t="s">
        <v>440</v>
      </c>
      <c r="G212" s="62" t="str">
        <f>VLOOKUP(B212,Configuration!$N$8:$BT$169,59,FALSE)</f>
        <v>Set of Gaskets</v>
      </c>
    </row>
    <row r="213" spans="1:7" ht="15" customHeight="1">
      <c r="A213" s="56" t="s">
        <v>524</v>
      </c>
      <c r="B213" s="5" t="str">
        <f t="shared" si="3"/>
        <v>02059766</v>
      </c>
      <c r="C213" s="27" t="s">
        <v>441</v>
      </c>
      <c r="G213" s="62" t="str">
        <f>VLOOKUP(B213,Configuration!$N$8:$BT$169,59,FALSE)</f>
        <v>Materials to Connect the machine</v>
      </c>
    </row>
    <row r="214" spans="1:7" ht="15" customHeight="1">
      <c r="A214" s="56" t="s">
        <v>525</v>
      </c>
      <c r="B214" s="5" t="str">
        <f t="shared" si="3"/>
        <v>02054490</v>
      </c>
      <c r="C214" s="27" t="s">
        <v>442</v>
      </c>
      <c r="G214" s="62" t="str">
        <f>VLOOKUP(B214,Configuration!$N$8:$BT$169,59,FALSE)</f>
        <v>Maintenance Set</v>
      </c>
    </row>
    <row r="215" spans="1:7" ht="15" customHeight="1">
      <c r="A215" s="82" t="s">
        <v>526</v>
      </c>
      <c r="B215" s="5" t="str">
        <f t="shared" si="3"/>
        <v>02055671</v>
      </c>
      <c r="C215" s="27" t="s">
        <v>443</v>
      </c>
      <c r="G215" s="62" t="str">
        <f>VLOOKUP(B215,Configuration!$N$8:$BT$169,59,FALSE)</f>
        <v>Spare Set of Fuses</v>
      </c>
    </row>
    <row r="216" spans="1:7" ht="15" customHeight="1">
      <c r="A216" s="82" t="s">
        <v>527</v>
      </c>
      <c r="B216" s="5" t="str">
        <f t="shared" si="3"/>
        <v>02059768</v>
      </c>
      <c r="C216" s="27" t="s">
        <v>444</v>
      </c>
      <c r="G216" s="62" t="str">
        <f>VLOOKUP(B216,Configuration!$N$8:$BT$169,59,FALSE)</f>
        <v>EB Gun Maintenance Kit</v>
      </c>
    </row>
    <row r="217" spans="1:7" ht="15" customHeight="1">
      <c r="A217" s="82" t="s">
        <v>528</v>
      </c>
      <c r="B217" s="5" t="str">
        <f t="shared" si="3"/>
        <v>02059769</v>
      </c>
      <c r="C217" s="27" t="s">
        <v>445</v>
      </c>
      <c r="G217" s="62" t="str">
        <f>VLOOKUP(B217,Configuration!$N$8:$BT$169,59,FALSE)</f>
        <v>Filament Holder Maintenance Kit</v>
      </c>
    </row>
    <row r="218" spans="1:7" ht="15" customHeight="1">
      <c r="A218" s="82" t="s">
        <v>529</v>
      </c>
      <c r="B218" s="5" t="str">
        <f t="shared" si="3"/>
        <v>02054493</v>
      </c>
      <c r="C218" s="27" t="s">
        <v>446</v>
      </c>
      <c r="G218" s="62" t="str">
        <f>VLOOKUP(B218,Configuration!$N$8:$BT$169,59,FALSE)</f>
        <v>Materials to Connect Gas Lines</v>
      </c>
    </row>
    <row r="219" spans="1:7" ht="15" customHeight="1">
      <c r="A219" s="82" t="s">
        <v>530</v>
      </c>
      <c r="B219" s="5" t="str">
        <f t="shared" si="3"/>
        <v>02059345</v>
      </c>
      <c r="C219" s="27" t="s">
        <v>447</v>
      </c>
      <c r="G219" s="62" t="str">
        <f>VLOOKUP(B219,Configuration!$N$8:$BT$169,59,FALSE)</f>
        <v>Installation Consumables Kit</v>
      </c>
    </row>
    <row r="220" spans="1:7" ht="15" customHeight="1">
      <c r="A220" s="82" t="s">
        <v>531</v>
      </c>
      <c r="B220" s="5" t="str">
        <f t="shared" si="3"/>
        <v>02057307</v>
      </c>
      <c r="C220" s="27" t="s">
        <v>449</v>
      </c>
      <c r="G220" s="62" t="str">
        <f>VLOOKUP(B220,Configuration!$N$8:$BT$169,59,FALSE)</f>
        <v>Thermometers for Plastic (0°C - 260°C)</v>
      </c>
    </row>
    <row r="221" spans="1:7" ht="15" customHeight="1">
      <c r="A221" s="56" t="s">
        <v>532</v>
      </c>
      <c r="B221" s="5" t="str">
        <f t="shared" si="3"/>
        <v>02057306</v>
      </c>
      <c r="C221" s="27" t="s">
        <v>448</v>
      </c>
      <c r="G221" s="62" t="str">
        <f>VLOOKUP(B221,Configuration!$N$8:$BT$169,59,FALSE)</f>
        <v xml:space="preserve">Thermometers for Mineral (0°C - 525°C) </v>
      </c>
    </row>
    <row r="222" spans="1:7" ht="15" customHeight="1">
      <c r="A222" s="56" t="s">
        <v>533</v>
      </c>
      <c r="B222" s="5" t="str">
        <f t="shared" si="3"/>
        <v>02060003</v>
      </c>
      <c r="C222" s="27" t="s">
        <v>451</v>
      </c>
      <c r="G222" s="62" t="str">
        <f>VLOOKUP(B222,Configuration!$N$8:$BT$169,59,FALSE)</f>
        <v>Basic Maintenance Kit</v>
      </c>
    </row>
    <row r="223" spans="1:7" ht="15" customHeight="1">
      <c r="A223" s="56" t="s">
        <v>534</v>
      </c>
      <c r="B223" s="5" t="str">
        <f t="shared" si="3"/>
        <v>02060007</v>
      </c>
      <c r="C223" s="27" t="s">
        <v>450</v>
      </c>
      <c r="G223" s="62" t="str">
        <f>VLOOKUP(B223,Configuration!$N$8:$BT$169,59,FALSE)</f>
        <v>Advanced Kit (Spare Parts)</v>
      </c>
    </row>
    <row r="224" spans="1:7" ht="15" customHeight="1">
      <c r="A224" s="62" t="s">
        <v>596</v>
      </c>
      <c r="B224" s="5" t="str">
        <f t="shared" si="3"/>
        <v>02063291</v>
      </c>
      <c r="C224" s="27" t="s">
        <v>853</v>
      </c>
      <c r="G224" s="62" t="e">
        <f>VLOOKUP(B224,Configuration!$N$8:$BT$169,59,FALSE)</f>
        <v>#N/A</v>
      </c>
    </row>
    <row r="225" spans="1:7" ht="15" customHeight="1">
      <c r="A225" s="62" t="s">
        <v>595</v>
      </c>
      <c r="B225" s="5" t="str">
        <f t="shared" si="3"/>
        <v>02903422</v>
      </c>
      <c r="C225" s="27" t="s">
        <v>854</v>
      </c>
      <c r="G225" s="62" t="e">
        <f>VLOOKUP(B225,Configuration!$N$8:$BT$169,59,FALSE)</f>
        <v>#N/A</v>
      </c>
    </row>
    <row r="226" spans="1:7" ht="15" customHeight="1">
      <c r="A226" s="62" t="s">
        <v>484</v>
      </c>
      <c r="B226" s="5" t="str">
        <f t="shared" si="3"/>
        <v>02065648</v>
      </c>
      <c r="C226" s="27" t="s">
        <v>398</v>
      </c>
      <c r="G226" s="62" t="e">
        <f>VLOOKUP(B226,Configuration!$N$8:$BT$169,59,FALSE)</f>
        <v>#N/A</v>
      </c>
    </row>
    <row r="227" spans="1:7" ht="15" customHeight="1">
      <c r="A227" s="62" t="s">
        <v>485</v>
      </c>
      <c r="B227" s="5" t="str">
        <f t="shared" si="3"/>
        <v>02060737</v>
      </c>
      <c r="C227" s="27" t="s">
        <v>397</v>
      </c>
      <c r="G227" s="62" t="e">
        <f>VLOOKUP(B227,Configuration!$N$8:$BT$169,59,FALSE)</f>
        <v>#N/A</v>
      </c>
    </row>
    <row r="228" spans="1:7" ht="15" customHeight="1">
      <c r="A228" s="62" t="s">
        <v>486</v>
      </c>
      <c r="B228" s="5" t="str">
        <f t="shared" si="3"/>
        <v>02055759</v>
      </c>
      <c r="C228" s="27" t="s">
        <v>399</v>
      </c>
      <c r="G228" s="62" t="e">
        <f>VLOOKUP(B228,Configuration!$N$8:$BT$169,59,FALSE)</f>
        <v>#N/A</v>
      </c>
    </row>
    <row r="229" spans="1:7" ht="15" customHeight="1">
      <c r="A229" s="62" t="s">
        <v>487</v>
      </c>
      <c r="B229" s="5" t="str">
        <f t="shared" si="3"/>
        <v>02063810</v>
      </c>
      <c r="C229" s="27" t="s">
        <v>400</v>
      </c>
      <c r="G229" s="62" t="e">
        <f>VLOOKUP(B229,Configuration!$N$8:$BT$169,59,FALSE)</f>
        <v>#N/A</v>
      </c>
    </row>
    <row r="230" spans="1:7" ht="15" customHeight="1">
      <c r="A230" s="49" t="s">
        <v>857</v>
      </c>
      <c r="B230" s="5" t="str">
        <f t="shared" si="3"/>
        <v>02050230</v>
      </c>
      <c r="C230" s="27" t="s">
        <v>855</v>
      </c>
      <c r="G230" s="62" t="e">
        <f>VLOOKUP(B230,Configuration!$N$8:$BT$169,59,FALSE)</f>
        <v>#N/A</v>
      </c>
    </row>
    <row r="231" spans="1:7" ht="15" customHeight="1">
      <c r="A231" s="48" t="s">
        <v>858</v>
      </c>
      <c r="B231" s="5" t="str">
        <f t="shared" si="3"/>
        <v>05905227</v>
      </c>
      <c r="C231" s="27" t="s">
        <v>856</v>
      </c>
      <c r="G231" s="62" t="e">
        <f>VLOOKUP(B231,Configuration!$N$8:$BT$169,59,FALSE)</f>
        <v>#N/A</v>
      </c>
    </row>
    <row r="232" spans="1:7" ht="15" customHeight="1">
      <c r="A232" s="62" t="s">
        <v>505</v>
      </c>
      <c r="B232" s="5" t="str">
        <f t="shared" si="3"/>
        <v>02065639</v>
      </c>
      <c r="C232" s="27" t="s">
        <v>417</v>
      </c>
      <c r="G232" s="62" t="str">
        <f>VLOOKUP(B232,Configuration!$N$8:$BT$169,59,FALSE)</f>
        <v>Yes</v>
      </c>
    </row>
    <row r="233" spans="1:7" ht="15" customHeight="1">
      <c r="A233" s="62" t="s">
        <v>506</v>
      </c>
      <c r="B233" s="5" t="str">
        <f t="shared" si="3"/>
        <v>02065633</v>
      </c>
      <c r="C233" s="27" t="s">
        <v>402</v>
      </c>
      <c r="G233" s="62" t="str">
        <f>VLOOKUP(B233,Configuration!$N$8:$BT$169,59,FALSE)</f>
        <v>Yes</v>
      </c>
    </row>
    <row r="234" spans="1:7" ht="15" customHeight="1">
      <c r="A234" s="62" t="s">
        <v>507</v>
      </c>
      <c r="B234" s="5" t="str">
        <f t="shared" si="3"/>
        <v>02065631</v>
      </c>
      <c r="C234" s="27" t="s">
        <v>403</v>
      </c>
      <c r="G234" s="62" t="str">
        <f>VLOOKUP(B234,Configuration!$N$8:$BT$169,59,FALSE)</f>
        <v>Yes</v>
      </c>
    </row>
    <row r="235" spans="1:7" ht="15" customHeight="1">
      <c r="A235" s="62" t="s">
        <v>508</v>
      </c>
      <c r="B235" s="5" t="str">
        <f t="shared" si="3"/>
        <v>02065632</v>
      </c>
      <c r="C235" s="27" t="s">
        <v>410</v>
      </c>
      <c r="G235" s="62" t="str">
        <f>VLOOKUP(B235,Configuration!$N$8:$BT$169,59,FALSE)</f>
        <v>Yes</v>
      </c>
    </row>
    <row r="236" spans="1:7" ht="15" customHeight="1">
      <c r="A236" s="62" t="s">
        <v>509</v>
      </c>
      <c r="B236" s="5" t="str">
        <f t="shared" si="3"/>
        <v>02065642</v>
      </c>
      <c r="C236" s="27" t="s">
        <v>404</v>
      </c>
      <c r="G236" s="62" t="str">
        <f>VLOOKUP(B236,Configuration!$N$8:$BT$169,59,FALSE)</f>
        <v>Yes</v>
      </c>
    </row>
    <row r="237" spans="1:7" ht="15" customHeight="1">
      <c r="A237" s="62" t="s">
        <v>510</v>
      </c>
      <c r="B237" s="5" t="str">
        <f t="shared" si="3"/>
        <v>02065643</v>
      </c>
      <c r="C237" s="27" t="s">
        <v>405</v>
      </c>
      <c r="G237" s="62" t="str">
        <f>VLOOKUP(B237,Configuration!$N$8:$BT$169,59,FALSE)</f>
        <v>Yes</v>
      </c>
    </row>
    <row r="238" spans="1:7" ht="15" customHeight="1">
      <c r="A238" s="62" t="s">
        <v>511</v>
      </c>
      <c r="B238" s="5" t="str">
        <f t="shared" si="3"/>
        <v>02065646</v>
      </c>
      <c r="C238" s="27" t="s">
        <v>406</v>
      </c>
      <c r="G238" s="62" t="str">
        <f>VLOOKUP(B238,Configuration!$N$8:$BT$169,59,FALSE)</f>
        <v>Yes</v>
      </c>
    </row>
    <row r="239" spans="1:7" ht="15" customHeight="1">
      <c r="A239" s="56" t="s">
        <v>615</v>
      </c>
      <c r="B239" s="5" t="str">
        <f t="shared" si="3"/>
        <v>05054164</v>
      </c>
      <c r="C239" s="88" t="s">
        <v>183</v>
      </c>
      <c r="G239" s="62" t="e">
        <f>VLOOKUP(B239,Configuration!$N$8:$BT$169,59,FALSE)</f>
        <v>#N/A</v>
      </c>
    </row>
    <row r="240" spans="1:7" ht="15" customHeight="1">
      <c r="A240" s="56" t="s">
        <v>616</v>
      </c>
      <c r="B240" s="5" t="str">
        <f t="shared" si="3"/>
        <v>05054165</v>
      </c>
      <c r="C240" s="88" t="s">
        <v>184</v>
      </c>
      <c r="G240" s="62" t="e">
        <f>VLOOKUP(B240,Configuration!$N$8:$BT$169,59,FALSE)</f>
        <v>#N/A</v>
      </c>
    </row>
    <row r="241" spans="1:7" ht="15" customHeight="1">
      <c r="A241" s="56" t="s">
        <v>617</v>
      </c>
      <c r="B241" s="5" t="str">
        <f t="shared" si="3"/>
        <v>05050349</v>
      </c>
      <c r="C241" s="88" t="s">
        <v>185</v>
      </c>
      <c r="G241" s="62" t="e">
        <f>VLOOKUP(B241,Configuration!$N$8:$BT$169,59,FALSE)</f>
        <v>#N/A</v>
      </c>
    </row>
    <row r="242" spans="1:7" ht="15" customHeight="1">
      <c r="A242" s="56" t="s">
        <v>618</v>
      </c>
      <c r="B242" s="5" t="str">
        <f t="shared" si="3"/>
        <v>05054944</v>
      </c>
      <c r="C242" s="88" t="s">
        <v>186</v>
      </c>
      <c r="G242" s="62" t="e">
        <f>VLOOKUP(B242,Configuration!$N$8:$BT$169,59,FALSE)</f>
        <v>#N/A</v>
      </c>
    </row>
    <row r="243" spans="1:7" ht="15" customHeight="1">
      <c r="A243" s="56" t="s">
        <v>619</v>
      </c>
      <c r="B243" s="5" t="str">
        <f t="shared" si="3"/>
        <v>05054943</v>
      </c>
      <c r="C243" s="88" t="s">
        <v>187</v>
      </c>
      <c r="G243" s="62" t="e">
        <f>VLOOKUP(B243,Configuration!$N$8:$BT$169,59,FALSE)</f>
        <v>#N/A</v>
      </c>
    </row>
    <row r="244" spans="1:7" ht="15" customHeight="1">
      <c r="A244" s="56" t="s">
        <v>620</v>
      </c>
      <c r="B244" s="5" t="str">
        <f t="shared" ref="B244:B307" si="4">SUBSTITUTE(A244,"-","")</f>
        <v>05054351</v>
      </c>
      <c r="C244" s="88" t="s">
        <v>188</v>
      </c>
      <c r="G244" s="62" t="e">
        <f>VLOOKUP(B244,Configuration!$N$8:$BT$169,59,FALSE)</f>
        <v>#N/A</v>
      </c>
    </row>
    <row r="245" spans="1:7" ht="15" customHeight="1">
      <c r="A245" s="56" t="s">
        <v>621</v>
      </c>
      <c r="B245" s="5" t="str">
        <f t="shared" si="4"/>
        <v>05054166</v>
      </c>
      <c r="C245" s="88" t="s">
        <v>189</v>
      </c>
      <c r="G245" s="62" t="e">
        <f>VLOOKUP(B245,Configuration!$N$8:$BT$169,59,FALSE)</f>
        <v>#N/A</v>
      </c>
    </row>
    <row r="246" spans="1:7" ht="15" customHeight="1">
      <c r="A246" s="56" t="s">
        <v>622</v>
      </c>
      <c r="B246" s="5" t="str">
        <f t="shared" si="4"/>
        <v>60052059</v>
      </c>
      <c r="C246" s="53" t="s">
        <v>183</v>
      </c>
      <c r="G246" s="62" t="e">
        <f>VLOOKUP(B246,Configuration!$N$8:$BT$169,59,FALSE)</f>
        <v>#N/A</v>
      </c>
    </row>
    <row r="247" spans="1:7" ht="15" customHeight="1">
      <c r="A247" s="56" t="s">
        <v>623</v>
      </c>
      <c r="B247" s="5" t="str">
        <f t="shared" si="4"/>
        <v>05905581</v>
      </c>
      <c r="C247" s="53" t="s">
        <v>184</v>
      </c>
      <c r="G247" s="62" t="e">
        <f>VLOOKUP(B247,Configuration!$N$8:$BT$169,59,FALSE)</f>
        <v>#N/A</v>
      </c>
    </row>
    <row r="248" spans="1:7" ht="15" customHeight="1">
      <c r="A248" s="56" t="s">
        <v>624</v>
      </c>
      <c r="B248" s="5" t="str">
        <f t="shared" si="4"/>
        <v>05904966</v>
      </c>
      <c r="C248" s="27" t="s">
        <v>190</v>
      </c>
      <c r="G248" s="62" t="e">
        <f>VLOOKUP(B248,Configuration!$N$8:$BT$169,59,FALSE)</f>
        <v>#N/A</v>
      </c>
    </row>
    <row r="249" spans="1:7" ht="15" customHeight="1">
      <c r="A249" s="56" t="s">
        <v>625</v>
      </c>
      <c r="B249" s="5" t="str">
        <f t="shared" si="4"/>
        <v>06904967</v>
      </c>
      <c r="C249" s="53" t="s">
        <v>191</v>
      </c>
      <c r="G249" s="62" t="e">
        <f>VLOOKUP(B249,Configuration!$N$8:$BT$169,59,FALSE)</f>
        <v>#N/A</v>
      </c>
    </row>
    <row r="250" spans="1:7" ht="15" customHeight="1">
      <c r="A250" s="56" t="s">
        <v>626</v>
      </c>
      <c r="B250" s="5" t="str">
        <f t="shared" si="4"/>
        <v>05061122</v>
      </c>
      <c r="C250" s="53" t="s">
        <v>192</v>
      </c>
      <c r="G250" s="62" t="e">
        <f>VLOOKUP(B250,Configuration!$N$8:$BT$169,59,FALSE)</f>
        <v>#N/A</v>
      </c>
    </row>
    <row r="251" spans="1:7" ht="15" customHeight="1">
      <c r="A251" s="56" t="s">
        <v>627</v>
      </c>
      <c r="B251" s="5" t="str">
        <f t="shared" si="4"/>
        <v>06904969</v>
      </c>
      <c r="C251" s="27" t="s">
        <v>193</v>
      </c>
      <c r="G251" s="62" t="e">
        <f>VLOOKUP(B251,Configuration!$N$8:$BT$169,59,FALSE)</f>
        <v>#N/A</v>
      </c>
    </row>
    <row r="252" spans="1:7" ht="15" customHeight="1">
      <c r="A252" s="56" t="s">
        <v>628</v>
      </c>
      <c r="B252" s="5" t="str">
        <f t="shared" si="4"/>
        <v>05905404</v>
      </c>
      <c r="C252" s="53" t="s">
        <v>294</v>
      </c>
      <c r="G252" s="62" t="e">
        <f>VLOOKUP(B252,Configuration!$N$8:$BT$169,59,FALSE)</f>
        <v>#N/A</v>
      </c>
    </row>
    <row r="253" spans="1:7" ht="15" customHeight="1">
      <c r="A253" s="57" t="s">
        <v>629</v>
      </c>
      <c r="B253" s="5" t="str">
        <f t="shared" si="4"/>
        <v>60051249</v>
      </c>
      <c r="C253" s="88" t="s">
        <v>194</v>
      </c>
      <c r="G253" s="62" t="e">
        <f>VLOOKUP(B253,Configuration!$N$8:$BT$169,59,FALSE)</f>
        <v>#N/A</v>
      </c>
    </row>
    <row r="254" spans="1:7" ht="15" customHeight="1">
      <c r="A254" s="56" t="s">
        <v>630</v>
      </c>
      <c r="B254" s="5" t="str">
        <f t="shared" si="4"/>
        <v>05904971</v>
      </c>
      <c r="C254" s="88" t="s">
        <v>195</v>
      </c>
      <c r="G254" s="62" t="e">
        <f>VLOOKUP(B254,Configuration!$N$8:$BT$169,59,FALSE)</f>
        <v>#N/A</v>
      </c>
    </row>
    <row r="255" spans="1:7" ht="15" customHeight="1">
      <c r="A255" s="56" t="s">
        <v>631</v>
      </c>
      <c r="B255" s="5" t="str">
        <f t="shared" si="4"/>
        <v>05905202</v>
      </c>
      <c r="C255" s="88" t="s">
        <v>196</v>
      </c>
      <c r="G255" s="62" t="e">
        <f>VLOOKUP(B255,Configuration!$N$8:$BT$169,59,FALSE)</f>
        <v>#N/A</v>
      </c>
    </row>
    <row r="256" spans="1:7" ht="15" customHeight="1">
      <c r="A256" s="56" t="s">
        <v>632</v>
      </c>
      <c r="B256" s="5" t="str">
        <f t="shared" si="4"/>
        <v>05904973</v>
      </c>
      <c r="C256" s="88" t="s">
        <v>197</v>
      </c>
      <c r="G256" s="62" t="e">
        <f>VLOOKUP(B256,Configuration!$N$8:$BT$169,59,FALSE)</f>
        <v>#N/A</v>
      </c>
    </row>
    <row r="257" spans="1:7" ht="15" customHeight="1">
      <c r="A257" s="56" t="s">
        <v>633</v>
      </c>
      <c r="B257" s="5" t="str">
        <f t="shared" si="4"/>
        <v>05904974</v>
      </c>
      <c r="C257" s="88" t="s">
        <v>198</v>
      </c>
      <c r="G257" s="62" t="e">
        <f>VLOOKUP(B257,Configuration!$N$8:$BT$169,59,FALSE)</f>
        <v>#N/A</v>
      </c>
    </row>
    <row r="258" spans="1:7" ht="15" customHeight="1">
      <c r="A258" s="56" t="s">
        <v>634</v>
      </c>
      <c r="B258" s="5" t="str">
        <f t="shared" si="4"/>
        <v>60051250</v>
      </c>
      <c r="C258" s="88" t="s">
        <v>199</v>
      </c>
      <c r="G258" s="62" t="e">
        <f>VLOOKUP(B258,Configuration!$N$8:$BT$169,59,FALSE)</f>
        <v>#N/A</v>
      </c>
    </row>
    <row r="259" spans="1:7" ht="15" customHeight="1">
      <c r="A259" s="56" t="s">
        <v>635</v>
      </c>
      <c r="B259" s="5" t="str">
        <f t="shared" si="4"/>
        <v>02062455</v>
      </c>
      <c r="C259" s="88" t="s">
        <v>200</v>
      </c>
      <c r="G259" s="62" t="e">
        <f>VLOOKUP(B259,Configuration!$N$8:$BT$169,59,FALSE)</f>
        <v>#N/A</v>
      </c>
    </row>
    <row r="260" spans="1:7" ht="15" customHeight="1">
      <c r="A260" s="56" t="s">
        <v>636</v>
      </c>
      <c r="B260" s="5" t="str">
        <f t="shared" si="4"/>
        <v>05057416</v>
      </c>
      <c r="C260" s="88" t="s">
        <v>201</v>
      </c>
      <c r="G260" s="62" t="e">
        <f>VLOOKUP(B260,Configuration!$N$8:$BT$169,59,FALSE)</f>
        <v>#N/A</v>
      </c>
    </row>
    <row r="261" spans="1:7" ht="15" customHeight="1">
      <c r="A261" s="57" t="s">
        <v>637</v>
      </c>
      <c r="B261" s="5" t="str">
        <f t="shared" si="4"/>
        <v>05057417</v>
      </c>
      <c r="C261" s="88" t="s">
        <v>202</v>
      </c>
      <c r="G261" s="62" t="e">
        <f>VLOOKUP(B261,Configuration!$N$8:$BT$169,59,FALSE)</f>
        <v>#N/A</v>
      </c>
    </row>
    <row r="262" spans="1:7" ht="15" customHeight="1">
      <c r="A262" s="56" t="s">
        <v>638</v>
      </c>
      <c r="B262" s="5" t="str">
        <f t="shared" si="4"/>
        <v>05057418</v>
      </c>
      <c r="C262" s="88" t="s">
        <v>203</v>
      </c>
      <c r="G262" s="62" t="e">
        <f>VLOOKUP(B262,Configuration!$N$8:$BT$169,59,FALSE)</f>
        <v>#N/A</v>
      </c>
    </row>
    <row r="263" spans="1:7" ht="15" customHeight="1">
      <c r="A263" s="56" t="s">
        <v>639</v>
      </c>
      <c r="B263" s="5" t="str">
        <f t="shared" si="4"/>
        <v>05058591</v>
      </c>
      <c r="C263" s="88" t="s">
        <v>204</v>
      </c>
      <c r="G263" s="62" t="e">
        <f>VLOOKUP(B263,Configuration!$N$8:$BT$169,59,FALSE)</f>
        <v>#N/A</v>
      </c>
    </row>
    <row r="264" spans="1:7" ht="15" customHeight="1">
      <c r="A264" s="56" t="s">
        <v>640</v>
      </c>
      <c r="B264" s="5" t="str">
        <f t="shared" si="4"/>
        <v>05058592</v>
      </c>
      <c r="C264" s="88" t="s">
        <v>205</v>
      </c>
      <c r="G264" s="62" t="e">
        <f>VLOOKUP(B264,Configuration!$N$8:$BT$169,59,FALSE)</f>
        <v>#N/A</v>
      </c>
    </row>
    <row r="265" spans="1:7" ht="15" customHeight="1">
      <c r="A265" s="56" t="s">
        <v>641</v>
      </c>
      <c r="B265" s="5" t="str">
        <f t="shared" si="4"/>
        <v>05058837</v>
      </c>
      <c r="C265" s="88" t="s">
        <v>206</v>
      </c>
      <c r="G265" s="62" t="e">
        <f>VLOOKUP(B265,Configuration!$N$8:$BT$169,59,FALSE)</f>
        <v>#N/A</v>
      </c>
    </row>
    <row r="266" spans="1:7" ht="15" customHeight="1">
      <c r="A266" s="56" t="s">
        <v>642</v>
      </c>
      <c r="B266" s="5" t="str">
        <f t="shared" si="4"/>
        <v>05058838</v>
      </c>
      <c r="C266" s="88" t="s">
        <v>207</v>
      </c>
      <c r="G266" s="62" t="e">
        <f>VLOOKUP(B266,Configuration!$N$8:$BT$169,59,FALSE)</f>
        <v>#N/A</v>
      </c>
    </row>
    <row r="267" spans="1:7" ht="15" customHeight="1">
      <c r="A267" s="56" t="s">
        <v>643</v>
      </c>
      <c r="B267" s="5" t="str">
        <f t="shared" si="4"/>
        <v>05059159</v>
      </c>
      <c r="C267" s="88" t="s">
        <v>208</v>
      </c>
      <c r="G267" s="62" t="e">
        <f>VLOOKUP(B267,Configuration!$N$8:$BT$169,59,FALSE)</f>
        <v>#N/A</v>
      </c>
    </row>
    <row r="268" spans="1:7" ht="15" customHeight="1">
      <c r="A268" s="56" t="s">
        <v>644</v>
      </c>
      <c r="B268" s="5" t="str">
        <f t="shared" si="4"/>
        <v>05059160</v>
      </c>
      <c r="C268" s="88" t="s">
        <v>209</v>
      </c>
      <c r="G268" s="62" t="e">
        <f>VLOOKUP(B268,Configuration!$N$8:$BT$169,59,FALSE)</f>
        <v>#N/A</v>
      </c>
    </row>
    <row r="269" spans="1:7" ht="15" customHeight="1">
      <c r="A269" s="56" t="s">
        <v>645</v>
      </c>
      <c r="B269" s="5" t="str">
        <f t="shared" si="4"/>
        <v>05059162</v>
      </c>
      <c r="C269" s="88" t="s">
        <v>210</v>
      </c>
      <c r="G269" s="62" t="e">
        <f>VLOOKUP(B269,Configuration!$N$8:$BT$169,59,FALSE)</f>
        <v>#N/A</v>
      </c>
    </row>
    <row r="270" spans="1:7" ht="15" customHeight="1">
      <c r="A270" s="56" t="s">
        <v>646</v>
      </c>
      <c r="B270" s="5" t="str">
        <f t="shared" si="4"/>
        <v>05059163</v>
      </c>
      <c r="C270" s="88" t="s">
        <v>210</v>
      </c>
      <c r="G270" s="62" t="e">
        <f>VLOOKUP(B270,Configuration!$N$8:$BT$169,59,FALSE)</f>
        <v>#N/A</v>
      </c>
    </row>
    <row r="271" spans="1:7" ht="15" customHeight="1">
      <c r="A271" s="56" t="s">
        <v>647</v>
      </c>
      <c r="B271" s="5" t="str">
        <f t="shared" si="4"/>
        <v>05059168</v>
      </c>
      <c r="C271" s="88" t="s">
        <v>211</v>
      </c>
      <c r="G271" s="62" t="e">
        <f>VLOOKUP(B271,Configuration!$N$8:$BT$169,59,FALSE)</f>
        <v>#N/A</v>
      </c>
    </row>
    <row r="272" spans="1:7" ht="15" customHeight="1">
      <c r="A272" s="56" t="s">
        <v>648</v>
      </c>
      <c r="B272" s="5" t="str">
        <f t="shared" si="4"/>
        <v>05060974</v>
      </c>
      <c r="C272" s="88" t="s">
        <v>212</v>
      </c>
      <c r="G272" s="62" t="e">
        <f>VLOOKUP(B272,Configuration!$N$8:$BT$169,59,FALSE)</f>
        <v>#N/A</v>
      </c>
    </row>
    <row r="273" spans="1:7" ht="15" customHeight="1">
      <c r="A273" s="56" t="s">
        <v>649</v>
      </c>
      <c r="B273" s="5" t="str">
        <f t="shared" si="4"/>
        <v>05060975</v>
      </c>
      <c r="C273" s="88" t="s">
        <v>213</v>
      </c>
      <c r="G273" s="62" t="e">
        <f>VLOOKUP(B273,Configuration!$N$8:$BT$169,59,FALSE)</f>
        <v>#N/A</v>
      </c>
    </row>
    <row r="274" spans="1:7" ht="15" customHeight="1">
      <c r="A274" s="56" t="s">
        <v>650</v>
      </c>
      <c r="B274" s="5" t="str">
        <f t="shared" si="4"/>
        <v>05062018</v>
      </c>
      <c r="C274" s="88" t="s">
        <v>214</v>
      </c>
      <c r="G274" s="62" t="e">
        <f>VLOOKUP(B274,Configuration!$N$8:$BT$169,59,FALSE)</f>
        <v>#N/A</v>
      </c>
    </row>
    <row r="275" spans="1:7" ht="15" customHeight="1">
      <c r="A275" s="56" t="s">
        <v>651</v>
      </c>
      <c r="B275" s="5" t="str">
        <f t="shared" si="4"/>
        <v>05062019</v>
      </c>
      <c r="C275" s="88" t="s">
        <v>215</v>
      </c>
      <c r="G275" s="62" t="e">
        <f>VLOOKUP(B275,Configuration!$N$8:$BT$169,59,FALSE)</f>
        <v>#N/A</v>
      </c>
    </row>
    <row r="276" spans="1:7" ht="15" customHeight="1">
      <c r="A276" s="56" t="s">
        <v>652</v>
      </c>
      <c r="B276" s="5" t="str">
        <f t="shared" si="4"/>
        <v>05062488</v>
      </c>
      <c r="C276" s="88" t="s">
        <v>209</v>
      </c>
      <c r="G276" s="62" t="e">
        <f>VLOOKUP(B276,Configuration!$N$8:$BT$169,59,FALSE)</f>
        <v>#N/A</v>
      </c>
    </row>
    <row r="277" spans="1:7" ht="15" customHeight="1">
      <c r="A277" s="56" t="s">
        <v>760</v>
      </c>
      <c r="B277" s="5" t="str">
        <f t="shared" si="4"/>
        <v>05053894</v>
      </c>
      <c r="C277" s="88" t="s">
        <v>216</v>
      </c>
      <c r="G277" s="62" t="e">
        <f>VLOOKUP(B277,Configuration!$N$8:$BT$169,59,FALSE)</f>
        <v>#N/A</v>
      </c>
    </row>
    <row r="278" spans="1:7" ht="15" customHeight="1">
      <c r="A278" s="56" t="s">
        <v>761</v>
      </c>
      <c r="B278" s="5" t="str">
        <f t="shared" si="4"/>
        <v>05053902</v>
      </c>
      <c r="C278" s="88" t="s">
        <v>216</v>
      </c>
      <c r="G278" s="62" t="e">
        <f>VLOOKUP(B278,Configuration!$N$8:$BT$169,59,FALSE)</f>
        <v>#N/A</v>
      </c>
    </row>
    <row r="279" spans="1:7" ht="15" customHeight="1">
      <c r="A279" s="56" t="s">
        <v>762</v>
      </c>
      <c r="B279" s="5" t="str">
        <f t="shared" si="4"/>
        <v>05053895</v>
      </c>
      <c r="C279" s="88" t="s">
        <v>217</v>
      </c>
      <c r="G279" s="62" t="e">
        <f>VLOOKUP(B279,Configuration!$N$8:$BT$169,59,FALSE)</f>
        <v>#N/A</v>
      </c>
    </row>
    <row r="280" spans="1:7" ht="15" customHeight="1">
      <c r="A280" s="56" t="s">
        <v>763</v>
      </c>
      <c r="B280" s="5" t="str">
        <f t="shared" si="4"/>
        <v>05069548</v>
      </c>
      <c r="C280" s="88" t="s">
        <v>218</v>
      </c>
      <c r="G280" s="62" t="e">
        <f>VLOOKUP(B280,Configuration!$N$8:$BT$169,59,FALSE)</f>
        <v>#N/A</v>
      </c>
    </row>
    <row r="281" spans="1:7" ht="15" customHeight="1">
      <c r="A281" s="56" t="s">
        <v>764</v>
      </c>
      <c r="B281" s="5" t="str">
        <f t="shared" si="4"/>
        <v>05069714</v>
      </c>
      <c r="C281" s="88" t="s">
        <v>219</v>
      </c>
      <c r="G281" s="62" t="e">
        <f>VLOOKUP(B281,Configuration!$N$8:$BT$169,59,FALSE)</f>
        <v>#N/A</v>
      </c>
    </row>
    <row r="282" spans="1:7" ht="15" customHeight="1">
      <c r="A282" s="56" t="s">
        <v>765</v>
      </c>
      <c r="B282" s="5" t="str">
        <f t="shared" si="4"/>
        <v>60050363</v>
      </c>
      <c r="C282" s="88" t="s">
        <v>220</v>
      </c>
      <c r="G282" s="62" t="e">
        <f>VLOOKUP(B282,Configuration!$N$8:$BT$169,59,FALSE)</f>
        <v>#N/A</v>
      </c>
    </row>
    <row r="283" spans="1:7" ht="15" customHeight="1">
      <c r="A283" s="56" t="s">
        <v>766</v>
      </c>
      <c r="B283" s="5" t="str">
        <f t="shared" si="4"/>
        <v>05069715</v>
      </c>
      <c r="C283" s="88" t="s">
        <v>221</v>
      </c>
      <c r="G283" s="62" t="e">
        <f>VLOOKUP(B283,Configuration!$N$8:$BT$169,59,FALSE)</f>
        <v>#N/A</v>
      </c>
    </row>
    <row r="284" spans="1:7" ht="15" customHeight="1">
      <c r="A284" s="56" t="s">
        <v>767</v>
      </c>
      <c r="B284" s="5" t="str">
        <f t="shared" si="4"/>
        <v>05904791</v>
      </c>
      <c r="C284" s="88" t="s">
        <v>222</v>
      </c>
      <c r="G284" s="62" t="e">
        <f>VLOOKUP(B284,Configuration!$N$8:$BT$169,59,FALSE)</f>
        <v>#N/A</v>
      </c>
    </row>
    <row r="285" spans="1:7" ht="15" customHeight="1">
      <c r="A285" s="56" t="s">
        <v>768</v>
      </c>
      <c r="B285" s="5" t="str">
        <f t="shared" si="4"/>
        <v>05052751</v>
      </c>
      <c r="C285" s="88" t="s">
        <v>223</v>
      </c>
      <c r="G285" s="62" t="e">
        <f>VLOOKUP(B285,Configuration!$N$8:$BT$169,59,FALSE)</f>
        <v>#N/A</v>
      </c>
    </row>
    <row r="286" spans="1:7" ht="15" customHeight="1">
      <c r="A286" s="56" t="s">
        <v>769</v>
      </c>
      <c r="B286" s="5" t="str">
        <f t="shared" si="4"/>
        <v>60050312</v>
      </c>
      <c r="C286" s="88" t="s">
        <v>224</v>
      </c>
      <c r="G286" s="62" t="e">
        <f>VLOOKUP(B286,Configuration!$N$8:$BT$169,59,FALSE)</f>
        <v>#N/A</v>
      </c>
    </row>
    <row r="287" spans="1:7" ht="15" customHeight="1">
      <c r="A287" s="56" t="s">
        <v>770</v>
      </c>
      <c r="B287" s="5" t="str">
        <f t="shared" si="4"/>
        <v>05053896</v>
      </c>
      <c r="C287" s="88" t="s">
        <v>225</v>
      </c>
      <c r="G287" s="62" t="e">
        <f>VLOOKUP(B287,Configuration!$N$8:$BT$169,59,FALSE)</f>
        <v>#N/A</v>
      </c>
    </row>
    <row r="288" spans="1:7" ht="15" customHeight="1">
      <c r="A288" s="56" t="s">
        <v>771</v>
      </c>
      <c r="B288" s="5" t="str">
        <f t="shared" si="4"/>
        <v>60050315</v>
      </c>
      <c r="C288" s="88" t="s">
        <v>226</v>
      </c>
      <c r="G288" s="62" t="e">
        <f>VLOOKUP(B288,Configuration!$N$8:$BT$169,59,FALSE)</f>
        <v>#N/A</v>
      </c>
    </row>
    <row r="289" spans="1:7" ht="15" customHeight="1">
      <c r="A289" s="56" t="s">
        <v>772</v>
      </c>
      <c r="B289" s="5" t="str">
        <f t="shared" si="4"/>
        <v>60050310</v>
      </c>
      <c r="C289" s="88" t="s">
        <v>227</v>
      </c>
      <c r="G289" s="62" t="e">
        <f>VLOOKUP(B289,Configuration!$N$8:$BT$169,59,FALSE)</f>
        <v>#N/A</v>
      </c>
    </row>
    <row r="290" spans="1:7" ht="15" customHeight="1">
      <c r="A290" s="56" t="s">
        <v>773</v>
      </c>
      <c r="B290" s="5" t="str">
        <f t="shared" si="4"/>
        <v>05904790</v>
      </c>
      <c r="C290" s="88" t="s">
        <v>228</v>
      </c>
      <c r="G290" s="62" t="e">
        <f>VLOOKUP(B290,Configuration!$N$8:$BT$169,59,FALSE)</f>
        <v>#N/A</v>
      </c>
    </row>
    <row r="291" spans="1:7" ht="15" customHeight="1">
      <c r="A291" s="56" t="s">
        <v>774</v>
      </c>
      <c r="B291" s="5" t="str">
        <f t="shared" si="4"/>
        <v>05053904</v>
      </c>
      <c r="C291" s="88" t="s">
        <v>227</v>
      </c>
      <c r="G291" s="62" t="e">
        <f>VLOOKUP(B291,Configuration!$N$8:$BT$169,59,FALSE)</f>
        <v>#N/A</v>
      </c>
    </row>
    <row r="292" spans="1:7" ht="15" customHeight="1">
      <c r="A292" s="56" t="s">
        <v>775</v>
      </c>
      <c r="B292" s="5" t="str">
        <f t="shared" si="4"/>
        <v>05904805</v>
      </c>
      <c r="C292" s="88" t="s">
        <v>229</v>
      </c>
      <c r="G292" s="62" t="e">
        <f>VLOOKUP(B292,Configuration!$N$8:$BT$169,59,FALSE)</f>
        <v>#N/A</v>
      </c>
    </row>
    <row r="293" spans="1:7" ht="15" customHeight="1">
      <c r="A293" s="56" t="s">
        <v>776</v>
      </c>
      <c r="B293" s="5" t="str">
        <f t="shared" si="4"/>
        <v>05063156</v>
      </c>
      <c r="C293" s="88" t="s">
        <v>230</v>
      </c>
      <c r="G293" s="62" t="e">
        <f>VLOOKUP(B293,Configuration!$N$8:$BT$169,59,FALSE)</f>
        <v>#N/A</v>
      </c>
    </row>
    <row r="294" spans="1:7" ht="15" customHeight="1">
      <c r="A294" s="56" t="s">
        <v>777</v>
      </c>
      <c r="B294" s="5" t="str">
        <f t="shared" si="4"/>
        <v>60050369</v>
      </c>
      <c r="C294" s="88" t="s">
        <v>217</v>
      </c>
      <c r="G294" s="62" t="e">
        <f>VLOOKUP(B294,Configuration!$N$8:$BT$169,59,FALSE)</f>
        <v>#N/A</v>
      </c>
    </row>
    <row r="295" spans="1:7" ht="15" customHeight="1">
      <c r="A295" s="56" t="s">
        <v>778</v>
      </c>
      <c r="B295" s="5" t="str">
        <f t="shared" si="4"/>
        <v>60050370</v>
      </c>
      <c r="C295" s="88" t="s">
        <v>222</v>
      </c>
      <c r="G295" s="62" t="e">
        <f>VLOOKUP(B295,Configuration!$N$8:$BT$169,59,FALSE)</f>
        <v>#N/A</v>
      </c>
    </row>
    <row r="296" spans="1:7" ht="15" customHeight="1">
      <c r="A296" s="56" t="s">
        <v>779</v>
      </c>
      <c r="B296" s="5" t="str">
        <f t="shared" si="4"/>
        <v>05904806</v>
      </c>
      <c r="C296" s="88" t="s">
        <v>227</v>
      </c>
      <c r="G296" s="62" t="e">
        <f>VLOOKUP(B296,Configuration!$N$8:$BT$169,59,FALSE)</f>
        <v>#N/A</v>
      </c>
    </row>
    <row r="297" spans="1:7" ht="15" customHeight="1">
      <c r="A297" s="56" t="s">
        <v>780</v>
      </c>
      <c r="B297" s="5" t="str">
        <f t="shared" si="4"/>
        <v>05053905</v>
      </c>
      <c r="C297" s="88" t="s">
        <v>231</v>
      </c>
      <c r="G297" s="62" t="e">
        <f>VLOOKUP(B297,Configuration!$N$8:$BT$169,59,FALSE)</f>
        <v>#N/A</v>
      </c>
    </row>
    <row r="298" spans="1:7" ht="15" customHeight="1">
      <c r="A298" s="56" t="s">
        <v>781</v>
      </c>
      <c r="B298" s="5" t="str">
        <f t="shared" si="4"/>
        <v>05053897</v>
      </c>
      <c r="C298" s="88" t="s">
        <v>232</v>
      </c>
      <c r="G298" s="62" t="e">
        <f>VLOOKUP(B298,Configuration!$N$8:$BT$169,59,FALSE)</f>
        <v>#N/A</v>
      </c>
    </row>
    <row r="299" spans="1:7" ht="15" customHeight="1">
      <c r="A299" s="56" t="s">
        <v>782</v>
      </c>
      <c r="B299" s="5" t="str">
        <f t="shared" si="4"/>
        <v>05050103</v>
      </c>
      <c r="C299" s="88" t="s">
        <v>233</v>
      </c>
      <c r="G299" s="62" t="e">
        <f>VLOOKUP(B299,Configuration!$N$8:$BT$169,59,FALSE)</f>
        <v>#N/A</v>
      </c>
    </row>
    <row r="300" spans="1:7" ht="15" customHeight="1">
      <c r="A300" s="56" t="s">
        <v>783</v>
      </c>
      <c r="B300" s="5" t="str">
        <f t="shared" si="4"/>
        <v>05904792</v>
      </c>
      <c r="C300" s="88" t="s">
        <v>229</v>
      </c>
      <c r="G300" s="62" t="e">
        <f>VLOOKUP(B300,Configuration!$N$8:$BT$169,59,FALSE)</f>
        <v>#N/A</v>
      </c>
    </row>
    <row r="301" spans="1:7" ht="15" customHeight="1">
      <c r="A301" s="56" t="s">
        <v>784</v>
      </c>
      <c r="B301" s="5" t="str">
        <f t="shared" si="4"/>
        <v>05904795</v>
      </c>
      <c r="C301" s="88" t="s">
        <v>234</v>
      </c>
      <c r="G301" s="62" t="e">
        <f>VLOOKUP(B301,Configuration!$N$8:$BT$169,59,FALSE)</f>
        <v>#N/A</v>
      </c>
    </row>
    <row r="302" spans="1:7" ht="15" customHeight="1">
      <c r="A302" s="56" t="s">
        <v>785</v>
      </c>
      <c r="B302" s="5" t="str">
        <f t="shared" si="4"/>
        <v>60050311</v>
      </c>
      <c r="C302" s="88" t="s">
        <v>230</v>
      </c>
      <c r="G302" s="62" t="e">
        <f>VLOOKUP(B302,Configuration!$N$8:$BT$169,59,FALSE)</f>
        <v>#N/A</v>
      </c>
    </row>
    <row r="303" spans="1:7" ht="15" customHeight="1">
      <c r="A303" s="56" t="s">
        <v>786</v>
      </c>
      <c r="B303" s="5" t="str">
        <f t="shared" si="4"/>
        <v>05904796</v>
      </c>
      <c r="C303" s="88" t="s">
        <v>235</v>
      </c>
      <c r="G303" s="62" t="e">
        <f>VLOOKUP(B303,Configuration!$N$8:$BT$169,59,FALSE)</f>
        <v>#N/A</v>
      </c>
    </row>
    <row r="304" spans="1:7" ht="15" customHeight="1">
      <c r="A304" s="56" t="s">
        <v>787</v>
      </c>
      <c r="B304" s="5" t="str">
        <f t="shared" si="4"/>
        <v>05052869</v>
      </c>
      <c r="C304" s="88" t="s">
        <v>236</v>
      </c>
      <c r="G304" s="62" t="e">
        <f>VLOOKUP(B304,Configuration!$N$8:$BT$169,59,FALSE)</f>
        <v>#N/A</v>
      </c>
    </row>
    <row r="305" spans="1:7" ht="15" customHeight="1">
      <c r="A305" s="56" t="s">
        <v>788</v>
      </c>
      <c r="B305" s="5" t="str">
        <f t="shared" si="4"/>
        <v>05904793</v>
      </c>
      <c r="C305" s="88" t="s">
        <v>237</v>
      </c>
      <c r="G305" s="62" t="e">
        <f>VLOOKUP(B305,Configuration!$N$8:$BT$169,59,FALSE)</f>
        <v>#N/A</v>
      </c>
    </row>
    <row r="306" spans="1:7" ht="15" customHeight="1">
      <c r="A306" s="56" t="s">
        <v>789</v>
      </c>
      <c r="B306" s="5" t="str">
        <f t="shared" si="4"/>
        <v>05053898</v>
      </c>
      <c r="C306" s="88" t="s">
        <v>229</v>
      </c>
      <c r="G306" s="62" t="e">
        <f>VLOOKUP(B306,Configuration!$N$8:$BT$169,59,FALSE)</f>
        <v>#N/A</v>
      </c>
    </row>
    <row r="307" spans="1:7" ht="15" customHeight="1">
      <c r="A307" s="56" t="s">
        <v>790</v>
      </c>
      <c r="B307" s="5" t="str">
        <f t="shared" si="4"/>
        <v>05050161</v>
      </c>
      <c r="C307" s="88" t="s">
        <v>235</v>
      </c>
      <c r="G307" s="62" t="e">
        <f>VLOOKUP(B307,Configuration!$N$8:$BT$169,59,FALSE)</f>
        <v>#N/A</v>
      </c>
    </row>
    <row r="308" spans="1:7" ht="15" customHeight="1">
      <c r="A308" s="56" t="s">
        <v>791</v>
      </c>
      <c r="B308" s="5" t="str">
        <f t="shared" ref="B308:B341" si="5">SUBSTITUTE(A308,"-","")</f>
        <v>05905670</v>
      </c>
      <c r="C308" s="88" t="s">
        <v>237</v>
      </c>
      <c r="G308" s="62" t="e">
        <f>VLOOKUP(B308,Configuration!$N$8:$BT$169,59,FALSE)</f>
        <v>#N/A</v>
      </c>
    </row>
    <row r="309" spans="1:7" ht="15" customHeight="1">
      <c r="A309" s="56" t="s">
        <v>792</v>
      </c>
      <c r="B309" s="5" t="str">
        <f t="shared" si="5"/>
        <v>60050318</v>
      </c>
      <c r="C309" s="88" t="s">
        <v>238</v>
      </c>
      <c r="G309" s="62" t="e">
        <f>VLOOKUP(B309,Configuration!$N$8:$BT$169,59,FALSE)</f>
        <v>#N/A</v>
      </c>
    </row>
    <row r="310" spans="1:7" ht="15" customHeight="1">
      <c r="A310" s="56" t="s">
        <v>793</v>
      </c>
      <c r="B310" s="5" t="str">
        <f t="shared" si="5"/>
        <v>05904798</v>
      </c>
      <c r="C310" s="88" t="s">
        <v>239</v>
      </c>
      <c r="G310" s="62" t="e">
        <f>VLOOKUP(B310,Configuration!$N$8:$BT$169,59,FALSE)</f>
        <v>#N/A</v>
      </c>
    </row>
    <row r="311" spans="1:7" ht="15" customHeight="1">
      <c r="A311" s="56" t="s">
        <v>794</v>
      </c>
      <c r="B311" s="5" t="str">
        <f t="shared" si="5"/>
        <v>60050319</v>
      </c>
      <c r="C311" s="88" t="s">
        <v>240</v>
      </c>
      <c r="G311" s="62" t="e">
        <f>VLOOKUP(B311,Configuration!$N$8:$BT$169,59,FALSE)</f>
        <v>#N/A</v>
      </c>
    </row>
    <row r="312" spans="1:7" ht="15" customHeight="1">
      <c r="A312" s="56" t="s">
        <v>795</v>
      </c>
      <c r="B312" s="5" t="str">
        <f t="shared" si="5"/>
        <v>05904801</v>
      </c>
      <c r="C312" s="88" t="s">
        <v>241</v>
      </c>
      <c r="G312" s="62" t="e">
        <f>VLOOKUP(B312,Configuration!$N$8:$BT$169,59,FALSE)</f>
        <v>#N/A</v>
      </c>
    </row>
    <row r="313" spans="1:7" ht="15" customHeight="1">
      <c r="A313" s="57" t="s">
        <v>796</v>
      </c>
      <c r="B313" s="5" t="str">
        <f t="shared" si="5"/>
        <v>05904794</v>
      </c>
      <c r="C313" s="88" t="s">
        <v>242</v>
      </c>
      <c r="G313" s="62" t="e">
        <f>VLOOKUP(B313,Configuration!$N$8:$BT$169,59,FALSE)</f>
        <v>#N/A</v>
      </c>
    </row>
    <row r="314" spans="1:7" ht="15" customHeight="1">
      <c r="A314" s="57" t="s">
        <v>797</v>
      </c>
      <c r="B314" s="5" t="str">
        <f t="shared" si="5"/>
        <v>05053899</v>
      </c>
      <c r="C314" s="88" t="s">
        <v>239</v>
      </c>
      <c r="G314" s="62" t="e">
        <f>VLOOKUP(B314,Configuration!$N$8:$BT$169,59,FALSE)</f>
        <v>#N/A</v>
      </c>
    </row>
    <row r="315" spans="1:7" ht="15" customHeight="1">
      <c r="A315" s="57" t="s">
        <v>798</v>
      </c>
      <c r="B315" s="5" t="str">
        <f t="shared" si="5"/>
        <v>05050102</v>
      </c>
      <c r="C315" s="88" t="s">
        <v>239</v>
      </c>
      <c r="G315" s="62" t="e">
        <f>VLOOKUP(B315,Configuration!$N$8:$BT$169,59,FALSE)</f>
        <v>#N/A</v>
      </c>
    </row>
    <row r="316" spans="1:7" ht="15" customHeight="1">
      <c r="A316" s="57" t="s">
        <v>799</v>
      </c>
      <c r="B316" s="5" t="str">
        <f t="shared" si="5"/>
        <v>05053900</v>
      </c>
      <c r="C316" s="88" t="s">
        <v>240</v>
      </c>
      <c r="G316" s="62" t="e">
        <f>VLOOKUP(B316,Configuration!$N$8:$BT$169,59,FALSE)</f>
        <v>#N/A</v>
      </c>
    </row>
    <row r="317" spans="1:7" ht="15" customHeight="1">
      <c r="A317" s="57" t="s">
        <v>800</v>
      </c>
      <c r="B317" s="5" t="str">
        <f t="shared" si="5"/>
        <v>05053901</v>
      </c>
      <c r="C317" s="88" t="s">
        <v>242</v>
      </c>
      <c r="G317" s="62" t="e">
        <f>VLOOKUP(B317,Configuration!$N$8:$BT$169,59,FALSE)</f>
        <v>#N/A</v>
      </c>
    </row>
    <row r="318" spans="1:7" ht="15" customHeight="1">
      <c r="A318" s="57" t="s">
        <v>801</v>
      </c>
      <c r="B318" s="5" t="str">
        <f t="shared" si="5"/>
        <v>05053906</v>
      </c>
      <c r="C318" s="88" t="s">
        <v>243</v>
      </c>
      <c r="G318" s="62" t="e">
        <f>VLOOKUP(B318,Configuration!$N$8:$BT$169,59,FALSE)</f>
        <v>#N/A</v>
      </c>
    </row>
    <row r="319" spans="1:7" ht="15" customHeight="1">
      <c r="A319" s="57" t="s">
        <v>802</v>
      </c>
      <c r="B319" s="5" t="str">
        <f t="shared" si="5"/>
        <v>90901720</v>
      </c>
      <c r="C319" s="88" t="s">
        <v>244</v>
      </c>
      <c r="G319" s="62" t="e">
        <f>VLOOKUP(B319,Configuration!$N$8:$BT$169,59,FALSE)</f>
        <v>#N/A</v>
      </c>
    </row>
    <row r="320" spans="1:7" ht="15" customHeight="1">
      <c r="A320" s="62" t="s">
        <v>653</v>
      </c>
      <c r="B320" s="5" t="str">
        <f t="shared" si="5"/>
        <v>05054205</v>
      </c>
      <c r="C320" s="88" t="s">
        <v>245</v>
      </c>
      <c r="G320" s="62" t="e">
        <f>VLOOKUP(B320,Configuration!$N$8:$BT$169,59,FALSE)</f>
        <v>#N/A</v>
      </c>
    </row>
    <row r="321" spans="1:7" ht="15" customHeight="1">
      <c r="A321" s="62" t="s">
        <v>654</v>
      </c>
      <c r="B321" s="5" t="str">
        <f t="shared" si="5"/>
        <v>05054206</v>
      </c>
      <c r="C321" s="88" t="s">
        <v>246</v>
      </c>
      <c r="G321" s="62" t="e">
        <f>VLOOKUP(B321,Configuration!$N$8:$BT$169,59,FALSE)</f>
        <v>#N/A</v>
      </c>
    </row>
    <row r="322" spans="1:7" ht="15" customHeight="1">
      <c r="A322" s="62" t="s">
        <v>655</v>
      </c>
      <c r="B322" s="5" t="str">
        <f t="shared" si="5"/>
        <v>05054207</v>
      </c>
      <c r="C322" s="88" t="s">
        <v>247</v>
      </c>
      <c r="G322" s="62" t="e">
        <f>VLOOKUP(B322,Configuration!$N$8:$BT$169,59,FALSE)</f>
        <v>#N/A</v>
      </c>
    </row>
    <row r="323" spans="1:7" ht="15" customHeight="1">
      <c r="A323" s="62" t="s">
        <v>656</v>
      </c>
      <c r="B323" s="5" t="str">
        <f t="shared" si="5"/>
        <v>05054208</v>
      </c>
      <c r="C323" s="88" t="s">
        <v>245</v>
      </c>
      <c r="G323" s="62" t="e">
        <f>VLOOKUP(B323,Configuration!$N$8:$BT$169,59,FALSE)</f>
        <v>#N/A</v>
      </c>
    </row>
    <row r="324" spans="1:7" ht="15" customHeight="1">
      <c r="A324" s="62" t="s">
        <v>657</v>
      </c>
      <c r="B324" s="5" t="str">
        <f t="shared" si="5"/>
        <v>05054209</v>
      </c>
      <c r="C324" s="88" t="s">
        <v>246</v>
      </c>
      <c r="G324" s="62" t="e">
        <f>VLOOKUP(B324,Configuration!$N$8:$BT$169,59,FALSE)</f>
        <v>#N/A</v>
      </c>
    </row>
    <row r="325" spans="1:7" ht="15" customHeight="1">
      <c r="A325" s="62" t="s">
        <v>658</v>
      </c>
      <c r="B325" s="5" t="str">
        <f t="shared" si="5"/>
        <v>05054210</v>
      </c>
      <c r="C325" s="88" t="s">
        <v>247</v>
      </c>
      <c r="G325" s="62" t="e">
        <f>VLOOKUP(B325,Configuration!$N$8:$BT$169,59,FALSE)</f>
        <v>#N/A</v>
      </c>
    </row>
    <row r="326" spans="1:7" ht="15" customHeight="1">
      <c r="A326" s="62" t="s">
        <v>659</v>
      </c>
      <c r="B326" s="5" t="str">
        <f t="shared" si="5"/>
        <v>05054211</v>
      </c>
      <c r="C326" s="88" t="s">
        <v>248</v>
      </c>
      <c r="G326" s="62" t="e">
        <f>VLOOKUP(B326,Configuration!$N$8:$BT$169,59,FALSE)</f>
        <v>#N/A</v>
      </c>
    </row>
    <row r="327" spans="1:7" ht="15" customHeight="1">
      <c r="A327" s="62" t="s">
        <v>660</v>
      </c>
      <c r="B327" s="5" t="str">
        <f t="shared" si="5"/>
        <v>05054212</v>
      </c>
      <c r="C327" s="88" t="s">
        <v>249</v>
      </c>
      <c r="G327" s="62" t="e">
        <f>VLOOKUP(B327,Configuration!$N$8:$BT$169,59,FALSE)</f>
        <v>#N/A</v>
      </c>
    </row>
    <row r="328" spans="1:7" ht="15" customHeight="1">
      <c r="A328" s="62" t="s">
        <v>661</v>
      </c>
      <c r="B328" s="5" t="str">
        <f t="shared" si="5"/>
        <v>05054213</v>
      </c>
      <c r="C328" s="89" t="s">
        <v>250</v>
      </c>
      <c r="G328" s="62" t="e">
        <f>VLOOKUP(B328,Configuration!$N$8:$BT$169,59,FALSE)</f>
        <v>#N/A</v>
      </c>
    </row>
    <row r="329" spans="1:7" ht="15" customHeight="1">
      <c r="A329" s="62" t="s">
        <v>662</v>
      </c>
      <c r="B329" s="5" t="str">
        <f t="shared" si="5"/>
        <v>05054214</v>
      </c>
      <c r="C329" s="89" t="s">
        <v>251</v>
      </c>
      <c r="G329" s="62" t="e">
        <f>VLOOKUP(B329,Configuration!$N$8:$BT$169,59,FALSE)</f>
        <v>#N/A</v>
      </c>
    </row>
    <row r="330" spans="1:7" ht="15" customHeight="1">
      <c r="A330" s="62" t="s">
        <v>663</v>
      </c>
      <c r="B330" s="5" t="str">
        <f t="shared" si="5"/>
        <v>60050343</v>
      </c>
      <c r="C330" s="89" t="s">
        <v>245</v>
      </c>
      <c r="G330" s="62" t="e">
        <f>VLOOKUP(B330,Configuration!$N$8:$BT$169,59,FALSE)</f>
        <v>#N/A</v>
      </c>
    </row>
    <row r="331" spans="1:7" ht="15" customHeight="1">
      <c r="A331" s="62" t="s">
        <v>664</v>
      </c>
      <c r="B331" s="5" t="str">
        <f t="shared" si="5"/>
        <v>60050345</v>
      </c>
      <c r="C331" s="89" t="s">
        <v>246</v>
      </c>
      <c r="G331" s="62" t="e">
        <f>VLOOKUP(B331,Configuration!$N$8:$BT$169,59,FALSE)</f>
        <v>#N/A</v>
      </c>
    </row>
    <row r="332" spans="1:7" ht="15" customHeight="1">
      <c r="A332" s="62" t="s">
        <v>665</v>
      </c>
      <c r="B332" s="5" t="str">
        <f t="shared" si="5"/>
        <v>60050347</v>
      </c>
      <c r="C332" s="89" t="s">
        <v>247</v>
      </c>
      <c r="G332" s="62" t="e">
        <f>VLOOKUP(B332,Configuration!$N$8:$BT$169,59,FALSE)</f>
        <v>#N/A</v>
      </c>
    </row>
    <row r="333" spans="1:7" ht="15" customHeight="1">
      <c r="A333" s="62" t="s">
        <v>666</v>
      </c>
      <c r="B333" s="5" t="str">
        <f t="shared" si="5"/>
        <v>60050348</v>
      </c>
      <c r="C333" s="89" t="s">
        <v>248</v>
      </c>
      <c r="G333" s="62" t="e">
        <f>VLOOKUP(B333,Configuration!$N$8:$BT$169,59,FALSE)</f>
        <v>#N/A</v>
      </c>
    </row>
    <row r="334" spans="1:7" ht="15" customHeight="1">
      <c r="A334" s="62" t="s">
        <v>667</v>
      </c>
      <c r="B334" s="5" t="str">
        <f t="shared" si="5"/>
        <v>60050344</v>
      </c>
      <c r="C334" s="89" t="s">
        <v>249</v>
      </c>
      <c r="G334" s="62" t="e">
        <f>VLOOKUP(B334,Configuration!$N$8:$BT$169,59,FALSE)</f>
        <v>#N/A</v>
      </c>
    </row>
    <row r="335" spans="1:7" ht="15" customHeight="1">
      <c r="A335" s="62" t="s">
        <v>668</v>
      </c>
      <c r="B335" s="5" t="str">
        <f t="shared" si="5"/>
        <v>60050349</v>
      </c>
      <c r="C335" s="89" t="s">
        <v>250</v>
      </c>
      <c r="G335" s="62" t="e">
        <f>VLOOKUP(B335,Configuration!$N$8:$BT$169,59,FALSE)</f>
        <v>#N/A</v>
      </c>
    </row>
    <row r="336" spans="1:7" ht="15" customHeight="1">
      <c r="A336" s="62" t="s">
        <v>669</v>
      </c>
      <c r="B336" s="5" t="str">
        <f t="shared" si="5"/>
        <v>05905298</v>
      </c>
      <c r="C336" s="89" t="s">
        <v>251</v>
      </c>
      <c r="G336" s="62" t="e">
        <f>VLOOKUP(B336,Configuration!$N$8:$BT$169,59,FALSE)</f>
        <v>#N/A</v>
      </c>
    </row>
    <row r="337" spans="1:7" ht="15" customHeight="1">
      <c r="A337" s="62" t="s">
        <v>670</v>
      </c>
      <c r="B337" s="5" t="str">
        <f t="shared" si="5"/>
        <v>60050332</v>
      </c>
      <c r="C337" s="89" t="s">
        <v>252</v>
      </c>
      <c r="G337" s="62" t="e">
        <f>VLOOKUP(B337,Configuration!$N$8:$BT$169,59,FALSE)</f>
        <v>#N/A</v>
      </c>
    </row>
    <row r="338" spans="1:7" ht="15" customHeight="1">
      <c r="A338" s="62" t="s">
        <v>671</v>
      </c>
      <c r="B338" s="5" t="str">
        <f t="shared" si="5"/>
        <v>60050333</v>
      </c>
      <c r="C338" s="89" t="s">
        <v>253</v>
      </c>
      <c r="G338" s="62" t="e">
        <f>VLOOKUP(B338,Configuration!$N$8:$BT$169,59,FALSE)</f>
        <v>#N/A</v>
      </c>
    </row>
    <row r="339" spans="1:7" ht="15" customHeight="1">
      <c r="A339" s="62" t="s">
        <v>672</v>
      </c>
      <c r="B339" s="5" t="str">
        <f t="shared" si="5"/>
        <v>05905299</v>
      </c>
      <c r="C339" s="89" t="s">
        <v>254</v>
      </c>
      <c r="G339" s="62" t="e">
        <f>VLOOKUP(B339,Configuration!$N$8:$BT$169,59,FALSE)</f>
        <v>#N/A</v>
      </c>
    </row>
    <row r="340" spans="1:7" ht="15" customHeight="1">
      <c r="A340" s="62" t="s">
        <v>673</v>
      </c>
      <c r="B340" s="5" t="str">
        <f t="shared" si="5"/>
        <v>05905300</v>
      </c>
      <c r="C340" s="89" t="s">
        <v>255</v>
      </c>
      <c r="G340" s="62" t="e">
        <f>VLOOKUP(B340,Configuration!$N$8:$BT$169,59,FALSE)</f>
        <v>#N/A</v>
      </c>
    </row>
    <row r="341" spans="1:7" ht="15" customHeight="1">
      <c r="A341" s="62" t="s">
        <v>674</v>
      </c>
      <c r="B341" s="5" t="str">
        <f t="shared" si="5"/>
        <v>60050316</v>
      </c>
      <c r="C341" s="89" t="s">
        <v>256</v>
      </c>
      <c r="G341" s="62" t="e">
        <f>VLOOKUP(B341,Configuration!$N$8:$BT$169,59,FALSE)</f>
        <v>#N/A</v>
      </c>
    </row>
    <row r="342" spans="1:7" ht="15" customHeight="1">
      <c r="A342" s="62" t="s">
        <v>675</v>
      </c>
      <c r="B342" s="5" t="str">
        <f t="shared" ref="B342:B371" si="6">SUBSTITUTE(A342,"-","")</f>
        <v>05905294</v>
      </c>
      <c r="C342" s="89" t="s">
        <v>257</v>
      </c>
      <c r="G342" s="62" t="e">
        <f>VLOOKUP(B342,Configuration!$N$8:$BT$169,59,FALSE)</f>
        <v>#N/A</v>
      </c>
    </row>
    <row r="343" spans="1:7" ht="15" customHeight="1">
      <c r="A343" s="62" t="s">
        <v>676</v>
      </c>
      <c r="B343" s="5" t="str">
        <f t="shared" si="6"/>
        <v>05905301</v>
      </c>
      <c r="C343" s="89" t="s">
        <v>258</v>
      </c>
      <c r="G343" s="62" t="e">
        <f>VLOOKUP(B343,Configuration!$N$8:$BT$169,59,FALSE)</f>
        <v>#N/A</v>
      </c>
    </row>
    <row r="344" spans="1:7" ht="15" customHeight="1">
      <c r="A344" s="62" t="s">
        <v>677</v>
      </c>
      <c r="B344" s="5" t="str">
        <f t="shared" si="6"/>
        <v>60052156</v>
      </c>
      <c r="C344" s="89" t="s">
        <v>259</v>
      </c>
      <c r="G344" s="62" t="e">
        <f>VLOOKUP(B344,Configuration!$N$8:$BT$169,59,FALSE)</f>
        <v>#N/A</v>
      </c>
    </row>
    <row r="345" spans="1:7" ht="15" customHeight="1">
      <c r="A345" s="62" t="s">
        <v>678</v>
      </c>
      <c r="B345" s="5" t="str">
        <f t="shared" si="6"/>
        <v>05904800</v>
      </c>
      <c r="C345" s="89" t="s">
        <v>260</v>
      </c>
      <c r="G345" s="62" t="e">
        <f>VLOOKUP(B345,Configuration!$N$8:$BT$169,59,FALSE)</f>
        <v>#N/A</v>
      </c>
    </row>
    <row r="346" spans="1:7" ht="15" customHeight="1">
      <c r="A346" s="62" t="s">
        <v>679</v>
      </c>
      <c r="B346" s="5" t="str">
        <f t="shared" si="6"/>
        <v>05904797</v>
      </c>
      <c r="C346" s="89" t="s">
        <v>261</v>
      </c>
      <c r="G346" s="62" t="e">
        <f>VLOOKUP(B346,Configuration!$N$8:$BT$169,59,FALSE)</f>
        <v>#N/A</v>
      </c>
    </row>
    <row r="347" spans="1:7" ht="15" customHeight="1">
      <c r="A347" s="62" t="s">
        <v>680</v>
      </c>
      <c r="B347" s="5" t="str">
        <f t="shared" si="6"/>
        <v>60050320</v>
      </c>
      <c r="C347" s="89" t="s">
        <v>262</v>
      </c>
      <c r="G347" s="62" t="e">
        <f>VLOOKUP(B347,Configuration!$N$8:$BT$169,59,FALSE)</f>
        <v>#N/A</v>
      </c>
    </row>
    <row r="348" spans="1:7" ht="15" customHeight="1">
      <c r="A348" s="62" t="s">
        <v>681</v>
      </c>
      <c r="B348" s="5" t="str">
        <f t="shared" si="6"/>
        <v>05905303</v>
      </c>
      <c r="C348" s="89" t="s">
        <v>259</v>
      </c>
      <c r="G348" s="62" t="e">
        <f>VLOOKUP(B348,Configuration!$N$8:$BT$169,59,FALSE)</f>
        <v>#N/A</v>
      </c>
    </row>
    <row r="349" spans="1:7" ht="15" customHeight="1">
      <c r="A349" s="62" t="s">
        <v>682</v>
      </c>
      <c r="B349" s="5" t="str">
        <f t="shared" si="6"/>
        <v>05063405</v>
      </c>
      <c r="C349" s="89" t="s">
        <v>260</v>
      </c>
      <c r="G349" s="62" t="e">
        <f>VLOOKUP(B349,Configuration!$N$8:$BT$169,59,FALSE)</f>
        <v>#N/A</v>
      </c>
    </row>
    <row r="350" spans="1:7" ht="15" customHeight="1">
      <c r="A350" s="62" t="s">
        <v>683</v>
      </c>
      <c r="B350" s="5" t="str">
        <f t="shared" si="6"/>
        <v>05904803</v>
      </c>
      <c r="C350" s="89" t="s">
        <v>261</v>
      </c>
      <c r="G350" s="62" t="e">
        <f>VLOOKUP(B350,Configuration!$N$8:$BT$169,59,FALSE)</f>
        <v>#N/A</v>
      </c>
    </row>
    <row r="351" spans="1:7" ht="15" customHeight="1">
      <c r="A351" s="62" t="s">
        <v>684</v>
      </c>
      <c r="B351" s="5" t="str">
        <f t="shared" si="6"/>
        <v>05905302</v>
      </c>
      <c r="C351" s="89" t="s">
        <v>262</v>
      </c>
      <c r="G351" s="62" t="e">
        <f>VLOOKUP(B351,Configuration!$N$8:$BT$169,59,FALSE)</f>
        <v>#N/A</v>
      </c>
    </row>
    <row r="352" spans="1:7" ht="15" customHeight="1">
      <c r="A352" s="62" t="s">
        <v>685</v>
      </c>
      <c r="B352" s="5" t="str">
        <f t="shared" si="6"/>
        <v>05050353</v>
      </c>
      <c r="C352" s="89" t="s">
        <v>263</v>
      </c>
      <c r="G352" s="62" t="e">
        <f>VLOOKUP(B352,Configuration!$N$8:$BT$169,59,FALSE)</f>
        <v>#N/A</v>
      </c>
    </row>
    <row r="353" spans="1:7" ht="15" customHeight="1">
      <c r="A353" s="62" t="s">
        <v>686</v>
      </c>
      <c r="B353" s="5" t="str">
        <f t="shared" si="6"/>
        <v>05050354</v>
      </c>
      <c r="C353" s="89" t="s">
        <v>264</v>
      </c>
      <c r="G353" s="62" t="e">
        <f>VLOOKUP(B353,Configuration!$N$8:$BT$169,59,FALSE)</f>
        <v>#N/A</v>
      </c>
    </row>
    <row r="354" spans="1:7" ht="15" customHeight="1">
      <c r="A354" s="62" t="s">
        <v>687</v>
      </c>
      <c r="B354" s="5" t="str">
        <f t="shared" si="6"/>
        <v>05905297</v>
      </c>
      <c r="C354" s="89" t="s">
        <v>265</v>
      </c>
      <c r="G354" s="62" t="e">
        <f>VLOOKUP(B354,Configuration!$N$8:$BT$169,59,FALSE)</f>
        <v>#N/A</v>
      </c>
    </row>
    <row r="355" spans="1:7" ht="15" customHeight="1">
      <c r="A355" s="62" t="s">
        <v>688</v>
      </c>
      <c r="B355" s="5" t="str">
        <f t="shared" si="6"/>
        <v>05050355</v>
      </c>
      <c r="C355" s="89" t="s">
        <v>266</v>
      </c>
      <c r="G355" s="62" t="e">
        <f>VLOOKUP(B355,Configuration!$N$8:$BT$169,59,FALSE)</f>
        <v>#N/A</v>
      </c>
    </row>
    <row r="356" spans="1:7" ht="15" customHeight="1">
      <c r="A356" s="62" t="s">
        <v>689</v>
      </c>
      <c r="B356" s="5" t="str">
        <f t="shared" si="6"/>
        <v>05050356</v>
      </c>
      <c r="C356" s="89" t="s">
        <v>267</v>
      </c>
      <c r="G356" s="62" t="e">
        <f>VLOOKUP(B356,Configuration!$N$8:$BT$169,59,FALSE)</f>
        <v>#N/A</v>
      </c>
    </row>
    <row r="357" spans="1:7" ht="15" customHeight="1">
      <c r="A357" s="62" t="s">
        <v>690</v>
      </c>
      <c r="B357" s="5" t="str">
        <f t="shared" si="6"/>
        <v>05050357</v>
      </c>
      <c r="C357" s="89" t="s">
        <v>268</v>
      </c>
      <c r="G357" s="62" t="e">
        <f>VLOOKUP(B357,Configuration!$N$8:$BT$169,59,FALSE)</f>
        <v>#N/A</v>
      </c>
    </row>
    <row r="358" spans="1:7" ht="15" customHeight="1">
      <c r="A358" s="62" t="s">
        <v>691</v>
      </c>
      <c r="B358" s="5" t="str">
        <f t="shared" si="6"/>
        <v>60050364</v>
      </c>
      <c r="C358" s="89" t="s">
        <v>246</v>
      </c>
      <c r="G358" s="62" t="e">
        <f>VLOOKUP(B358,Configuration!$N$8:$BT$169,59,FALSE)</f>
        <v>#N/A</v>
      </c>
    </row>
    <row r="359" spans="1:7" ht="15" customHeight="1">
      <c r="A359" s="62" t="s">
        <v>692</v>
      </c>
      <c r="B359" s="5" t="str">
        <f t="shared" si="6"/>
        <v>05052999</v>
      </c>
      <c r="C359" s="89" t="s">
        <v>247</v>
      </c>
      <c r="G359" s="62" t="e">
        <f>VLOOKUP(B359,Configuration!$N$8:$BT$169,59,FALSE)</f>
        <v>#N/A</v>
      </c>
    </row>
    <row r="360" spans="1:7" ht="15" customHeight="1">
      <c r="A360" s="62" t="s">
        <v>693</v>
      </c>
      <c r="B360" s="5" t="str">
        <f t="shared" si="6"/>
        <v>60050365</v>
      </c>
      <c r="C360" s="89" t="s">
        <v>248</v>
      </c>
      <c r="G360" s="62" t="e">
        <f>VLOOKUP(B360,Configuration!$N$8:$BT$169,59,FALSE)</f>
        <v>#N/A</v>
      </c>
    </row>
    <row r="361" spans="1:7" ht="15" customHeight="1">
      <c r="A361" s="62" t="s">
        <v>694</v>
      </c>
      <c r="B361" s="5" t="str">
        <f t="shared" si="6"/>
        <v>60050366</v>
      </c>
      <c r="C361" s="89" t="s">
        <v>249</v>
      </c>
      <c r="G361" s="62" t="e">
        <f>VLOOKUP(B361,Configuration!$N$8:$BT$169,59,FALSE)</f>
        <v>#N/A</v>
      </c>
    </row>
    <row r="362" spans="1:7" ht="15" customHeight="1">
      <c r="A362" s="62" t="s">
        <v>695</v>
      </c>
      <c r="B362" s="5" t="str">
        <f t="shared" si="6"/>
        <v>60050354</v>
      </c>
      <c r="C362" s="89" t="s">
        <v>250</v>
      </c>
      <c r="G362" s="62" t="e">
        <f>VLOOKUP(B362,Configuration!$N$8:$BT$169,59,FALSE)</f>
        <v>#N/A</v>
      </c>
    </row>
    <row r="363" spans="1:7" ht="15" customHeight="1">
      <c r="A363" s="62" t="s">
        <v>696</v>
      </c>
      <c r="B363" s="5" t="str">
        <f t="shared" si="6"/>
        <v>60050359</v>
      </c>
      <c r="C363" s="89" t="s">
        <v>251</v>
      </c>
      <c r="G363" s="62" t="e">
        <f>VLOOKUP(B363,Configuration!$N$8:$BT$169,59,FALSE)</f>
        <v>#N/A</v>
      </c>
    </row>
    <row r="364" spans="1:7" ht="15" customHeight="1">
      <c r="A364" s="62" t="s">
        <v>697</v>
      </c>
      <c r="B364" s="5" t="str">
        <f t="shared" si="6"/>
        <v>60050367</v>
      </c>
      <c r="C364" s="89" t="s">
        <v>252</v>
      </c>
      <c r="G364" s="62" t="e">
        <f>VLOOKUP(B364,Configuration!$N$8:$BT$169,59,FALSE)</f>
        <v>#N/A</v>
      </c>
    </row>
    <row r="365" spans="1:7" ht="15" customHeight="1">
      <c r="A365" s="62" t="s">
        <v>698</v>
      </c>
      <c r="B365" s="5" t="str">
        <f t="shared" si="6"/>
        <v>05053000</v>
      </c>
      <c r="C365" s="89" t="s">
        <v>253</v>
      </c>
      <c r="G365" s="62" t="e">
        <f>VLOOKUP(B365,Configuration!$N$8:$BT$169,59,FALSE)</f>
        <v>#N/A</v>
      </c>
    </row>
    <row r="366" spans="1:7" ht="15" customHeight="1">
      <c r="A366" s="62" t="s">
        <v>699</v>
      </c>
      <c r="B366" s="5" t="str">
        <f t="shared" si="6"/>
        <v>60050360</v>
      </c>
      <c r="C366" s="89" t="s">
        <v>254</v>
      </c>
      <c r="G366" s="62" t="e">
        <f>VLOOKUP(B366,Configuration!$N$8:$BT$169,59,FALSE)</f>
        <v>#N/A</v>
      </c>
    </row>
    <row r="367" spans="1:7" ht="15" customHeight="1">
      <c r="A367" s="62" t="s">
        <v>700</v>
      </c>
      <c r="B367" s="5" t="str">
        <f t="shared" si="6"/>
        <v>05065436</v>
      </c>
      <c r="C367" s="89" t="s">
        <v>255</v>
      </c>
      <c r="G367" s="62" t="e">
        <f>VLOOKUP(B367,Configuration!$N$8:$BT$169,59,FALSE)</f>
        <v>#N/A</v>
      </c>
    </row>
    <row r="368" spans="1:7" ht="15" customHeight="1">
      <c r="A368" s="62" t="s">
        <v>701</v>
      </c>
      <c r="B368" s="5" t="str">
        <f t="shared" si="6"/>
        <v>60050353</v>
      </c>
      <c r="C368" s="89" t="s">
        <v>256</v>
      </c>
      <c r="G368" s="62" t="e">
        <f>VLOOKUP(B368,Configuration!$N$8:$BT$169,59,FALSE)</f>
        <v>#N/A</v>
      </c>
    </row>
    <row r="369" spans="1:7" ht="15" customHeight="1">
      <c r="A369" s="62" t="s">
        <v>702</v>
      </c>
      <c r="B369" s="5" t="str">
        <f t="shared" si="6"/>
        <v>05065437</v>
      </c>
      <c r="C369" s="89" t="s">
        <v>257</v>
      </c>
      <c r="G369" s="62" t="e">
        <f>VLOOKUP(B369,Configuration!$N$8:$BT$169,59,FALSE)</f>
        <v>#N/A</v>
      </c>
    </row>
    <row r="370" spans="1:7" ht="15" customHeight="1">
      <c r="A370" s="62" t="s">
        <v>703</v>
      </c>
      <c r="B370" s="5" t="str">
        <f t="shared" si="6"/>
        <v>60050361</v>
      </c>
      <c r="C370" s="89" t="s">
        <v>258</v>
      </c>
      <c r="G370" s="62" t="e">
        <f>VLOOKUP(B370,Configuration!$N$8:$BT$169,59,FALSE)</f>
        <v>#N/A</v>
      </c>
    </row>
    <row r="371" spans="1:7" ht="15" customHeight="1">
      <c r="A371" s="62" t="s">
        <v>704</v>
      </c>
      <c r="B371" s="5" t="str">
        <f t="shared" si="6"/>
        <v>60050352</v>
      </c>
      <c r="C371" s="89" t="s">
        <v>259</v>
      </c>
      <c r="G371" s="62" t="e">
        <f>VLOOKUP(B371,Configuration!$N$8:$BT$169,59,FALSE)</f>
        <v>#N/A</v>
      </c>
    </row>
    <row r="372" spans="1:7" ht="15" customHeight="1">
      <c r="A372" s="62" t="s">
        <v>705</v>
      </c>
      <c r="B372" s="5" t="str">
        <f t="shared" ref="B372:B402" si="7">SUBSTITUTE(A372,"-","")</f>
        <v>60050368</v>
      </c>
      <c r="C372" s="89" t="s">
        <v>260</v>
      </c>
      <c r="G372" s="62" t="e">
        <f>VLOOKUP(B372,Configuration!$N$8:$BT$169,59,FALSE)</f>
        <v>#N/A</v>
      </c>
    </row>
    <row r="373" spans="1:7" ht="15" customHeight="1">
      <c r="A373" s="62" t="s">
        <v>706</v>
      </c>
      <c r="B373" s="5" t="str">
        <f t="shared" si="7"/>
        <v>60050362</v>
      </c>
      <c r="C373" s="89" t="s">
        <v>261</v>
      </c>
      <c r="G373" s="62" t="e">
        <f>VLOOKUP(B373,Configuration!$N$8:$BT$169,59,FALSE)</f>
        <v>#N/A</v>
      </c>
    </row>
    <row r="374" spans="1:7" ht="15" customHeight="1">
      <c r="A374" s="62" t="s">
        <v>707</v>
      </c>
      <c r="B374" s="5" t="str">
        <f t="shared" si="7"/>
        <v>60050351</v>
      </c>
      <c r="C374" s="89" t="s">
        <v>262</v>
      </c>
      <c r="G374" s="62" t="e">
        <f>VLOOKUP(B374,Configuration!$N$8:$BT$169,59,FALSE)</f>
        <v>#N/A</v>
      </c>
    </row>
    <row r="375" spans="1:7" ht="15" customHeight="1">
      <c r="A375" s="62" t="s">
        <v>708</v>
      </c>
      <c r="B375" s="5" t="str">
        <f t="shared" si="7"/>
        <v>60050334</v>
      </c>
      <c r="C375" s="89" t="s">
        <v>263</v>
      </c>
      <c r="G375" s="62" t="e">
        <f>VLOOKUP(B375,Configuration!$N$8:$BT$169,59,FALSE)</f>
        <v>#N/A</v>
      </c>
    </row>
    <row r="376" spans="1:7" ht="15" customHeight="1">
      <c r="A376" s="62" t="s">
        <v>709</v>
      </c>
      <c r="B376" s="5" t="str">
        <f t="shared" si="7"/>
        <v>60050322</v>
      </c>
      <c r="C376" s="89" t="s">
        <v>264</v>
      </c>
      <c r="G376" s="62" t="e">
        <f>VLOOKUP(B376,Configuration!$N$8:$BT$169,59,FALSE)</f>
        <v>#N/A</v>
      </c>
    </row>
    <row r="377" spans="1:7" ht="15" customHeight="1">
      <c r="A377" s="62" t="s">
        <v>710</v>
      </c>
      <c r="B377" s="5" t="str">
        <f t="shared" si="7"/>
        <v>60052157</v>
      </c>
      <c r="C377" s="89" t="s">
        <v>265</v>
      </c>
      <c r="G377" s="62" t="e">
        <f>VLOOKUP(B377,Configuration!$N$8:$BT$169,59,FALSE)</f>
        <v>#N/A</v>
      </c>
    </row>
    <row r="378" spans="1:7" ht="15" customHeight="1">
      <c r="A378" s="62" t="s">
        <v>711</v>
      </c>
      <c r="B378" s="5" t="str">
        <f t="shared" si="7"/>
        <v>60050317</v>
      </c>
      <c r="C378" s="89" t="s">
        <v>266</v>
      </c>
      <c r="G378" s="62" t="e">
        <f>VLOOKUP(B378,Configuration!$N$8:$BT$169,59,FALSE)</f>
        <v>#N/A</v>
      </c>
    </row>
    <row r="379" spans="1:7" ht="15" customHeight="1">
      <c r="A379" s="62" t="s">
        <v>712</v>
      </c>
      <c r="B379" s="5" t="str">
        <f t="shared" si="7"/>
        <v>60050323</v>
      </c>
      <c r="C379" s="89" t="s">
        <v>267</v>
      </c>
      <c r="G379" s="62" t="e">
        <f>VLOOKUP(B379,Configuration!$N$8:$BT$169,59,FALSE)</f>
        <v>#N/A</v>
      </c>
    </row>
    <row r="380" spans="1:7" ht="15" customHeight="1">
      <c r="A380" s="62" t="s">
        <v>713</v>
      </c>
      <c r="B380" s="5" t="str">
        <f t="shared" si="7"/>
        <v>60050321</v>
      </c>
      <c r="C380" s="89" t="s">
        <v>268</v>
      </c>
      <c r="G380" s="62" t="e">
        <f>VLOOKUP(B380,Configuration!$N$8:$BT$169,59,FALSE)</f>
        <v>#N/A</v>
      </c>
    </row>
    <row r="381" spans="1:7" ht="15" customHeight="1">
      <c r="A381" s="62" t="s">
        <v>714</v>
      </c>
      <c r="B381" s="5" t="str">
        <f t="shared" si="7"/>
        <v>05905323</v>
      </c>
      <c r="C381" s="89" t="s">
        <v>269</v>
      </c>
      <c r="G381" s="62" t="e">
        <f>VLOOKUP(B381,Configuration!$N$8:$BT$169,59,FALSE)</f>
        <v>#N/A</v>
      </c>
    </row>
    <row r="382" spans="1:7" ht="15" customHeight="1">
      <c r="A382" s="62" t="s">
        <v>715</v>
      </c>
      <c r="B382" s="5" t="str">
        <f t="shared" si="7"/>
        <v>60050324</v>
      </c>
      <c r="C382" s="89" t="s">
        <v>270</v>
      </c>
      <c r="G382" s="62" t="e">
        <f>VLOOKUP(B382,Configuration!$N$8:$BT$169,59,FALSE)</f>
        <v>#N/A</v>
      </c>
    </row>
    <row r="383" spans="1:7" ht="15" customHeight="1">
      <c r="A383" s="62" t="s">
        <v>716</v>
      </c>
      <c r="B383" s="5" t="str">
        <f t="shared" si="7"/>
        <v>05905292</v>
      </c>
      <c r="C383" s="89" t="s">
        <v>271</v>
      </c>
      <c r="G383" s="62" t="e">
        <f>VLOOKUP(B383,Configuration!$N$8:$BT$169,59,FALSE)</f>
        <v>#N/A</v>
      </c>
    </row>
    <row r="384" spans="1:7" ht="15" customHeight="1">
      <c r="A384" s="62" t="s">
        <v>717</v>
      </c>
      <c r="B384" s="5" t="str">
        <f t="shared" si="7"/>
        <v>05904804</v>
      </c>
      <c r="C384" s="89" t="s">
        <v>266</v>
      </c>
      <c r="G384" s="62" t="e">
        <f>VLOOKUP(B384,Configuration!$N$8:$BT$169,59,FALSE)</f>
        <v>#N/A</v>
      </c>
    </row>
    <row r="385" spans="1:7" ht="15" customHeight="1">
      <c r="A385" s="62" t="s">
        <v>718</v>
      </c>
      <c r="B385" s="5" t="str">
        <f t="shared" si="7"/>
        <v>60052158</v>
      </c>
      <c r="C385" s="89" t="s">
        <v>267</v>
      </c>
      <c r="G385" s="62" t="e">
        <f>VLOOKUP(B385,Configuration!$N$8:$BT$169,59,FALSE)</f>
        <v>#N/A</v>
      </c>
    </row>
    <row r="386" spans="1:7" ht="15" customHeight="1">
      <c r="A386" s="62" t="s">
        <v>719</v>
      </c>
      <c r="B386" s="5" t="str">
        <f t="shared" si="7"/>
        <v>60052159</v>
      </c>
      <c r="C386" s="89" t="s">
        <v>268</v>
      </c>
      <c r="G386" s="62" t="e">
        <f>VLOOKUP(B386,Configuration!$N$8:$BT$169,59,FALSE)</f>
        <v>#N/A</v>
      </c>
    </row>
    <row r="387" spans="1:7" ht="15" customHeight="1">
      <c r="A387" s="62" t="s">
        <v>720</v>
      </c>
      <c r="B387" s="5" t="str">
        <f t="shared" si="7"/>
        <v>60050335</v>
      </c>
      <c r="C387" s="89" t="s">
        <v>269</v>
      </c>
      <c r="G387" s="62" t="e">
        <f>VLOOKUP(B387,Configuration!$N$8:$BT$169,59,FALSE)</f>
        <v>#N/A</v>
      </c>
    </row>
    <row r="388" spans="1:7" ht="15" customHeight="1">
      <c r="A388" s="62" t="s">
        <v>721</v>
      </c>
      <c r="B388" s="5" t="str">
        <f t="shared" si="7"/>
        <v>05050358</v>
      </c>
      <c r="C388" s="89" t="s">
        <v>270</v>
      </c>
      <c r="G388" s="62" t="e">
        <f>VLOOKUP(B388,Configuration!$N$8:$BT$169,59,FALSE)</f>
        <v>#N/A</v>
      </c>
    </row>
    <row r="389" spans="1:7" ht="15" customHeight="1">
      <c r="A389" s="62" t="s">
        <v>722</v>
      </c>
      <c r="B389" s="5" t="str">
        <f t="shared" si="7"/>
        <v>05050359</v>
      </c>
      <c r="C389" s="89" t="s">
        <v>271</v>
      </c>
      <c r="G389" s="62" t="e">
        <f>VLOOKUP(B389,Configuration!$N$8:$BT$169,59,FALSE)</f>
        <v>#N/A</v>
      </c>
    </row>
    <row r="390" spans="1:7" ht="15" customHeight="1">
      <c r="A390" s="62" t="s">
        <v>723</v>
      </c>
      <c r="B390" s="5" t="str">
        <f t="shared" si="7"/>
        <v>05904802</v>
      </c>
      <c r="C390" s="89" t="s">
        <v>272</v>
      </c>
      <c r="G390" s="62" t="e">
        <f>VLOOKUP(B390,Configuration!$N$8:$BT$169,59,FALSE)</f>
        <v>#N/A</v>
      </c>
    </row>
    <row r="391" spans="1:7" ht="15" customHeight="1">
      <c r="A391" s="62" t="s">
        <v>724</v>
      </c>
      <c r="B391" s="5" t="str">
        <f t="shared" si="7"/>
        <v>05050361</v>
      </c>
      <c r="C391" s="89" t="s">
        <v>273</v>
      </c>
      <c r="G391" s="62" t="e">
        <f>VLOOKUP(B391,Configuration!$N$8:$BT$169,59,FALSE)</f>
        <v>#N/A</v>
      </c>
    </row>
    <row r="392" spans="1:7" ht="15" customHeight="1">
      <c r="A392" s="62" t="s">
        <v>725</v>
      </c>
      <c r="B392" s="5" t="str">
        <f t="shared" si="7"/>
        <v>05050362</v>
      </c>
      <c r="C392" s="89" t="s">
        <v>274</v>
      </c>
      <c r="G392" s="62" t="e">
        <f>VLOOKUP(B392,Configuration!$N$8:$BT$169,59,FALSE)</f>
        <v>#N/A</v>
      </c>
    </row>
    <row r="393" spans="1:7" ht="15" customHeight="1">
      <c r="A393" s="62" t="s">
        <v>726</v>
      </c>
      <c r="B393" s="5" t="str">
        <f t="shared" si="7"/>
        <v>05050363</v>
      </c>
      <c r="C393" s="89" t="s">
        <v>275</v>
      </c>
      <c r="G393" s="62" t="e">
        <f>VLOOKUP(B393,Configuration!$N$8:$BT$169,59,FALSE)</f>
        <v>#N/A</v>
      </c>
    </row>
    <row r="394" spans="1:7" ht="15" customHeight="1">
      <c r="A394" s="62" t="s">
        <v>727</v>
      </c>
      <c r="B394" s="5" t="str">
        <f t="shared" si="7"/>
        <v>05904799</v>
      </c>
      <c r="C394" s="89" t="s">
        <v>276</v>
      </c>
      <c r="G394" s="62" t="e">
        <f>VLOOKUP(B394,Configuration!$N$8:$BT$169,59,FALSE)</f>
        <v>#N/A</v>
      </c>
    </row>
    <row r="395" spans="1:7" ht="15" customHeight="1">
      <c r="A395" s="62" t="s">
        <v>728</v>
      </c>
      <c r="B395" s="5" t="str">
        <f t="shared" si="7"/>
        <v>05050364</v>
      </c>
      <c r="C395" s="89" t="s">
        <v>277</v>
      </c>
      <c r="G395" s="62" t="e">
        <f>VLOOKUP(B395,Configuration!$N$8:$BT$169,59,FALSE)</f>
        <v>#N/A</v>
      </c>
    </row>
    <row r="396" spans="1:7" ht="15" customHeight="1">
      <c r="A396" s="62" t="s">
        <v>729</v>
      </c>
      <c r="B396" s="5" t="str">
        <f t="shared" si="7"/>
        <v>60050358</v>
      </c>
      <c r="C396" s="89" t="s">
        <v>270</v>
      </c>
      <c r="G396" s="62" t="e">
        <f>VLOOKUP(B396,Configuration!$N$8:$BT$169,59,FALSE)</f>
        <v>#N/A</v>
      </c>
    </row>
    <row r="397" spans="1:7" ht="15" customHeight="1">
      <c r="A397" s="62" t="s">
        <v>730</v>
      </c>
      <c r="B397" s="5" t="str">
        <f t="shared" si="7"/>
        <v>60050357</v>
      </c>
      <c r="C397" s="89" t="s">
        <v>271</v>
      </c>
      <c r="G397" s="62" t="e">
        <f>VLOOKUP(B397,Configuration!$N$8:$BT$169,59,FALSE)</f>
        <v>#N/A</v>
      </c>
    </row>
    <row r="398" spans="1:7" ht="15" customHeight="1">
      <c r="A398" s="62" t="s">
        <v>731</v>
      </c>
      <c r="B398" s="5" t="str">
        <f t="shared" si="7"/>
        <v>05053886</v>
      </c>
      <c r="C398" s="89" t="s">
        <v>272</v>
      </c>
      <c r="G398" s="62" t="e">
        <f>VLOOKUP(B398,Configuration!$N$8:$BT$169,59,FALSE)</f>
        <v>#N/A</v>
      </c>
    </row>
    <row r="399" spans="1:7" ht="15" customHeight="1">
      <c r="A399" s="62" t="s">
        <v>732</v>
      </c>
      <c r="B399" s="5" t="str">
        <f t="shared" si="7"/>
        <v>05053887</v>
      </c>
      <c r="C399" s="89" t="s">
        <v>274</v>
      </c>
      <c r="G399" s="62" t="e">
        <f>VLOOKUP(B399,Configuration!$N$8:$BT$169,59,FALSE)</f>
        <v>#N/A</v>
      </c>
    </row>
    <row r="400" spans="1:7" ht="15" customHeight="1">
      <c r="A400" s="62" t="s">
        <v>733</v>
      </c>
      <c r="B400" s="5" t="str">
        <f t="shared" si="7"/>
        <v>05053888</v>
      </c>
      <c r="C400" s="89" t="s">
        <v>276</v>
      </c>
      <c r="G400" s="62" t="e">
        <f>VLOOKUP(B400,Configuration!$N$8:$BT$169,59,FALSE)</f>
        <v>#N/A</v>
      </c>
    </row>
    <row r="401" spans="1:7" ht="15" customHeight="1">
      <c r="A401" s="62" t="s">
        <v>734</v>
      </c>
      <c r="B401" s="5" t="str">
        <f t="shared" si="7"/>
        <v>05054215</v>
      </c>
      <c r="C401" s="89" t="s">
        <v>278</v>
      </c>
      <c r="G401" s="62" t="e">
        <f>VLOOKUP(B401,Configuration!$N$8:$BT$169,59,FALSE)</f>
        <v>#N/A</v>
      </c>
    </row>
    <row r="402" spans="1:7" ht="15" customHeight="1">
      <c r="A402" s="59" t="s">
        <v>803</v>
      </c>
      <c r="B402" s="5" t="str">
        <f t="shared" si="7"/>
        <v>02059198</v>
      </c>
      <c r="C402" s="90" t="s">
        <v>279</v>
      </c>
      <c r="G402" s="62" t="e">
        <f>VLOOKUP(B402,Configuration!$N$8:$BT$169,59,FALSE)</f>
        <v>#N/A</v>
      </c>
    </row>
    <row r="403" spans="1:7" ht="15" customHeight="1">
      <c r="A403" s="59" t="s">
        <v>804</v>
      </c>
      <c r="B403" s="5" t="str">
        <f t="shared" ref="B403:B465" si="8">SUBSTITUTE(A403,"-","")</f>
        <v>02059199</v>
      </c>
      <c r="C403" s="90" t="s">
        <v>280</v>
      </c>
      <c r="G403" s="62" t="e">
        <f>VLOOKUP(B403,Configuration!$N$8:$BT$169,59,FALSE)</f>
        <v>#N/A</v>
      </c>
    </row>
    <row r="404" spans="1:7" ht="15" customHeight="1">
      <c r="A404" s="59" t="s">
        <v>805</v>
      </c>
      <c r="B404" s="5" t="str">
        <f t="shared" si="8"/>
        <v>02059197</v>
      </c>
      <c r="C404" s="90" t="s">
        <v>281</v>
      </c>
      <c r="G404" s="62" t="e">
        <f>VLOOKUP(B404,Configuration!$N$8:$BT$169,59,FALSE)</f>
        <v>#N/A</v>
      </c>
    </row>
    <row r="405" spans="1:7" ht="15" customHeight="1">
      <c r="A405" s="59" t="s">
        <v>806</v>
      </c>
      <c r="B405" s="5" t="str">
        <f t="shared" si="8"/>
        <v>02059196</v>
      </c>
      <c r="C405" s="90" t="s">
        <v>282</v>
      </c>
      <c r="G405" s="62" t="e">
        <f>VLOOKUP(B405,Configuration!$N$8:$BT$169,59,FALSE)</f>
        <v>#N/A</v>
      </c>
    </row>
    <row r="406" spans="1:7" ht="15" customHeight="1">
      <c r="A406" s="59" t="s">
        <v>807</v>
      </c>
      <c r="B406" s="5" t="str">
        <f t="shared" si="8"/>
        <v>05050413</v>
      </c>
      <c r="C406" s="90" t="s">
        <v>283</v>
      </c>
      <c r="G406" s="62" t="e">
        <f>VLOOKUP(B406,Configuration!$N$8:$BT$169,59,FALSE)</f>
        <v>#N/A</v>
      </c>
    </row>
    <row r="407" spans="1:7" ht="15" customHeight="1">
      <c r="A407" s="59" t="s">
        <v>808</v>
      </c>
      <c r="B407" s="5" t="str">
        <f t="shared" si="8"/>
        <v>05905223</v>
      </c>
      <c r="C407" s="90" t="s">
        <v>284</v>
      </c>
      <c r="G407" s="62" t="e">
        <f>VLOOKUP(B407,Configuration!$N$8:$BT$169,59,FALSE)</f>
        <v>#N/A</v>
      </c>
    </row>
    <row r="408" spans="1:7" ht="15" customHeight="1">
      <c r="A408" s="59" t="s">
        <v>809</v>
      </c>
      <c r="B408" s="5" t="str">
        <f t="shared" si="8"/>
        <v>60050480</v>
      </c>
      <c r="C408" s="90" t="s">
        <v>285</v>
      </c>
      <c r="G408" s="62" t="e">
        <f>VLOOKUP(B408,Configuration!$N$8:$BT$169,59,FALSE)</f>
        <v>#N/A</v>
      </c>
    </row>
    <row r="409" spans="1:7" ht="15" customHeight="1">
      <c r="A409" s="59" t="s">
        <v>810</v>
      </c>
      <c r="B409" s="5" t="str">
        <f t="shared" si="8"/>
        <v>05904832</v>
      </c>
      <c r="C409" s="90" t="s">
        <v>286</v>
      </c>
      <c r="G409" s="62" t="e">
        <f>VLOOKUP(B409,Configuration!$N$8:$BT$169,59,FALSE)</f>
        <v>#N/A</v>
      </c>
    </row>
    <row r="410" spans="1:7" ht="15" customHeight="1">
      <c r="A410" s="59" t="s">
        <v>811</v>
      </c>
      <c r="B410" s="5" t="str">
        <f t="shared" si="8"/>
        <v>05904836</v>
      </c>
      <c r="C410" s="90" t="s">
        <v>287</v>
      </c>
      <c r="G410" s="62" t="e">
        <f>VLOOKUP(B410,Configuration!$N$8:$BT$169,59,FALSE)</f>
        <v>#N/A</v>
      </c>
    </row>
    <row r="411" spans="1:7" ht="15" customHeight="1">
      <c r="A411" s="59" t="s">
        <v>812</v>
      </c>
      <c r="B411" s="5" t="str">
        <f t="shared" si="8"/>
        <v>60050477</v>
      </c>
      <c r="C411" s="90" t="s">
        <v>288</v>
      </c>
      <c r="G411" s="62" t="e">
        <f>VLOOKUP(B411,Configuration!$N$8:$BT$169,59,FALSE)</f>
        <v>#N/A</v>
      </c>
    </row>
    <row r="412" spans="1:7" ht="15" customHeight="1">
      <c r="A412" s="59" t="s">
        <v>813</v>
      </c>
      <c r="B412" s="5" t="str">
        <f t="shared" si="8"/>
        <v>05905565</v>
      </c>
      <c r="C412" s="90" t="s">
        <v>289</v>
      </c>
      <c r="G412" s="62" t="e">
        <f>VLOOKUP(B412,Configuration!$N$8:$BT$169,59,FALSE)</f>
        <v>#N/A</v>
      </c>
    </row>
    <row r="413" spans="1:7" ht="15" customHeight="1">
      <c r="A413" s="59" t="s">
        <v>814</v>
      </c>
      <c r="B413" s="5" t="str">
        <f t="shared" si="8"/>
        <v>60050478</v>
      </c>
      <c r="C413" s="90" t="s">
        <v>290</v>
      </c>
      <c r="G413" s="62" t="e">
        <f>VLOOKUP(B413,Configuration!$N$8:$BT$169,59,FALSE)</f>
        <v>#N/A</v>
      </c>
    </row>
    <row r="414" spans="1:7" ht="15" customHeight="1">
      <c r="A414" s="59" t="s">
        <v>815</v>
      </c>
      <c r="B414" s="5" t="str">
        <f t="shared" si="8"/>
        <v>05904835</v>
      </c>
      <c r="C414" s="90" t="s">
        <v>291</v>
      </c>
      <c r="G414" s="62" t="e">
        <f>VLOOKUP(B414,Configuration!$N$8:$BT$169,59,FALSE)</f>
        <v>#N/A</v>
      </c>
    </row>
    <row r="415" spans="1:7" ht="15" customHeight="1">
      <c r="A415" s="59" t="s">
        <v>816</v>
      </c>
      <c r="B415" s="5" t="str">
        <f t="shared" si="8"/>
        <v>05050180</v>
      </c>
      <c r="C415" s="90" t="s">
        <v>292</v>
      </c>
      <c r="G415" s="62" t="e">
        <f>VLOOKUP(B415,Configuration!$N$8:$BT$169,59,FALSE)</f>
        <v>#N/A</v>
      </c>
    </row>
    <row r="416" spans="1:7" ht="15" customHeight="1">
      <c r="A416" s="59" t="s">
        <v>817</v>
      </c>
      <c r="B416" s="5" t="str">
        <f t="shared" si="8"/>
        <v>60050482</v>
      </c>
      <c r="C416" s="90" t="s">
        <v>293</v>
      </c>
      <c r="G416" s="62" t="e">
        <f>VLOOKUP(B416,Configuration!$N$8:$BT$169,59,FALSE)</f>
        <v>#N/A</v>
      </c>
    </row>
    <row r="417" spans="1:7" ht="15" customHeight="1">
      <c r="A417" s="59" t="s">
        <v>818</v>
      </c>
      <c r="B417" s="5" t="str">
        <f t="shared" si="8"/>
        <v>05052054</v>
      </c>
      <c r="C417" s="91" t="s">
        <v>295</v>
      </c>
      <c r="G417" s="62" t="e">
        <f>VLOOKUP(B417,Configuration!$N$8:$BT$169,59,FALSE)</f>
        <v>#N/A</v>
      </c>
    </row>
    <row r="418" spans="1:7" ht="15" customHeight="1">
      <c r="A418" s="59" t="s">
        <v>819</v>
      </c>
      <c r="B418" s="5" t="str">
        <f t="shared" si="8"/>
        <v>90901742</v>
      </c>
      <c r="C418" s="91" t="s">
        <v>296</v>
      </c>
      <c r="G418" s="62" t="e">
        <f>VLOOKUP(B418,Configuration!$N$8:$BT$169,59,FALSE)</f>
        <v>#N/A</v>
      </c>
    </row>
    <row r="419" spans="1:7" ht="15" customHeight="1">
      <c r="A419" s="59" t="s">
        <v>820</v>
      </c>
      <c r="B419" s="5" t="str">
        <f t="shared" si="8"/>
        <v>60052154</v>
      </c>
      <c r="C419" s="91" t="s">
        <v>297</v>
      </c>
      <c r="G419" s="62" t="e">
        <f>VLOOKUP(B419,Configuration!$N$8:$BT$169,59,FALSE)</f>
        <v>#N/A</v>
      </c>
    </row>
    <row r="420" spans="1:7" ht="15" customHeight="1">
      <c r="A420" s="59" t="s">
        <v>821</v>
      </c>
      <c r="B420" s="5" t="str">
        <f t="shared" si="8"/>
        <v>05054193</v>
      </c>
      <c r="C420" s="91" t="s">
        <v>298</v>
      </c>
      <c r="G420" s="62" t="e">
        <f>VLOOKUP(B420,Configuration!$N$8:$BT$169,59,FALSE)</f>
        <v>#N/A</v>
      </c>
    </row>
    <row r="421" spans="1:7" ht="15" customHeight="1">
      <c r="A421" s="59" t="s">
        <v>822</v>
      </c>
      <c r="B421" s="5" t="str">
        <f t="shared" si="8"/>
        <v>05050641</v>
      </c>
      <c r="C421" s="91" t="s">
        <v>299</v>
      </c>
      <c r="G421" s="62" t="e">
        <f>VLOOKUP(B421,Configuration!$N$8:$BT$169,59,FALSE)</f>
        <v>#N/A</v>
      </c>
    </row>
    <row r="422" spans="1:7" ht="15" customHeight="1">
      <c r="A422" s="59" t="s">
        <v>823</v>
      </c>
      <c r="B422" s="5" t="str">
        <f t="shared" si="8"/>
        <v>60051251</v>
      </c>
      <c r="C422" s="91" t="s">
        <v>300</v>
      </c>
      <c r="G422" s="62" t="e">
        <f>VLOOKUP(B422,Configuration!$N$8:$BT$169,59,FALSE)</f>
        <v>#N/A</v>
      </c>
    </row>
    <row r="423" spans="1:7" ht="15" customHeight="1">
      <c r="A423" s="62" t="s">
        <v>735</v>
      </c>
      <c r="B423" s="5" t="str">
        <f t="shared" si="8"/>
        <v>05054167</v>
      </c>
      <c r="C423" s="88" t="s">
        <v>301</v>
      </c>
      <c r="G423" s="62" t="e">
        <f>VLOOKUP(B423,Configuration!$N$8:$BT$169,59,FALSE)</f>
        <v>#N/A</v>
      </c>
    </row>
    <row r="424" spans="1:7" ht="15" customHeight="1">
      <c r="A424" s="62" t="s">
        <v>736</v>
      </c>
      <c r="B424" s="5" t="str">
        <f t="shared" si="8"/>
        <v>05054185</v>
      </c>
      <c r="C424" s="88" t="s">
        <v>302</v>
      </c>
      <c r="G424" s="62" t="e">
        <f>VLOOKUP(B424,Configuration!$N$8:$BT$169,59,FALSE)</f>
        <v>#N/A</v>
      </c>
    </row>
    <row r="425" spans="1:7" ht="15" customHeight="1">
      <c r="A425" s="62" t="s">
        <v>737</v>
      </c>
      <c r="B425" s="5" t="str">
        <f t="shared" si="8"/>
        <v>05054192</v>
      </c>
      <c r="C425" s="88" t="s">
        <v>303</v>
      </c>
      <c r="G425" s="62" t="e">
        <f>VLOOKUP(B425,Configuration!$N$8:$BT$169,59,FALSE)</f>
        <v>#N/A</v>
      </c>
    </row>
    <row r="426" spans="1:7" ht="15" customHeight="1">
      <c r="A426" s="62" t="s">
        <v>738</v>
      </c>
      <c r="B426" s="5" t="str">
        <f t="shared" si="8"/>
        <v>05054184</v>
      </c>
      <c r="C426" s="88" t="s">
        <v>304</v>
      </c>
      <c r="G426" s="62" t="e">
        <f>VLOOKUP(B426,Configuration!$N$8:$BT$169,59,FALSE)</f>
        <v>#N/A</v>
      </c>
    </row>
    <row r="427" spans="1:7" ht="15" customHeight="1">
      <c r="A427" s="62" t="s">
        <v>739</v>
      </c>
      <c r="B427" s="5" t="str">
        <f t="shared" si="8"/>
        <v>05054196</v>
      </c>
      <c r="C427" s="88" t="s">
        <v>305</v>
      </c>
      <c r="G427" s="62" t="e">
        <f>VLOOKUP(B427,Configuration!$N$8:$BT$169,59,FALSE)</f>
        <v>#N/A</v>
      </c>
    </row>
    <row r="428" spans="1:7" ht="15" customHeight="1">
      <c r="A428" s="62" t="s">
        <v>740</v>
      </c>
      <c r="B428" s="5" t="str">
        <f t="shared" si="8"/>
        <v>60251253</v>
      </c>
      <c r="C428" s="88" t="s">
        <v>306</v>
      </c>
      <c r="G428" s="62" t="e">
        <f>VLOOKUP(B428,Configuration!$N$8:$BT$169,59,FALSE)</f>
        <v>#N/A</v>
      </c>
    </row>
    <row r="429" spans="1:7" ht="15" customHeight="1">
      <c r="A429" s="62" t="s">
        <v>741</v>
      </c>
      <c r="B429" s="5" t="str">
        <f t="shared" si="8"/>
        <v>60051254</v>
      </c>
      <c r="C429" s="88" t="s">
        <v>307</v>
      </c>
      <c r="G429" s="62" t="e">
        <f>VLOOKUP(B429,Configuration!$N$8:$BT$169,59,FALSE)</f>
        <v>#N/A</v>
      </c>
    </row>
    <row r="430" spans="1:7" ht="15" customHeight="1">
      <c r="A430" s="62" t="s">
        <v>742</v>
      </c>
      <c r="B430" s="5" t="str">
        <f t="shared" si="8"/>
        <v>60051255</v>
      </c>
      <c r="C430" s="88" t="s">
        <v>308</v>
      </c>
      <c r="G430" s="62" t="e">
        <f>VLOOKUP(B430,Configuration!$N$8:$BT$169,59,FALSE)</f>
        <v>#N/A</v>
      </c>
    </row>
    <row r="431" spans="1:7" ht="15" customHeight="1">
      <c r="A431" s="62" t="s">
        <v>743</v>
      </c>
      <c r="B431" s="5" t="str">
        <f t="shared" si="8"/>
        <v>60051256</v>
      </c>
      <c r="C431" s="88" t="s">
        <v>309</v>
      </c>
      <c r="G431" s="62" t="e">
        <f>VLOOKUP(B431,Configuration!$N$8:$BT$169,59,FALSE)</f>
        <v>#N/A</v>
      </c>
    </row>
    <row r="432" spans="1:7" ht="15" customHeight="1">
      <c r="A432" s="62" t="s">
        <v>744</v>
      </c>
      <c r="B432" s="5" t="str">
        <f t="shared" si="8"/>
        <v>60051257</v>
      </c>
      <c r="C432" s="88" t="s">
        <v>310</v>
      </c>
      <c r="G432" s="62" t="e">
        <f>VLOOKUP(B432,Configuration!$N$8:$BT$169,59,FALSE)</f>
        <v>#N/A</v>
      </c>
    </row>
    <row r="433" spans="1:7" ht="15" customHeight="1">
      <c r="A433" s="62" t="s">
        <v>745</v>
      </c>
      <c r="B433" s="5" t="str">
        <f t="shared" si="8"/>
        <v>60051258</v>
      </c>
      <c r="C433" s="88" t="s">
        <v>311</v>
      </c>
      <c r="G433" s="62" t="e">
        <f>VLOOKUP(B433,Configuration!$N$8:$BT$169,59,FALSE)</f>
        <v>#N/A</v>
      </c>
    </row>
    <row r="434" spans="1:7" ht="15" customHeight="1">
      <c r="A434" s="62" t="s">
        <v>746</v>
      </c>
      <c r="B434" s="5" t="str">
        <f t="shared" si="8"/>
        <v>60051259</v>
      </c>
      <c r="C434" s="88" t="s">
        <v>312</v>
      </c>
      <c r="G434" s="62" t="e">
        <f>VLOOKUP(B434,Configuration!$N$8:$BT$169,59,FALSE)</f>
        <v>#N/A</v>
      </c>
    </row>
    <row r="435" spans="1:7" ht="15" customHeight="1">
      <c r="A435" s="59" t="s">
        <v>824</v>
      </c>
      <c r="B435" s="5" t="str">
        <f t="shared" si="8"/>
        <v>05054182</v>
      </c>
      <c r="C435" s="91" t="s">
        <v>313</v>
      </c>
      <c r="G435" s="62" t="e">
        <f>VLOOKUP(B435,Configuration!$N$8:$BT$169,59,FALSE)</f>
        <v>#N/A</v>
      </c>
    </row>
    <row r="436" spans="1:7" ht="15" customHeight="1">
      <c r="A436" s="59" t="s">
        <v>825</v>
      </c>
      <c r="B436" s="5" t="str">
        <f t="shared" si="8"/>
        <v>05904975</v>
      </c>
      <c r="C436" s="91" t="s">
        <v>281</v>
      </c>
      <c r="G436" s="62" t="e">
        <f>VLOOKUP(B436,Configuration!$N$8:$BT$169,59,FALSE)</f>
        <v>#N/A</v>
      </c>
    </row>
    <row r="437" spans="1:7" ht="15" customHeight="1">
      <c r="A437" s="59" t="s">
        <v>826</v>
      </c>
      <c r="B437" s="5" t="str">
        <f t="shared" si="8"/>
        <v>05904976</v>
      </c>
      <c r="C437" s="91" t="s">
        <v>314</v>
      </c>
      <c r="G437" s="62" t="e">
        <f>VLOOKUP(B437,Configuration!$N$8:$BT$169,59,FALSE)</f>
        <v>#N/A</v>
      </c>
    </row>
    <row r="438" spans="1:7" ht="15" customHeight="1">
      <c r="A438" s="59" t="s">
        <v>827</v>
      </c>
      <c r="B438" s="5" t="str">
        <f t="shared" si="8"/>
        <v>05904977</v>
      </c>
      <c r="C438" s="91" t="s">
        <v>315</v>
      </c>
      <c r="G438" s="62" t="e">
        <f>VLOOKUP(B438,Configuration!$N$8:$BT$169,59,FALSE)</f>
        <v>#N/A</v>
      </c>
    </row>
    <row r="439" spans="1:7" ht="15" customHeight="1">
      <c r="A439" s="59" t="s">
        <v>828</v>
      </c>
      <c r="B439" s="5" t="str">
        <f t="shared" si="8"/>
        <v>60051252</v>
      </c>
      <c r="C439" s="91" t="s">
        <v>284</v>
      </c>
      <c r="G439" s="62" t="e">
        <f>VLOOKUP(B439,Configuration!$N$8:$BT$169,59,FALSE)</f>
        <v>#N/A</v>
      </c>
    </row>
    <row r="440" spans="1:7" ht="15" customHeight="1">
      <c r="A440" s="59" t="s">
        <v>829</v>
      </c>
      <c r="B440" s="5" t="str">
        <f t="shared" si="8"/>
        <v>05904978</v>
      </c>
      <c r="C440" s="91" t="s">
        <v>316</v>
      </c>
      <c r="G440" s="62" t="e">
        <f>VLOOKUP(B440,Configuration!$N$8:$BT$169,59,FALSE)</f>
        <v>#N/A</v>
      </c>
    </row>
    <row r="441" spans="1:7" ht="15" customHeight="1">
      <c r="A441" s="59" t="s">
        <v>830</v>
      </c>
      <c r="B441" s="5" t="str">
        <f t="shared" si="8"/>
        <v>05054183</v>
      </c>
      <c r="C441" s="91" t="s">
        <v>317</v>
      </c>
      <c r="G441" s="62" t="e">
        <f>VLOOKUP(B441,Configuration!$N$8:$BT$169,59,FALSE)</f>
        <v>#N/A</v>
      </c>
    </row>
    <row r="442" spans="1:7" ht="15" customHeight="1">
      <c r="A442" s="59" t="s">
        <v>831</v>
      </c>
      <c r="B442" s="5" t="str">
        <f t="shared" si="8"/>
        <v>05054191</v>
      </c>
      <c r="C442" s="91" t="s">
        <v>318</v>
      </c>
      <c r="G442" s="62" t="e">
        <f>VLOOKUP(B442,Configuration!$N$8:$BT$169,59,FALSE)</f>
        <v>#N/A</v>
      </c>
    </row>
    <row r="443" spans="1:7" ht="15" customHeight="1">
      <c r="A443" s="59" t="s">
        <v>832</v>
      </c>
      <c r="B443" s="5" t="str">
        <f t="shared" si="8"/>
        <v>60051265</v>
      </c>
      <c r="C443" s="91" t="s">
        <v>319</v>
      </c>
      <c r="G443" s="62" t="e">
        <f>VLOOKUP(B443,Configuration!$N$8:$BT$169,59,FALSE)</f>
        <v>#N/A</v>
      </c>
    </row>
    <row r="444" spans="1:7" ht="15" customHeight="1">
      <c r="A444" s="59" t="s">
        <v>833</v>
      </c>
      <c r="B444" s="5" t="str">
        <f t="shared" si="8"/>
        <v>02051996</v>
      </c>
      <c r="C444" s="91" t="s">
        <v>320</v>
      </c>
      <c r="G444" s="62" t="e">
        <f>VLOOKUP(B444,Configuration!$N$8:$BT$169,59,FALSE)</f>
        <v>#N/A</v>
      </c>
    </row>
    <row r="445" spans="1:7" ht="15" customHeight="1">
      <c r="A445" s="59" t="s">
        <v>834</v>
      </c>
      <c r="B445" s="5" t="str">
        <f t="shared" si="8"/>
        <v>60051267</v>
      </c>
      <c r="C445" s="91" t="s">
        <v>321</v>
      </c>
      <c r="G445" s="62" t="e">
        <f>VLOOKUP(B445,Configuration!$N$8:$BT$169,59,FALSE)</f>
        <v>#N/A</v>
      </c>
    </row>
    <row r="446" spans="1:7" ht="15" customHeight="1">
      <c r="A446" s="59" t="s">
        <v>835</v>
      </c>
      <c r="B446" s="5" t="str">
        <f t="shared" si="8"/>
        <v>60051268</v>
      </c>
      <c r="C446" s="91" t="s">
        <v>322</v>
      </c>
      <c r="G446" s="62" t="e">
        <f>VLOOKUP(B446,Configuration!$N$8:$BT$169,59,FALSE)</f>
        <v>#N/A</v>
      </c>
    </row>
    <row r="447" spans="1:7" ht="15" customHeight="1">
      <c r="A447" s="59" t="s">
        <v>738</v>
      </c>
      <c r="B447" s="5" t="str">
        <f t="shared" si="8"/>
        <v>05054184</v>
      </c>
      <c r="C447" s="91" t="s">
        <v>323</v>
      </c>
      <c r="G447" s="62" t="e">
        <f>VLOOKUP(B447,Configuration!$N$8:$BT$169,59,FALSE)</f>
        <v>#N/A</v>
      </c>
    </row>
    <row r="448" spans="1:7" ht="15" customHeight="1">
      <c r="A448" s="59" t="s">
        <v>836</v>
      </c>
      <c r="B448" s="5" t="str">
        <f t="shared" si="8"/>
        <v>60051260</v>
      </c>
      <c r="C448" s="91" t="s">
        <v>324</v>
      </c>
      <c r="G448" s="62" t="e">
        <f>VLOOKUP(B448,Configuration!$N$8:$BT$169,59,FALSE)</f>
        <v>#N/A</v>
      </c>
    </row>
    <row r="449" spans="1:7" ht="15" customHeight="1">
      <c r="A449" s="59" t="s">
        <v>837</v>
      </c>
      <c r="B449" s="5" t="str">
        <f t="shared" si="8"/>
        <v>60051261</v>
      </c>
      <c r="C449" s="91" t="s">
        <v>325</v>
      </c>
      <c r="G449" s="62" t="e">
        <f>VLOOKUP(B449,Configuration!$N$8:$BT$169,59,FALSE)</f>
        <v>#N/A</v>
      </c>
    </row>
    <row r="450" spans="1:7" ht="15" customHeight="1">
      <c r="A450" s="59" t="s">
        <v>838</v>
      </c>
      <c r="B450" s="5" t="str">
        <f t="shared" si="8"/>
        <v>60051262</v>
      </c>
      <c r="C450" s="91" t="s">
        <v>326</v>
      </c>
      <c r="G450" s="62" t="e">
        <f>VLOOKUP(B450,Configuration!$N$8:$BT$169,59,FALSE)</f>
        <v>#N/A</v>
      </c>
    </row>
    <row r="451" spans="1:7" ht="15" customHeight="1">
      <c r="A451" s="59" t="s">
        <v>839</v>
      </c>
      <c r="B451" s="5" t="str">
        <f t="shared" si="8"/>
        <v>60051263</v>
      </c>
      <c r="C451" s="91" t="s">
        <v>327</v>
      </c>
      <c r="G451" s="62" t="e">
        <f>VLOOKUP(B451,Configuration!$N$8:$BT$169,59,FALSE)</f>
        <v>#N/A</v>
      </c>
    </row>
    <row r="452" spans="1:7" ht="15" customHeight="1">
      <c r="A452" s="59" t="s">
        <v>840</v>
      </c>
      <c r="B452" s="5" t="str">
        <f t="shared" si="8"/>
        <v>60051264</v>
      </c>
      <c r="C452" s="91" t="s">
        <v>328</v>
      </c>
      <c r="G452" s="62" t="e">
        <f>VLOOKUP(B452,Configuration!$N$8:$BT$169,59,FALSE)</f>
        <v>#N/A</v>
      </c>
    </row>
    <row r="453" spans="1:7" ht="15" customHeight="1">
      <c r="A453" s="56" t="s">
        <v>512</v>
      </c>
      <c r="B453" s="5" t="str">
        <f t="shared" si="8"/>
        <v>02065659</v>
      </c>
      <c r="C453" s="27" t="s">
        <v>353</v>
      </c>
      <c r="G453" s="62" t="e">
        <f>VLOOKUP(B453,Configuration!$N$8:$BT$169,59,FALSE)</f>
        <v>#N/A</v>
      </c>
    </row>
    <row r="454" spans="1:7" ht="15" customHeight="1">
      <c r="A454" s="56" t="s">
        <v>513</v>
      </c>
      <c r="B454" s="5" t="str">
        <f t="shared" si="8"/>
        <v>90901532</v>
      </c>
      <c r="C454" s="27" t="s">
        <v>427</v>
      </c>
      <c r="G454" s="62" t="e">
        <f>VLOOKUP(B454,Configuration!$N$8:$BT$169,59,FALSE)</f>
        <v>#N/A</v>
      </c>
    </row>
    <row r="455" spans="1:7" ht="15" customHeight="1">
      <c r="A455" s="56" t="s">
        <v>514</v>
      </c>
      <c r="B455" s="5" t="str">
        <f t="shared" si="8"/>
        <v>05901100</v>
      </c>
      <c r="C455" s="27" t="s">
        <v>557</v>
      </c>
      <c r="G455" s="62" t="e">
        <f>VLOOKUP(B455,Configuration!$N$8:$BT$169,59,FALSE)</f>
        <v>#N/A</v>
      </c>
    </row>
    <row r="456" spans="1:7" ht="15" customHeight="1">
      <c r="A456" s="62" t="s">
        <v>747</v>
      </c>
      <c r="B456" s="5" t="str">
        <f t="shared" si="8"/>
        <v>06903114</v>
      </c>
      <c r="C456" s="92" t="s">
        <v>366</v>
      </c>
      <c r="G456" s="62" t="e">
        <f>VLOOKUP(B456,Configuration!$N$8:$BT$169,59,FALSE)</f>
        <v>#N/A</v>
      </c>
    </row>
    <row r="457" spans="1:7" ht="15" customHeight="1">
      <c r="A457" s="62" t="s">
        <v>597</v>
      </c>
      <c r="B457" s="5" t="str">
        <f t="shared" si="8"/>
        <v>06902633</v>
      </c>
      <c r="C457" s="84" t="s">
        <v>158</v>
      </c>
      <c r="G457" s="62" t="e">
        <f>VLOOKUP(B457,Configuration!$N$8:$BT$169,59,FALSE)</f>
        <v>#N/A</v>
      </c>
    </row>
    <row r="458" spans="1:7" ht="15" customHeight="1">
      <c r="A458" s="62" t="s">
        <v>598</v>
      </c>
      <c r="B458" s="5" t="str">
        <f t="shared" si="8"/>
        <v>06901521</v>
      </c>
      <c r="C458" s="85" t="s">
        <v>159</v>
      </c>
      <c r="G458" s="62" t="e">
        <f>VLOOKUP(B458,Configuration!$N$8:$BT$169,59,FALSE)</f>
        <v>#N/A</v>
      </c>
    </row>
    <row r="459" spans="1:7" ht="15" customHeight="1">
      <c r="A459" s="62" t="s">
        <v>748</v>
      </c>
      <c r="B459" s="5" t="str">
        <f t="shared" si="8"/>
        <v>06901522</v>
      </c>
      <c r="C459" s="85" t="s">
        <v>367</v>
      </c>
      <c r="G459" s="62" t="e">
        <f>VLOOKUP(B459,Configuration!$N$8:$BT$169,59,FALSE)</f>
        <v>#N/A</v>
      </c>
    </row>
    <row r="460" spans="1:7" ht="15" customHeight="1">
      <c r="A460" s="62" t="s">
        <v>749</v>
      </c>
      <c r="B460" s="5" t="str">
        <f t="shared" si="8"/>
        <v>06901663</v>
      </c>
      <c r="C460" s="85" t="s">
        <v>368</v>
      </c>
      <c r="G460" s="62" t="e">
        <f>VLOOKUP(B460,Configuration!$N$8:$BT$169,59,FALSE)</f>
        <v>#N/A</v>
      </c>
    </row>
    <row r="461" spans="1:7" ht="15" customHeight="1">
      <c r="A461" s="62" t="s">
        <v>599</v>
      </c>
      <c r="B461" s="5" t="str">
        <f t="shared" si="8"/>
        <v>06901523</v>
      </c>
      <c r="C461" s="84" t="s">
        <v>160</v>
      </c>
      <c r="G461" s="62" t="e">
        <f>VLOOKUP(B461,Configuration!$N$8:$BT$169,59,FALSE)</f>
        <v>#N/A</v>
      </c>
    </row>
    <row r="462" spans="1:7" ht="15" customHeight="1">
      <c r="A462" s="62" t="s">
        <v>750</v>
      </c>
      <c r="B462" s="5" t="str">
        <f t="shared" si="8"/>
        <v>06901524</v>
      </c>
      <c r="C462" s="84" t="s">
        <v>369</v>
      </c>
      <c r="G462" s="62" t="e">
        <f>VLOOKUP(B462,Configuration!$N$8:$BT$169,59,FALSE)</f>
        <v>#N/A</v>
      </c>
    </row>
    <row r="463" spans="1:7" ht="15" customHeight="1">
      <c r="A463" s="62" t="s">
        <v>751</v>
      </c>
      <c r="B463" s="5" t="str">
        <f t="shared" si="8"/>
        <v>06901664</v>
      </c>
      <c r="C463" s="84" t="s">
        <v>370</v>
      </c>
      <c r="G463" s="62" t="e">
        <f>VLOOKUP(B463,Configuration!$N$8:$BT$169,59,FALSE)</f>
        <v>#N/A</v>
      </c>
    </row>
    <row r="464" spans="1:7" ht="15" customHeight="1">
      <c r="A464" s="62" t="s">
        <v>600</v>
      </c>
      <c r="B464" s="5" t="str">
        <f t="shared" si="8"/>
        <v>06901525</v>
      </c>
      <c r="C464" s="84" t="s">
        <v>161</v>
      </c>
      <c r="G464" s="62" t="e">
        <f>VLOOKUP(B464,Configuration!$N$8:$BT$169,59,FALSE)</f>
        <v>#N/A</v>
      </c>
    </row>
    <row r="465" spans="1:7" ht="15" customHeight="1">
      <c r="A465" s="62" t="s">
        <v>752</v>
      </c>
      <c r="B465" s="5" t="str">
        <f t="shared" si="8"/>
        <v>06901526</v>
      </c>
      <c r="C465" s="84" t="s">
        <v>371</v>
      </c>
      <c r="G465" s="62" t="e">
        <f>VLOOKUP(B465,Configuration!$N$8:$BT$169,59,FALSE)</f>
        <v>#N/A</v>
      </c>
    </row>
    <row r="466" spans="1:7" ht="15" customHeight="1">
      <c r="A466" s="62" t="s">
        <v>753</v>
      </c>
      <c r="B466" s="5" t="str">
        <f t="shared" ref="B466:B496" si="9">SUBSTITUTE(A466,"-","")</f>
        <v>06901665</v>
      </c>
      <c r="C466" s="84" t="s">
        <v>372</v>
      </c>
      <c r="G466" s="62" t="e">
        <f>VLOOKUP(B466,Configuration!$N$8:$BT$169,59,FALSE)</f>
        <v>#N/A</v>
      </c>
    </row>
    <row r="467" spans="1:7" ht="15" customHeight="1">
      <c r="A467" s="62" t="s">
        <v>754</v>
      </c>
      <c r="B467" s="5" t="str">
        <f t="shared" si="9"/>
        <v>06901527</v>
      </c>
      <c r="C467" s="84" t="s">
        <v>162</v>
      </c>
      <c r="G467" s="62" t="e">
        <f>VLOOKUP(B467,Configuration!$N$8:$BT$169,59,FALSE)</f>
        <v>#N/A</v>
      </c>
    </row>
    <row r="468" spans="1:7" ht="15" customHeight="1">
      <c r="A468" s="62" t="s">
        <v>755</v>
      </c>
      <c r="B468" s="5" t="str">
        <f t="shared" si="9"/>
        <v>06901528</v>
      </c>
      <c r="C468" s="84" t="s">
        <v>373</v>
      </c>
      <c r="G468" s="62" t="e">
        <f>VLOOKUP(B468,Configuration!$N$8:$BT$169,59,FALSE)</f>
        <v>#N/A</v>
      </c>
    </row>
    <row r="469" spans="1:7" ht="15" customHeight="1">
      <c r="A469" s="62" t="s">
        <v>756</v>
      </c>
      <c r="B469" s="5" t="str">
        <f t="shared" si="9"/>
        <v>06901666</v>
      </c>
      <c r="C469" s="84" t="s">
        <v>374</v>
      </c>
      <c r="G469" s="62" t="e">
        <f>VLOOKUP(B469,Configuration!$N$8:$BT$169,59,FALSE)</f>
        <v>#N/A</v>
      </c>
    </row>
    <row r="470" spans="1:7" ht="15" customHeight="1">
      <c r="A470" s="62" t="s">
        <v>601</v>
      </c>
      <c r="B470" s="5" t="str">
        <f t="shared" si="9"/>
        <v>06902627</v>
      </c>
      <c r="C470" s="84" t="s">
        <v>375</v>
      </c>
      <c r="G470" s="62" t="e">
        <f>VLOOKUP(B470,Configuration!$N$8:$BT$169,59,FALSE)</f>
        <v>#N/A</v>
      </c>
    </row>
    <row r="471" spans="1:7" ht="15" customHeight="1">
      <c r="A471" s="62" t="s">
        <v>757</v>
      </c>
      <c r="B471" s="5" t="str">
        <f t="shared" si="9"/>
        <v>06902628</v>
      </c>
      <c r="C471" s="84" t="s">
        <v>376</v>
      </c>
      <c r="G471" s="62" t="e">
        <f>VLOOKUP(B471,Configuration!$N$8:$BT$169,59,FALSE)</f>
        <v>#N/A</v>
      </c>
    </row>
    <row r="472" spans="1:7" ht="15" customHeight="1">
      <c r="A472" s="62" t="s">
        <v>758</v>
      </c>
      <c r="B472" s="5" t="str">
        <f t="shared" si="9"/>
        <v>06902629</v>
      </c>
      <c r="C472" s="84" t="s">
        <v>377</v>
      </c>
      <c r="G472" s="62" t="e">
        <f>VLOOKUP(B472,Configuration!$N$8:$BT$169,59,FALSE)</f>
        <v>#N/A</v>
      </c>
    </row>
    <row r="473" spans="1:7" ht="15" customHeight="1">
      <c r="A473" s="62" t="s">
        <v>602</v>
      </c>
      <c r="B473" s="5" t="str">
        <f t="shared" si="9"/>
        <v>06901537</v>
      </c>
      <c r="C473" s="84" t="s">
        <v>163</v>
      </c>
      <c r="G473" s="62" t="e">
        <f>VLOOKUP(B473,Configuration!$N$8:$BT$169,59,FALSE)</f>
        <v>#N/A</v>
      </c>
    </row>
    <row r="474" spans="1:7" ht="15" customHeight="1">
      <c r="A474" s="62" t="s">
        <v>603</v>
      </c>
      <c r="B474" s="5" t="str">
        <f t="shared" si="9"/>
        <v>06901538</v>
      </c>
      <c r="C474" s="84" t="s">
        <v>164</v>
      </c>
      <c r="G474" s="62" t="e">
        <f>VLOOKUP(B474,Configuration!$N$8:$BT$169,59,FALSE)</f>
        <v>#N/A</v>
      </c>
    </row>
    <row r="475" spans="1:7" ht="15" customHeight="1">
      <c r="A475" s="62" t="s">
        <v>604</v>
      </c>
      <c r="B475" s="5" t="str">
        <f t="shared" si="9"/>
        <v>06901539</v>
      </c>
      <c r="C475" s="84" t="s">
        <v>165</v>
      </c>
      <c r="G475" s="62" t="e">
        <f>VLOOKUP(B475,Configuration!$N$8:$BT$169,59,FALSE)</f>
        <v>#N/A</v>
      </c>
    </row>
    <row r="476" spans="1:7" ht="15" customHeight="1">
      <c r="A476" s="62" t="s">
        <v>605</v>
      </c>
      <c r="B476" s="5" t="str">
        <f t="shared" si="9"/>
        <v>06901540</v>
      </c>
      <c r="C476" s="84" t="s">
        <v>166</v>
      </c>
      <c r="G476" s="62" t="e">
        <f>VLOOKUP(B476,Configuration!$N$8:$BT$169,59,FALSE)</f>
        <v>#N/A</v>
      </c>
    </row>
    <row r="477" spans="1:7" ht="15" customHeight="1">
      <c r="A477" s="62" t="s">
        <v>606</v>
      </c>
      <c r="B477" s="5" t="str">
        <f t="shared" si="9"/>
        <v>06901541</v>
      </c>
      <c r="C477" s="84" t="s">
        <v>167</v>
      </c>
      <c r="G477" s="62" t="e">
        <f>VLOOKUP(B477,Configuration!$N$8:$BT$169,59,FALSE)</f>
        <v>#N/A</v>
      </c>
    </row>
    <row r="478" spans="1:7" ht="15" customHeight="1">
      <c r="A478" s="62" t="s">
        <v>607</v>
      </c>
      <c r="B478" s="5" t="str">
        <f t="shared" si="9"/>
        <v>06901542</v>
      </c>
      <c r="C478" s="84" t="s">
        <v>168</v>
      </c>
      <c r="G478" s="62" t="e">
        <f>VLOOKUP(B478,Configuration!$N$8:$BT$169,59,FALSE)</f>
        <v>#N/A</v>
      </c>
    </row>
    <row r="479" spans="1:7" ht="15" customHeight="1">
      <c r="A479" s="62" t="s">
        <v>608</v>
      </c>
      <c r="B479" s="5" t="str">
        <f t="shared" si="9"/>
        <v>06901543</v>
      </c>
      <c r="C479" s="84" t="s">
        <v>169</v>
      </c>
      <c r="G479" s="62" t="e">
        <f>VLOOKUP(B479,Configuration!$N$8:$BT$169,59,FALSE)</f>
        <v>#N/A</v>
      </c>
    </row>
    <row r="480" spans="1:7" ht="15" customHeight="1">
      <c r="A480" s="62" t="s">
        <v>609</v>
      </c>
      <c r="B480" s="5" t="str">
        <f t="shared" si="9"/>
        <v>06901544</v>
      </c>
      <c r="C480" s="84" t="s">
        <v>170</v>
      </c>
      <c r="G480" s="62" t="e">
        <f>VLOOKUP(B480,Configuration!$N$8:$BT$169,59,FALSE)</f>
        <v>#N/A</v>
      </c>
    </row>
    <row r="481" spans="1:7" ht="15" customHeight="1">
      <c r="A481" s="62" t="s">
        <v>610</v>
      </c>
      <c r="B481" s="5" t="str">
        <f t="shared" si="9"/>
        <v>06903339</v>
      </c>
      <c r="C481" s="84" t="s">
        <v>171</v>
      </c>
      <c r="G481" s="62" t="e">
        <f>VLOOKUP(B481,Configuration!$N$8:$BT$169,59,FALSE)</f>
        <v>#N/A</v>
      </c>
    </row>
    <row r="482" spans="1:7" ht="15" customHeight="1">
      <c r="A482" s="62" t="s">
        <v>611</v>
      </c>
      <c r="B482" s="5" t="str">
        <f t="shared" si="9"/>
        <v>06902622</v>
      </c>
      <c r="C482" s="86" t="s">
        <v>172</v>
      </c>
      <c r="G482" s="62" t="e">
        <f>VLOOKUP(B482,Configuration!$N$8:$BT$169,59,FALSE)</f>
        <v>#N/A</v>
      </c>
    </row>
    <row r="483" spans="1:7" ht="15" customHeight="1">
      <c r="A483" s="62" t="s">
        <v>612</v>
      </c>
      <c r="B483" s="5" t="str">
        <f t="shared" si="9"/>
        <v>06902624</v>
      </c>
      <c r="C483" s="86" t="s">
        <v>173</v>
      </c>
      <c r="G483" s="62" t="e">
        <f>VLOOKUP(B483,Configuration!$N$8:$BT$169,59,FALSE)</f>
        <v>#N/A</v>
      </c>
    </row>
    <row r="484" spans="1:7" ht="15" customHeight="1">
      <c r="A484" s="62" t="s">
        <v>613</v>
      </c>
      <c r="B484" s="5" t="str">
        <f t="shared" si="9"/>
        <v>06902625</v>
      </c>
      <c r="C484" s="86" t="s">
        <v>174</v>
      </c>
      <c r="G484" s="62" t="e">
        <f>VLOOKUP(B484,Configuration!$N$8:$BT$169,59,FALSE)</f>
        <v>#N/A</v>
      </c>
    </row>
    <row r="485" spans="1:7" ht="15" customHeight="1">
      <c r="A485" s="62" t="s">
        <v>614</v>
      </c>
      <c r="B485" s="5" t="str">
        <f t="shared" si="9"/>
        <v>06902626</v>
      </c>
      <c r="C485" s="86" t="s">
        <v>175</v>
      </c>
      <c r="G485" s="62" t="e">
        <f>VLOOKUP(B485,Configuration!$N$8:$BT$169,59,FALSE)</f>
        <v>#N/A</v>
      </c>
    </row>
    <row r="486" spans="1:7" ht="15" customHeight="1">
      <c r="A486" s="62" t="s">
        <v>759</v>
      </c>
      <c r="B486" s="5" t="str">
        <f t="shared" si="9"/>
        <v>06903115</v>
      </c>
      <c r="C486" s="92" t="s">
        <v>378</v>
      </c>
      <c r="G486" s="62" t="e">
        <f>VLOOKUP(B486,Configuration!$N$8:$BT$169,59,FALSE)</f>
        <v>#N/A</v>
      </c>
    </row>
    <row r="487" spans="1:7" ht="15" customHeight="1">
      <c r="A487" s="62" t="s">
        <v>489</v>
      </c>
      <c r="B487" s="5" t="str">
        <f t="shared" si="9"/>
        <v>02055785</v>
      </c>
      <c r="C487" s="27" t="s">
        <v>379</v>
      </c>
      <c r="G487" s="62" t="e">
        <f>VLOOKUP(B487,Configuration!$N$8:$BT$169,59,FALSE)</f>
        <v>#N/A</v>
      </c>
    </row>
    <row r="488" spans="1:7" ht="15" customHeight="1">
      <c r="A488" s="62" t="s">
        <v>490</v>
      </c>
      <c r="B488" s="5" t="str">
        <f t="shared" si="9"/>
        <v>02065697</v>
      </c>
      <c r="C488" s="27" t="s">
        <v>380</v>
      </c>
      <c r="G488" s="62" t="e">
        <f>VLOOKUP(B488,Configuration!$N$8:$BT$169,59,FALSE)</f>
        <v>#N/A</v>
      </c>
    </row>
    <row r="489" spans="1:7" ht="15" customHeight="1">
      <c r="A489" s="62" t="s">
        <v>491</v>
      </c>
      <c r="B489" s="5" t="str">
        <f t="shared" si="9"/>
        <v>02063148</v>
      </c>
      <c r="C489" s="27" t="s">
        <v>394</v>
      </c>
      <c r="G489" s="62" t="e">
        <f>VLOOKUP(B489,Configuration!$N$8:$BT$169,59,FALSE)</f>
        <v>#N/A</v>
      </c>
    </row>
    <row r="490" spans="1:7" ht="15" customHeight="1">
      <c r="A490" s="62" t="s">
        <v>492</v>
      </c>
      <c r="B490" s="5" t="str">
        <f t="shared" si="9"/>
        <v>02065649</v>
      </c>
      <c r="C490" s="27" t="s">
        <v>395</v>
      </c>
      <c r="G490" s="62" t="e">
        <f>VLOOKUP(B490,Configuration!$N$8:$BT$169,59,FALSE)</f>
        <v>#N/A</v>
      </c>
    </row>
    <row r="491" spans="1:7" ht="15" customHeight="1">
      <c r="A491" s="56" t="s">
        <v>582</v>
      </c>
      <c r="B491" s="5" t="str">
        <f t="shared" si="9"/>
        <v>96901164</v>
      </c>
      <c r="C491" s="27" t="s">
        <v>425</v>
      </c>
      <c r="G491" s="62" t="e">
        <f>VLOOKUP(B491,Configuration!$N$8:$BT$169,59,FALSE)</f>
        <v>#N/A</v>
      </c>
    </row>
    <row r="492" spans="1:7" ht="15" customHeight="1">
      <c r="A492" s="56" t="s">
        <v>583</v>
      </c>
      <c r="B492" s="5" t="str">
        <f t="shared" si="9"/>
        <v>96902164</v>
      </c>
      <c r="C492" s="27" t="s">
        <v>424</v>
      </c>
      <c r="G492" s="62" t="e">
        <f>VLOOKUP(B492,Configuration!$N$8:$BT$169,59,FALSE)</f>
        <v>#N/A</v>
      </c>
    </row>
    <row r="493" spans="1:7" ht="15" customHeight="1">
      <c r="A493" s="56" t="s">
        <v>584</v>
      </c>
      <c r="B493" s="5" t="str">
        <f t="shared" si="9"/>
        <v>96903164</v>
      </c>
      <c r="C493" s="27" t="s">
        <v>426</v>
      </c>
      <c r="G493" s="62" t="e">
        <f>VLOOKUP(B493,Configuration!$N$8:$BT$169,59,FALSE)</f>
        <v>#N/A</v>
      </c>
    </row>
    <row r="494" spans="1:7" ht="15" customHeight="1">
      <c r="A494" s="80">
        <v>90050630</v>
      </c>
      <c r="B494" s="5" t="str">
        <f t="shared" si="9"/>
        <v>90050630</v>
      </c>
      <c r="C494" s="27" t="s">
        <v>859</v>
      </c>
      <c r="G494" s="62" t="e">
        <f>VLOOKUP(B494,Configuration!$N$8:$BT$169,59,FALSE)</f>
        <v>#N/A</v>
      </c>
    </row>
    <row r="495" spans="1:7" ht="15" customHeight="1">
      <c r="A495" s="80">
        <v>90054792</v>
      </c>
      <c r="B495" s="5" t="str">
        <f t="shared" si="9"/>
        <v>90054792</v>
      </c>
      <c r="C495" s="27" t="s">
        <v>863</v>
      </c>
      <c r="G495" s="62" t="e">
        <f>VLOOKUP(B495,Configuration!$N$8:$BT$169,59,FALSE)</f>
        <v>#N/A</v>
      </c>
    </row>
    <row r="496" spans="1:7" ht="15" customHeight="1">
      <c r="A496" s="80">
        <v>90901563</v>
      </c>
      <c r="B496" s="5" t="str">
        <f t="shared" si="9"/>
        <v>90901563</v>
      </c>
      <c r="C496" s="27" t="s">
        <v>342</v>
      </c>
      <c r="G496" s="62" t="e">
        <f>VLOOKUP(B496,Configuration!$N$8:$BT$169,59,FALSE)</f>
        <v>#N/A</v>
      </c>
    </row>
    <row r="497" spans="1:1" ht="15" customHeight="1">
      <c r="A497" s="56"/>
    </row>
    <row r="498" spans="1:1" ht="15" customHeight="1">
      <c r="A498" s="56"/>
    </row>
    <row r="499" spans="1:1" ht="15" customHeight="1">
      <c r="A499" s="56"/>
    </row>
    <row r="500" spans="1:1" ht="15" customHeight="1">
      <c r="A500" s="56"/>
    </row>
    <row r="501" spans="1:1" ht="15" customHeight="1">
      <c r="A501" s="56"/>
    </row>
    <row r="502" spans="1:1" ht="15" customHeight="1">
      <c r="A502" s="56"/>
    </row>
    <row r="503" spans="1:1" ht="15" customHeight="1">
      <c r="A503" s="56"/>
    </row>
    <row r="504" spans="1:1" ht="15" customHeight="1">
      <c r="A504" s="56"/>
    </row>
    <row r="505" spans="1:1" ht="15" customHeight="1">
      <c r="A505" s="56"/>
    </row>
    <row r="506" spans="1:1" ht="15" customHeight="1">
      <c r="A506" s="56"/>
    </row>
    <row r="507" spans="1:1" ht="15" customHeight="1">
      <c r="A507" s="56"/>
    </row>
    <row r="508" spans="1:1" ht="15" customHeight="1">
      <c r="A508" s="56"/>
    </row>
    <row r="509" spans="1:1" ht="15" customHeight="1">
      <c r="A509" s="56"/>
    </row>
    <row r="510" spans="1:1" ht="15" customHeight="1">
      <c r="A510" s="56"/>
    </row>
    <row r="511" spans="1:1" ht="15" customHeight="1">
      <c r="A511" s="56"/>
    </row>
    <row r="512" spans="1:1" ht="15" customHeight="1">
      <c r="A512" s="56"/>
    </row>
    <row r="513" spans="1:1" ht="15" customHeight="1">
      <c r="A513" s="56"/>
    </row>
    <row r="514" spans="1:1" ht="15" customHeight="1">
      <c r="A514" s="56"/>
    </row>
    <row r="515" spans="1:1" ht="15" customHeight="1">
      <c r="A515" s="56"/>
    </row>
    <row r="516" spans="1:1" ht="15" customHeight="1">
      <c r="A516" s="56"/>
    </row>
    <row r="517" spans="1:1" ht="15" customHeight="1">
      <c r="A517" s="56"/>
    </row>
    <row r="518" spans="1:1" ht="15" customHeight="1">
      <c r="A518" s="56"/>
    </row>
    <row r="519" spans="1:1" ht="15" customHeight="1">
      <c r="A519" s="56"/>
    </row>
    <row r="520" spans="1:1" ht="15" customHeight="1">
      <c r="A520" s="56"/>
    </row>
    <row r="521" spans="1:1" ht="15" customHeight="1">
      <c r="A521" s="56"/>
    </row>
    <row r="522" spans="1:1" ht="15" customHeight="1">
      <c r="A522" s="56"/>
    </row>
    <row r="523" spans="1:1" ht="15" customHeight="1">
      <c r="A523" s="56"/>
    </row>
    <row r="524" spans="1:1" ht="15" customHeight="1">
      <c r="A524" s="56"/>
    </row>
    <row r="525" spans="1:1" ht="15" customHeight="1">
      <c r="A525" s="56"/>
    </row>
    <row r="526" spans="1:1" ht="15" customHeight="1">
      <c r="A526" s="56"/>
    </row>
    <row r="527" spans="1:1" ht="15" customHeight="1">
      <c r="A527" s="56"/>
    </row>
    <row r="528" spans="1:1" ht="15" customHeight="1">
      <c r="A528" s="56"/>
    </row>
    <row r="529" spans="1:1" ht="15" customHeight="1">
      <c r="A529" s="56"/>
    </row>
    <row r="530" spans="1:1" ht="15" customHeight="1">
      <c r="A530" s="56"/>
    </row>
    <row r="531" spans="1:1" ht="15" customHeight="1">
      <c r="A531" s="56"/>
    </row>
    <row r="532" spans="1:1" ht="15" customHeight="1">
      <c r="A532" s="56"/>
    </row>
    <row r="533" spans="1:1" ht="15" customHeight="1">
      <c r="A533" s="56"/>
    </row>
    <row r="534" spans="1:1" ht="15" customHeight="1">
      <c r="A534" s="56"/>
    </row>
    <row r="535" spans="1:1" ht="15" customHeight="1">
      <c r="A535" s="56"/>
    </row>
    <row r="536" spans="1:1" ht="15" customHeight="1">
      <c r="A536" s="56"/>
    </row>
    <row r="537" spans="1:1" ht="15" customHeight="1">
      <c r="A537" s="56"/>
    </row>
    <row r="538" spans="1:1" ht="15" customHeight="1">
      <c r="A538" s="56"/>
    </row>
    <row r="539" spans="1:1" ht="15" customHeight="1">
      <c r="A539" s="56"/>
    </row>
    <row r="540" spans="1:1" ht="15" customHeight="1">
      <c r="A540" s="56"/>
    </row>
    <row r="541" spans="1:1" ht="15" customHeight="1">
      <c r="A541" s="56"/>
    </row>
    <row r="542" spans="1:1" ht="15" customHeight="1">
      <c r="A542" s="56"/>
    </row>
    <row r="543" spans="1:1" ht="15" customHeight="1">
      <c r="A543" s="56"/>
    </row>
    <row r="544" spans="1:1" ht="15" customHeight="1">
      <c r="A544" s="56"/>
    </row>
    <row r="545" spans="1:1" ht="15" customHeight="1">
      <c r="A545" s="56"/>
    </row>
    <row r="546" spans="1:1" ht="15" customHeight="1">
      <c r="A546" s="56"/>
    </row>
    <row r="547" spans="1:1" ht="15" customHeight="1">
      <c r="A547" s="56"/>
    </row>
    <row r="548" spans="1:1" ht="15" customHeight="1">
      <c r="A548" s="56"/>
    </row>
    <row r="549" spans="1:1" ht="15" customHeight="1">
      <c r="A549" s="56"/>
    </row>
    <row r="550" spans="1:1" ht="15" customHeight="1">
      <c r="A550" s="56"/>
    </row>
    <row r="551" spans="1:1" ht="15" customHeight="1">
      <c r="A551" s="56"/>
    </row>
    <row r="552" spans="1:1" ht="15" customHeight="1">
      <c r="A552" s="56"/>
    </row>
    <row r="553" spans="1:1" ht="15" customHeight="1">
      <c r="A553" s="56"/>
    </row>
    <row r="554" spans="1:1" ht="15" customHeight="1">
      <c r="A554" s="56"/>
    </row>
    <row r="555" spans="1:1" ht="15" customHeight="1">
      <c r="A555" s="56"/>
    </row>
    <row r="556" spans="1:1" ht="15" customHeight="1">
      <c r="A556" s="56"/>
    </row>
    <row r="557" spans="1:1" ht="15" customHeight="1">
      <c r="A557" s="59"/>
    </row>
    <row r="558" spans="1:1" ht="15" customHeight="1">
      <c r="A558" s="59"/>
    </row>
    <row r="559" spans="1:1" ht="15" customHeight="1">
      <c r="A559" s="59"/>
    </row>
    <row r="560" spans="1:1" ht="15" customHeight="1">
      <c r="A560" s="59"/>
    </row>
    <row r="561" spans="1:1" ht="15" customHeight="1">
      <c r="A561" s="59"/>
    </row>
    <row r="562" spans="1:1" ht="15" customHeight="1">
      <c r="A562" s="59"/>
    </row>
    <row r="563" spans="1:1" ht="15" customHeight="1">
      <c r="A563" s="59"/>
    </row>
    <row r="564" spans="1:1" ht="15" customHeight="1">
      <c r="A564" s="59"/>
    </row>
    <row r="565" spans="1:1" ht="15" customHeight="1">
      <c r="A565" s="59"/>
    </row>
    <row r="566" spans="1:1" ht="15" customHeight="1">
      <c r="A566" s="59"/>
    </row>
    <row r="567" spans="1:1" ht="15" customHeight="1">
      <c r="A567" s="59"/>
    </row>
    <row r="568" spans="1:1" ht="15" customHeight="1">
      <c r="A568" s="59"/>
    </row>
    <row r="569" spans="1:1" ht="15" customHeight="1">
      <c r="A569" s="59"/>
    </row>
    <row r="570" spans="1:1" ht="15" customHeight="1">
      <c r="A570" s="59"/>
    </row>
    <row r="571" spans="1:1" ht="15" customHeight="1">
      <c r="A571" s="59"/>
    </row>
    <row r="572" spans="1:1" ht="15" customHeight="1">
      <c r="A572" s="59"/>
    </row>
    <row r="573" spans="1:1" ht="15" customHeight="1">
      <c r="A573" s="59"/>
    </row>
    <row r="574" spans="1:1" ht="15" customHeight="1">
      <c r="A574" s="59"/>
    </row>
    <row r="575" spans="1:1" ht="15" customHeight="1">
      <c r="A575" s="59"/>
    </row>
    <row r="576" spans="1:1" ht="15" customHeight="1">
      <c r="A576" s="59"/>
    </row>
    <row r="577" spans="1:1" ht="15" customHeight="1">
      <c r="A577" s="59"/>
    </row>
    <row r="578" spans="1:1" ht="15" customHeight="1">
      <c r="A578" s="56"/>
    </row>
    <row r="579" spans="1:1" ht="15" customHeight="1">
      <c r="A579" s="56"/>
    </row>
    <row r="580" spans="1:1" ht="15" customHeight="1">
      <c r="A580" s="56"/>
    </row>
    <row r="581" spans="1:1" ht="15" customHeight="1">
      <c r="A581" s="56"/>
    </row>
    <row r="582" spans="1:1" ht="15" customHeight="1">
      <c r="A582" s="56"/>
    </row>
    <row r="583" spans="1:1" ht="15" customHeight="1">
      <c r="A583" s="56"/>
    </row>
    <row r="584" spans="1:1" ht="15" customHeight="1">
      <c r="A584" s="56"/>
    </row>
    <row r="585" spans="1:1" ht="15" customHeight="1">
      <c r="A585" s="56"/>
    </row>
    <row r="586" spans="1:1" ht="15" customHeight="1">
      <c r="A586" s="56"/>
    </row>
    <row r="587" spans="1:1" ht="15" customHeight="1">
      <c r="A587" s="56"/>
    </row>
    <row r="588" spans="1:1" ht="15" customHeight="1">
      <c r="A588" s="56"/>
    </row>
    <row r="589" spans="1:1" ht="15" customHeight="1">
      <c r="A589" s="56"/>
    </row>
    <row r="590" spans="1:1" ht="15" customHeight="1">
      <c r="A590" s="59"/>
    </row>
    <row r="591" spans="1:1" ht="15" customHeight="1">
      <c r="A591" s="59"/>
    </row>
    <row r="592" spans="1:1" ht="15" customHeight="1">
      <c r="A592" s="59"/>
    </row>
    <row r="593" spans="1:1" ht="15" customHeight="1">
      <c r="A593" s="59"/>
    </row>
    <row r="594" spans="1:1" ht="15" customHeight="1">
      <c r="A594" s="59"/>
    </row>
    <row r="595" spans="1:1" ht="15" customHeight="1">
      <c r="A595" s="59"/>
    </row>
    <row r="596" spans="1:1" ht="15" customHeight="1">
      <c r="A596" s="59"/>
    </row>
    <row r="597" spans="1:1" ht="15" customHeight="1">
      <c r="A597" s="59"/>
    </row>
    <row r="598" spans="1:1" ht="15" customHeight="1">
      <c r="A598" s="59"/>
    </row>
    <row r="599" spans="1:1" ht="15" customHeight="1">
      <c r="A599" s="59"/>
    </row>
    <row r="600" spans="1:1" ht="15" customHeight="1">
      <c r="A600" s="59"/>
    </row>
    <row r="601" spans="1:1" ht="15" customHeight="1">
      <c r="A601" s="59"/>
    </row>
    <row r="602" spans="1:1" ht="15" customHeight="1">
      <c r="A602" s="59"/>
    </row>
    <row r="603" spans="1:1" ht="15" customHeight="1">
      <c r="A603" s="59"/>
    </row>
    <row r="604" spans="1:1" ht="15" customHeight="1">
      <c r="A604" s="59"/>
    </row>
    <row r="605" spans="1:1" ht="15" customHeight="1">
      <c r="A605" s="59"/>
    </row>
    <row r="606" spans="1:1" ht="15" customHeight="1">
      <c r="A606" s="59"/>
    </row>
    <row r="607" spans="1:1" ht="15" customHeight="1">
      <c r="A607" s="59"/>
    </row>
    <row r="608" spans="1:1" ht="15" customHeight="1">
      <c r="A608" s="59"/>
    </row>
    <row r="609" spans="1:1" ht="15" customHeight="1">
      <c r="A609" s="56" t="s">
        <v>344</v>
      </c>
    </row>
    <row r="610" spans="1:1" ht="15" customHeight="1">
      <c r="A610" s="56" t="s">
        <v>352</v>
      </c>
    </row>
  </sheetData>
  <sheetProtection algorithmName="SHA-512" hashValue="weTDItwkzfVLPq8iEYn2PBZhFEXwRcB4386T/eqBHqkGmqhYbjIRR09BfGeluQpeK08Ei3DSwNV6GG1EjRb+Vg==" saltValue="efmhdR5hZsjYOU3ZSLwwlw==" spinCount="100000" sheet="1" objects="1" scenarios="1"/>
  <hyperlinks>
    <hyperlink ref="G3" r:id="rId1" tooltip="http://www.w3.org/2000/01/rdf-schema#label"/>
    <hyperlink ref="J3" r:id="rId2" tooltip="http://www.w3.org/2000/01/rdf-schema#comment"/>
  </hyperlinks>
  <pageMargins left="0.69930555555555596" right="0.69930555555555596" top="0.78680555555555598" bottom="0.78680555555555598" header="0.3" footer="0.3"/>
  <pageSetup paperSize="9" orientation="portrait" r:id="rId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</sheetPr>
  <dimension ref="A1:CP874"/>
  <sheetViews>
    <sheetView zoomScale="70" zoomScaleNormal="70" workbookViewId="0">
      <pane xSplit="7" ySplit="5" topLeftCell="M6" activePane="bottomRight" state="frozen"/>
      <selection pane="topRight" activeCell="H1" sqref="H1"/>
      <selection pane="bottomLeft" activeCell="A6" sqref="A6"/>
      <selection pane="bottomRight" activeCell="M6" sqref="M6"/>
    </sheetView>
  </sheetViews>
  <sheetFormatPr defaultColWidth="15.140625" defaultRowHeight="15" customHeight="1" outlineLevelCol="2"/>
  <cols>
    <col min="1" max="1" width="47.7109375" style="49" bestFit="1" customWidth="1" outlineLevel="1" collapsed="1"/>
    <col min="2" max="2" width="27.85546875" style="50" hidden="1" customWidth="1" outlineLevel="2"/>
    <col min="3" max="3" width="48.42578125" style="50" hidden="1" customWidth="1" outlineLevel="2"/>
    <col min="4" max="4" width="43.85546875" style="49" bestFit="1" customWidth="1" collapsed="1"/>
    <col min="5" max="5" width="32.28515625" style="50" hidden="1" customWidth="1" outlineLevel="1"/>
    <col min="6" max="6" width="95.140625" style="50" hidden="1" customWidth="1" outlineLevel="1"/>
    <col min="7" max="7" width="16.85546875" style="50" customWidth="1"/>
    <col min="8" max="8" width="5.28515625" style="105" customWidth="1"/>
    <col min="9" max="9" width="5.7109375" style="105" customWidth="1"/>
    <col min="10" max="10" width="5.42578125" style="105" customWidth="1"/>
    <col min="11" max="11" width="4.42578125" style="49" customWidth="1"/>
    <col min="12" max="12" width="74.42578125" style="27" bestFit="1" customWidth="1"/>
    <col min="13" max="13" width="123.7109375" style="50" customWidth="1" outlineLevel="1"/>
    <col min="14" max="14" width="25.140625" style="56" bestFit="1" customWidth="1"/>
    <col min="15" max="15" width="44" style="27" customWidth="1" collapsed="1"/>
    <col min="16" max="16" width="28" style="27" hidden="1" customWidth="1" outlineLevel="1"/>
    <col min="17" max="17" width="36.42578125" style="27" hidden="1" customWidth="1" outlineLevel="1"/>
    <col min="18" max="18" width="46" style="27" hidden="1" customWidth="1" outlineLevel="1"/>
    <col min="19" max="23" width="26.42578125" style="27" hidden="1" customWidth="1" outlineLevel="1"/>
    <col min="24" max="24" width="14.28515625" style="27" hidden="1" customWidth="1" outlineLevel="1"/>
    <col min="25" max="25" width="48.42578125" style="27" customWidth="1" collapsed="1"/>
    <col min="26" max="26" width="36.85546875" style="27" hidden="1" customWidth="1" outlineLevel="1"/>
    <col min="27" max="34" width="16.5703125" style="27" hidden="1" customWidth="1" outlineLevel="1"/>
    <col min="35" max="35" width="81.28515625" style="27" bestFit="1" customWidth="1"/>
    <col min="36" max="65" width="7.85546875" style="49" hidden="1" customWidth="1"/>
    <col min="66" max="66" width="17.28515625" style="49" hidden="1" customWidth="1"/>
    <col min="67" max="68" width="15.140625" style="49" hidden="1" customWidth="1"/>
    <col min="69" max="70" width="7.85546875" style="49" hidden="1" customWidth="1"/>
    <col min="71" max="71" width="24.85546875" style="49" hidden="1" customWidth="1"/>
    <col min="72" max="72" width="43.85546875" style="50" customWidth="1"/>
    <col min="73" max="73" width="34.7109375" style="49" customWidth="1" outlineLevel="1"/>
    <col min="74" max="74" width="35.5703125" style="49" customWidth="1" outlineLevel="1"/>
    <col min="75" max="75" width="34.28515625" style="49" customWidth="1" outlineLevel="1"/>
    <col min="76" max="76" width="15.140625" style="49"/>
    <col min="77" max="77" width="48.42578125" style="49" bestFit="1" customWidth="1"/>
    <col min="78" max="78" width="39.5703125" style="49" bestFit="1" customWidth="1" outlineLevel="1"/>
    <col min="79" max="79" width="42.5703125" style="49" bestFit="1" customWidth="1" outlineLevel="1"/>
    <col min="80" max="80" width="44.140625" style="49" bestFit="1" customWidth="1"/>
    <col min="81" max="92" width="15.140625" style="49"/>
    <col min="93" max="16384" width="15.140625" style="50"/>
  </cols>
  <sheetData>
    <row r="1" spans="1:92" s="29" customFormat="1" ht="15" customHeight="1">
      <c r="D1" s="30"/>
      <c r="E1" s="30"/>
      <c r="F1" s="30"/>
      <c r="G1" s="30"/>
      <c r="H1" s="31"/>
      <c r="I1" s="31"/>
      <c r="J1" s="31"/>
      <c r="K1" s="31"/>
      <c r="L1" s="32"/>
      <c r="N1" s="55"/>
      <c r="O1" s="33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</row>
    <row r="2" spans="1:92" s="29" customFormat="1" ht="15" customHeight="1">
      <c r="D2" s="30"/>
      <c r="E2" s="30"/>
      <c r="F2" s="30"/>
      <c r="G2" s="30"/>
      <c r="H2" s="31"/>
      <c r="I2" s="31"/>
      <c r="J2" s="31"/>
      <c r="K2" s="31"/>
      <c r="L2" s="32"/>
      <c r="N2" s="55"/>
      <c r="O2" s="34" t="s">
        <v>52</v>
      </c>
      <c r="P2" s="35"/>
      <c r="Q2" s="35"/>
      <c r="R2" s="35"/>
      <c r="S2" s="35"/>
      <c r="T2" s="35"/>
      <c r="U2" s="35"/>
      <c r="V2" s="35"/>
      <c r="W2" s="35"/>
      <c r="X2" s="35"/>
      <c r="Y2" s="35" t="s">
        <v>53</v>
      </c>
      <c r="Z2" s="35"/>
      <c r="AA2" s="35"/>
      <c r="AB2" s="35"/>
      <c r="AC2" s="35"/>
      <c r="AD2" s="35"/>
      <c r="AE2" s="35"/>
      <c r="AF2" s="35"/>
      <c r="AG2" s="35"/>
      <c r="AH2" s="35"/>
      <c r="AI2" s="32" t="s">
        <v>54</v>
      </c>
      <c r="BT2" s="36" t="s">
        <v>42</v>
      </c>
      <c r="BU2" s="36"/>
      <c r="BY2" s="36" t="s">
        <v>43</v>
      </c>
      <c r="BZ2" s="36"/>
      <c r="CA2" s="36"/>
    </row>
    <row r="3" spans="1:92" s="37" customFormat="1" ht="18.95" customHeight="1">
      <c r="A3" s="30" t="s">
        <v>55</v>
      </c>
      <c r="B3" s="37" t="s">
        <v>56</v>
      </c>
      <c r="C3" s="38" t="s">
        <v>57</v>
      </c>
      <c r="D3" s="30" t="s">
        <v>55</v>
      </c>
      <c r="E3" s="30" t="s">
        <v>56</v>
      </c>
      <c r="F3" s="38" t="s">
        <v>58</v>
      </c>
      <c r="G3" s="39" t="s">
        <v>59</v>
      </c>
      <c r="H3" s="104" t="s">
        <v>138</v>
      </c>
      <c r="I3" s="104" t="s">
        <v>60</v>
      </c>
      <c r="J3" s="104" t="s">
        <v>61</v>
      </c>
      <c r="K3" s="39" t="s">
        <v>62</v>
      </c>
      <c r="L3" s="40" t="s">
        <v>55</v>
      </c>
      <c r="M3" s="38" t="s">
        <v>63</v>
      </c>
      <c r="N3" s="41" t="s">
        <v>64</v>
      </c>
      <c r="O3" s="42" t="s">
        <v>65</v>
      </c>
      <c r="P3" s="41"/>
      <c r="Q3" s="41"/>
      <c r="R3" s="41"/>
      <c r="S3" s="41"/>
      <c r="T3" s="41"/>
      <c r="U3" s="41"/>
      <c r="V3" s="41"/>
      <c r="W3" s="41"/>
      <c r="X3" s="41"/>
      <c r="Y3" s="43" t="s">
        <v>66</v>
      </c>
      <c r="Z3" s="41"/>
      <c r="AA3" s="41"/>
      <c r="AB3" s="41"/>
      <c r="AC3" s="41"/>
      <c r="AD3" s="41"/>
      <c r="AE3" s="41"/>
      <c r="AF3" s="41"/>
      <c r="AG3" s="41"/>
      <c r="AH3" s="41"/>
      <c r="AI3" s="44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T3" s="45" t="s">
        <v>44</v>
      </c>
      <c r="BU3" s="46"/>
      <c r="BY3" s="45" t="s">
        <v>45</v>
      </c>
      <c r="BZ3" s="46"/>
      <c r="CA3" s="46"/>
    </row>
    <row r="4" spans="1:92" s="29" customFormat="1" ht="51" customHeight="1">
      <c r="D4" s="30"/>
      <c r="E4" s="30"/>
      <c r="F4" s="30"/>
      <c r="G4" s="30"/>
      <c r="H4" s="31"/>
      <c r="I4" s="31"/>
      <c r="J4" s="31"/>
      <c r="K4" s="31"/>
      <c r="L4" s="32"/>
      <c r="N4" s="55"/>
      <c r="O4" s="33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5"/>
      <c r="AB4" s="32"/>
      <c r="AC4" s="32"/>
      <c r="AD4" s="32"/>
      <c r="AE4" s="32"/>
      <c r="AF4" s="32"/>
      <c r="AG4" s="32"/>
      <c r="AH4" s="32"/>
      <c r="AI4" s="32"/>
      <c r="AJ4" s="47"/>
    </row>
    <row r="5" spans="1:92" s="29" customFormat="1" ht="57.75" customHeight="1">
      <c r="A5" s="67" t="s">
        <v>67</v>
      </c>
      <c r="B5" s="67" t="s">
        <v>68</v>
      </c>
      <c r="C5" s="71" t="s">
        <v>69</v>
      </c>
      <c r="D5" s="30" t="s">
        <v>70</v>
      </c>
      <c r="E5" s="30" t="s">
        <v>71</v>
      </c>
      <c r="F5" s="30" t="s">
        <v>72</v>
      </c>
      <c r="G5" s="30" t="s">
        <v>59</v>
      </c>
      <c r="H5" s="72" t="s">
        <v>137</v>
      </c>
      <c r="I5" s="72" t="s">
        <v>73</v>
      </c>
      <c r="J5" s="72" t="s">
        <v>74</v>
      </c>
      <c r="K5" s="72" t="s">
        <v>62</v>
      </c>
      <c r="L5" s="73" t="s">
        <v>75</v>
      </c>
      <c r="M5" s="67" t="s">
        <v>76</v>
      </c>
      <c r="N5" s="40" t="s">
        <v>77</v>
      </c>
      <c r="O5" s="74" t="s">
        <v>52</v>
      </c>
      <c r="P5" s="73" t="s">
        <v>52</v>
      </c>
      <c r="Q5" s="73" t="s">
        <v>52</v>
      </c>
      <c r="R5" s="73" t="s">
        <v>52</v>
      </c>
      <c r="S5" s="73" t="s">
        <v>52</v>
      </c>
      <c r="T5" s="73" t="s">
        <v>52</v>
      </c>
      <c r="U5" s="73" t="s">
        <v>52</v>
      </c>
      <c r="V5" s="73" t="s">
        <v>52</v>
      </c>
      <c r="W5" s="73" t="s">
        <v>52</v>
      </c>
      <c r="X5" s="73" t="s">
        <v>52</v>
      </c>
      <c r="Y5" s="73" t="s">
        <v>53</v>
      </c>
      <c r="Z5" s="73" t="s">
        <v>53</v>
      </c>
      <c r="AA5" s="73" t="s">
        <v>53</v>
      </c>
      <c r="AB5" s="73" t="s">
        <v>53</v>
      </c>
      <c r="AC5" s="73" t="s">
        <v>53</v>
      </c>
      <c r="AD5" s="73" t="s">
        <v>53</v>
      </c>
      <c r="AE5" s="73" t="s">
        <v>53</v>
      </c>
      <c r="AF5" s="73" t="s">
        <v>53</v>
      </c>
      <c r="AG5" s="73" t="s">
        <v>53</v>
      </c>
      <c r="AH5" s="73" t="s">
        <v>53</v>
      </c>
      <c r="AI5" s="73" t="s">
        <v>78</v>
      </c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 t="s">
        <v>18</v>
      </c>
      <c r="BU5" s="67" t="s">
        <v>20</v>
      </c>
      <c r="BV5" s="29" t="s">
        <v>546</v>
      </c>
      <c r="BY5" s="67" t="s">
        <v>18</v>
      </c>
      <c r="BZ5" s="70"/>
    </row>
    <row r="6" spans="1:92" ht="15" customHeight="1">
      <c r="A6" s="96" t="s">
        <v>882</v>
      </c>
      <c r="B6" s="97" t="str">
        <f>IF(A6="",B5,A6)</f>
        <v>Machine and Peripherals</v>
      </c>
      <c r="C6" s="97" t="str">
        <f>SUBSTITUTE(IF(A6="","",'Root Material'!$C$2&amp;"_Group_"&amp;A6)," ","_")</f>
        <v>1200DLX_Group_Machine_and_Peripherals</v>
      </c>
      <c r="D6" s="96"/>
      <c r="E6" s="97" t="str">
        <f>IF(D6="",E5,D6)</f>
        <v>Characteristic internal</v>
      </c>
      <c r="F6" s="97" t="str">
        <f>SUBSTITUTE(IF(D6="","",'Root Material'!$C$2&amp;"_"&amp;B6&amp;"_"&amp;D6)," ","_")</f>
        <v/>
      </c>
      <c r="G6" s="97"/>
      <c r="H6" s="99"/>
      <c r="I6" s="99"/>
      <c r="J6" s="99"/>
      <c r="K6" s="99"/>
      <c r="L6" s="101"/>
      <c r="M6" s="98" t="str">
        <f>SUBSTITUTE(IF(L6="","",'Root Material'!$C$2&amp;"_"&amp;B6&amp;"_"&amp;E6&amp;"_"&amp;L6)," ","_")</f>
        <v/>
      </c>
      <c r="N6" s="53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98" t="str">
        <f t="shared" ref="BT6:BT69" si="0">IF(AND(L6&lt;&gt;"true",L6&lt;&gt;"false"),A6&amp;D6&amp;L6,"")</f>
        <v>Machine and Peripherals</v>
      </c>
      <c r="BU6" s="48" t="s">
        <v>544</v>
      </c>
      <c r="BW6" s="96"/>
      <c r="BX6" s="96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</row>
    <row r="7" spans="1:92" ht="15" customHeight="1">
      <c r="B7" s="97" t="str">
        <f t="shared" ref="B7:B70" si="1">IF(A7="",B6,A7)</f>
        <v>Machine and Peripherals</v>
      </c>
      <c r="C7" s="97" t="str">
        <f>SUBSTITUTE(IF(A7="","",'Root Material'!$C$2&amp;"_Group_"&amp;A7)," ","_")</f>
        <v/>
      </c>
      <c r="D7" s="96" t="s">
        <v>139</v>
      </c>
      <c r="E7" s="97" t="str">
        <f t="shared" ref="E7:E70" si="2">IF(D7="",E6,D7)</f>
        <v>Machine Version</v>
      </c>
      <c r="F7" s="97" t="str">
        <f>SUBSTITUTE(IF(D7="","",'Root Material'!$C$2&amp;"_"&amp;B7&amp;"_"&amp;D7)," ","_")</f>
        <v>1200DLX_Machine_and_Peripherals_Machine_Version</v>
      </c>
      <c r="G7" s="97" t="s">
        <v>79</v>
      </c>
      <c r="H7" s="99"/>
      <c r="I7" s="99" t="s">
        <v>80</v>
      </c>
      <c r="J7" s="99" t="s">
        <v>80</v>
      </c>
      <c r="K7" s="99"/>
      <c r="M7" s="98" t="str">
        <f>SUBSTITUTE(IF(L7="","",'Root Material'!$C$2&amp;"_"&amp;B7&amp;"_"&amp;E7&amp;"_"&amp;L7)," ","_")</f>
        <v/>
      </c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BT7" s="98" t="str">
        <f t="shared" si="0"/>
        <v>Machine Version</v>
      </c>
      <c r="BU7" s="48" t="s">
        <v>543</v>
      </c>
      <c r="BX7" s="96"/>
      <c r="CB7" s="50"/>
      <c r="CC7" s="50"/>
      <c r="CD7" s="50"/>
      <c r="CE7" s="50"/>
      <c r="CF7" s="50"/>
      <c r="CG7" s="50"/>
      <c r="CH7" s="50"/>
      <c r="CI7" s="50"/>
      <c r="CJ7" s="50"/>
      <c r="CK7" s="50"/>
      <c r="CL7" s="50"/>
      <c r="CM7" s="50"/>
      <c r="CN7" s="50"/>
    </row>
    <row r="8" spans="1:92" ht="15" customHeight="1">
      <c r="A8" s="96"/>
      <c r="B8" s="97" t="str">
        <f t="shared" si="1"/>
        <v>Machine and Peripherals</v>
      </c>
      <c r="C8" s="97" t="str">
        <f>SUBSTITUTE(IF(A8="","",'Root Material'!$C$2&amp;"_Group_"&amp;A8)," ","_")</f>
        <v/>
      </c>
      <c r="D8" s="96"/>
      <c r="E8" s="97" t="str">
        <f t="shared" si="2"/>
        <v>Machine Version</v>
      </c>
      <c r="F8" s="97" t="str">
        <f>SUBSTITUTE(IF(D8="","",'Root Material'!$C$2&amp;"_"&amp;B8&amp;"_"&amp;D8)," ","_")</f>
        <v/>
      </c>
      <c r="G8" s="97"/>
      <c r="H8" s="99"/>
      <c r="I8" s="99"/>
      <c r="J8" s="99"/>
      <c r="K8" s="99"/>
      <c r="L8" s="27" t="s">
        <v>901</v>
      </c>
      <c r="M8" s="98" t="str">
        <f>SUBSTITUTE(IF(L8="","",'Root Material'!$C$2&amp;"_"&amp;B8&amp;"_"&amp;E8&amp;"_"&amp;L8)," ","_")</f>
        <v>1200DLX_Machine_and_Peripherals_Machine_Version_1._Satisloh_1200DLX_-_Premium_Version</v>
      </c>
      <c r="N8" s="54" t="s">
        <v>452</v>
      </c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27" t="s">
        <v>588</v>
      </c>
      <c r="BT8" s="98" t="str">
        <f t="shared" si="0"/>
        <v>1. Satisloh 1200DLX - Premium Version</v>
      </c>
      <c r="BU8" s="68" t="s">
        <v>545</v>
      </c>
      <c r="BV8" s="49" t="s">
        <v>553</v>
      </c>
      <c r="BW8" s="96"/>
      <c r="BX8" s="96"/>
      <c r="BY8" s="49" t="s">
        <v>898</v>
      </c>
      <c r="BZ8" s="68"/>
      <c r="CA8" s="68"/>
      <c r="CB8" s="68"/>
      <c r="CC8" s="50"/>
      <c r="CD8" s="50"/>
      <c r="CE8" s="50"/>
      <c r="CF8" s="50"/>
      <c r="CG8" s="50"/>
      <c r="CH8" s="50"/>
      <c r="CI8" s="50"/>
      <c r="CJ8" s="50"/>
      <c r="CK8" s="50"/>
      <c r="CL8" s="50"/>
      <c r="CM8" s="50"/>
      <c r="CN8" s="50"/>
    </row>
    <row r="9" spans="1:92" ht="15" customHeight="1">
      <c r="B9" s="97" t="str">
        <f t="shared" si="1"/>
        <v>Machine and Peripherals</v>
      </c>
      <c r="C9" s="97" t="str">
        <f>SUBSTITUTE(IF(A9="","",'Root Material'!$C$2&amp;"_Group_"&amp;A9)," ","_")</f>
        <v/>
      </c>
      <c r="D9" s="96"/>
      <c r="E9" s="97" t="str">
        <f t="shared" si="2"/>
        <v>Machine Version</v>
      </c>
      <c r="F9" s="97" t="str">
        <f>SUBSTITUTE(IF(D9="","",'Root Material'!$C$2&amp;"_"&amp;B9&amp;"_"&amp;D9)," ","_")</f>
        <v/>
      </c>
      <c r="G9" s="97"/>
      <c r="H9" s="99"/>
      <c r="I9" s="99"/>
      <c r="J9" s="99"/>
      <c r="K9" s="99"/>
      <c r="L9" s="27" t="s">
        <v>902</v>
      </c>
      <c r="M9" s="98" t="str">
        <f>SUBSTITUTE(IF(L9="","",'Root Material'!$C$2&amp;"_"&amp;B9&amp;"_"&amp;E9&amp;"_"&amp;L9)," ","_")</f>
        <v>1200DLX_Machine_and_Peripherals_Machine_Version_2._Satisloh_1200DLX_-_Basic_Version</v>
      </c>
      <c r="N9" s="54" t="s">
        <v>453</v>
      </c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27" t="s">
        <v>588</v>
      </c>
      <c r="BT9" s="98" t="str">
        <f t="shared" si="0"/>
        <v>2. Satisloh 1200DLX - Basic Version</v>
      </c>
      <c r="BU9" s="68" t="s">
        <v>547</v>
      </c>
      <c r="BV9" s="49" t="s">
        <v>554</v>
      </c>
      <c r="BW9" s="96"/>
      <c r="BY9" s="49" t="s">
        <v>899</v>
      </c>
      <c r="BZ9" s="68"/>
      <c r="CA9" s="68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</row>
    <row r="10" spans="1:92" ht="15" customHeight="1">
      <c r="B10" s="97" t="str">
        <f t="shared" si="1"/>
        <v>Machine and Peripherals</v>
      </c>
      <c r="C10" s="97" t="str">
        <f>SUBSTITUTE(IF(A10="","",'Root Material'!$C$2&amp;"_Group_"&amp;A10)," ","_")</f>
        <v/>
      </c>
      <c r="D10" s="96"/>
      <c r="E10" s="97" t="str">
        <f t="shared" si="2"/>
        <v>Machine Version</v>
      </c>
      <c r="F10" s="97" t="str">
        <f>SUBSTITUTE(IF(D10="","",'Root Material'!$C$2&amp;"_"&amp;B10&amp;"_"&amp;D10)," ","_")</f>
        <v/>
      </c>
      <c r="G10" s="97"/>
      <c r="H10" s="99"/>
      <c r="I10" s="99"/>
      <c r="J10" s="99"/>
      <c r="K10" s="99"/>
      <c r="L10" s="27" t="s">
        <v>903</v>
      </c>
      <c r="M10" s="98" t="str">
        <f>SUBSTITUTE(IF(L10="","",'Root Material'!$C$2&amp;"_"&amp;B10&amp;"_"&amp;E10&amp;"_"&amp;L10)," ","_")</f>
        <v>1200DLX_Machine_and_Peripherals_Machine_Version_3._Satisloh_1200DLX_-_Economy_Version</v>
      </c>
      <c r="N10" s="54" t="s">
        <v>454</v>
      </c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27" t="s">
        <v>588</v>
      </c>
      <c r="BT10" s="98" t="str">
        <f t="shared" si="0"/>
        <v>3. Satisloh 1200DLX - Economy Version</v>
      </c>
      <c r="BU10" s="68" t="s">
        <v>548</v>
      </c>
      <c r="BV10" s="49" t="s">
        <v>555</v>
      </c>
      <c r="BW10" s="96"/>
      <c r="BY10" s="49" t="s">
        <v>900</v>
      </c>
      <c r="BZ10" s="68"/>
      <c r="CA10" s="68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</row>
    <row r="11" spans="1:92" ht="15" customHeight="1">
      <c r="B11" s="97" t="str">
        <f t="shared" si="1"/>
        <v>Machine and Peripherals</v>
      </c>
      <c r="C11" s="97" t="str">
        <f>SUBSTITUTE(IF(A11="","",'Root Material'!$C$2&amp;"_Group_"&amp;A11)," ","_")</f>
        <v/>
      </c>
      <c r="D11" s="96"/>
      <c r="E11" s="97" t="str">
        <f t="shared" si="2"/>
        <v>Machine Version</v>
      </c>
      <c r="F11" s="97" t="str">
        <f>SUBSTITUTE(IF(D11="","",'Root Material'!$C$2&amp;"_"&amp;B11&amp;"_"&amp;D11)," ","_")</f>
        <v/>
      </c>
      <c r="G11" s="97"/>
      <c r="H11" s="99"/>
      <c r="I11" s="99"/>
      <c r="J11" s="99"/>
      <c r="K11" s="99"/>
      <c r="L11" s="27" t="s">
        <v>904</v>
      </c>
      <c r="M11" s="98" t="str">
        <f>SUBSTITUTE(IF(L11="","",'Root Material'!$C$2&amp;"_"&amp;B11&amp;"_"&amp;E11&amp;"_"&amp;L11)," ","_")</f>
        <v>1200DLX_Machine_and_Peripherals_Machine_Version_4._Satisloh_1200DLX_-_Essilor_Version</v>
      </c>
      <c r="N11" s="54" t="s">
        <v>455</v>
      </c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27" t="s">
        <v>588</v>
      </c>
      <c r="BT11" s="98" t="str">
        <f t="shared" si="0"/>
        <v>4. Satisloh 1200DLX - Essilor Version</v>
      </c>
      <c r="BU11" s="98" t="s">
        <v>143</v>
      </c>
      <c r="BV11" s="49" t="s">
        <v>556</v>
      </c>
      <c r="BW11" s="96"/>
      <c r="BY11" s="49" t="s">
        <v>542</v>
      </c>
      <c r="BZ11" s="68"/>
      <c r="CA11" s="68"/>
      <c r="CB11" s="68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</row>
    <row r="12" spans="1:92" ht="15" customHeight="1">
      <c r="B12" s="97" t="str">
        <f t="shared" si="1"/>
        <v>Machine and Peripherals</v>
      </c>
      <c r="C12" s="97" t="str">
        <f>SUBSTITUTE(IF(A12="","",'Root Material'!$C$2&amp;"_Group_"&amp;A12)," ","_")</f>
        <v/>
      </c>
      <c r="D12" s="96"/>
      <c r="E12" s="97" t="str">
        <f t="shared" si="2"/>
        <v>Machine Version</v>
      </c>
      <c r="F12" s="97" t="str">
        <f>SUBSTITUTE(IF(D12="","",'Root Material'!$C$2&amp;"_"&amp;B12&amp;"_"&amp;D12)," ","_")</f>
        <v/>
      </c>
      <c r="G12" s="97"/>
      <c r="H12" s="99"/>
      <c r="I12" s="99"/>
      <c r="J12" s="99"/>
      <c r="K12" s="99"/>
      <c r="L12" s="27" t="s">
        <v>905</v>
      </c>
      <c r="M12" s="98" t="str">
        <f>SUBSTITUTE(IF(L12="","",'Root Material'!$C$2&amp;"_"&amp;B12&amp;"_"&amp;E12&amp;"_"&amp;L12)," ","_")</f>
        <v>1200DLX_Machine_and_Peripherals_Machine_Version_1._Satisloh_1200DLX_-_China_Version</v>
      </c>
      <c r="N12" s="54" t="s">
        <v>843</v>
      </c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27" t="s">
        <v>944</v>
      </c>
      <c r="BT12" s="98" t="str">
        <f t="shared" si="0"/>
        <v>1. Satisloh 1200DLX - China Version</v>
      </c>
      <c r="BU12" s="51"/>
      <c r="BW12" s="96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</row>
    <row r="13" spans="1:92" ht="15" customHeight="1">
      <c r="B13" s="97" t="str">
        <f t="shared" si="1"/>
        <v>Machine and Peripherals</v>
      </c>
      <c r="C13" s="97" t="str">
        <f>SUBSTITUTE(IF(A13="","",'Root Material'!$C$2&amp;"_Group_"&amp;A13)," ","_")</f>
        <v/>
      </c>
      <c r="D13" s="96"/>
      <c r="E13" s="97" t="str">
        <f t="shared" si="2"/>
        <v>Machine Version</v>
      </c>
      <c r="F13" s="97" t="str">
        <f>SUBSTITUTE(IF(D13="","",'Root Material'!$C$2&amp;"_"&amp;B13&amp;"_"&amp;D13)," ","_")</f>
        <v/>
      </c>
      <c r="G13" s="97"/>
      <c r="H13" s="99"/>
      <c r="I13" s="99"/>
      <c r="J13" s="99"/>
      <c r="K13" s="99"/>
      <c r="L13" s="27" t="s">
        <v>906</v>
      </c>
      <c r="M13" s="98" t="str">
        <f>SUBSTITUTE(IF(L13="","",'Root Material'!$C$2&amp;"_"&amp;B13&amp;"_"&amp;E13&amp;"_"&amp;L13)," ","_")</f>
        <v>1200DLX_Machine_and_Peripherals_Machine_Version_2._Satisloh_1200DLX_-_Essilor_"China"_Version</v>
      </c>
      <c r="N13" s="54" t="s">
        <v>844</v>
      </c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27" t="s">
        <v>845</v>
      </c>
      <c r="BT13" s="98" t="str">
        <f t="shared" si="0"/>
        <v>2. Satisloh 1200DLX - Essilor "China" Version</v>
      </c>
      <c r="BU13" s="51"/>
      <c r="BW13" s="96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</row>
    <row r="14" spans="1:92" ht="15" customHeight="1">
      <c r="B14" s="97" t="str">
        <f t="shared" si="1"/>
        <v>Machine and Peripherals</v>
      </c>
      <c r="C14" s="97" t="str">
        <f>SUBSTITUTE(IF(A14="","",'Root Material'!$C$2&amp;"_Group_"&amp;A14)," ","_")</f>
        <v/>
      </c>
      <c r="D14" s="48" t="s">
        <v>144</v>
      </c>
      <c r="E14" s="97" t="str">
        <f t="shared" si="2"/>
        <v>Voltage and Frequency of Facility</v>
      </c>
      <c r="F14" s="97" t="str">
        <f>SUBSTITUTE(IF(D14="","",'Root Material'!$C$2&amp;"_"&amp;B14&amp;"_"&amp;D14)," ","_")</f>
        <v>1200DLX_Machine_and_Peripherals_Voltage_and_Frequency_of_Facility</v>
      </c>
      <c r="G14" s="97" t="s">
        <v>79</v>
      </c>
      <c r="H14" s="99"/>
      <c r="I14" s="99"/>
      <c r="J14" s="99" t="s">
        <v>80</v>
      </c>
      <c r="K14" s="99"/>
      <c r="L14" s="28"/>
      <c r="M14" s="98" t="str">
        <f>SUBSTITUTE(IF(L14="","",'Root Material'!$C$2&amp;"_"&amp;B14&amp;"_"&amp;E14&amp;"_"&amp;L14)," ","_")</f>
        <v/>
      </c>
      <c r="N14" s="54" t="s">
        <v>81</v>
      </c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BT14" s="98" t="str">
        <f t="shared" si="0"/>
        <v>Voltage and Frequency of Facility</v>
      </c>
      <c r="BU14" s="69" t="s">
        <v>549</v>
      </c>
      <c r="BV14" s="69" t="s">
        <v>550</v>
      </c>
      <c r="BW14" s="69"/>
      <c r="BX14" s="68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</row>
    <row r="15" spans="1:92" ht="15" customHeight="1">
      <c r="B15" s="97" t="str">
        <f t="shared" si="1"/>
        <v>Machine and Peripherals</v>
      </c>
      <c r="C15" s="97" t="str">
        <f>SUBSTITUTE(IF(A15="","",'Root Material'!$C$2&amp;"_Group_"&amp;A15)," ","_")</f>
        <v/>
      </c>
      <c r="D15" s="96"/>
      <c r="E15" s="97" t="str">
        <f t="shared" si="2"/>
        <v>Voltage and Frequency of Facility</v>
      </c>
      <c r="F15" s="97" t="str">
        <f>SUBSTITUTE(IF(D15="","",'Root Material'!$C$2&amp;"_"&amp;B15&amp;"_"&amp;D15)," ","_")</f>
        <v/>
      </c>
      <c r="G15" s="97"/>
      <c r="H15" s="99"/>
      <c r="I15" s="99"/>
      <c r="J15" s="99"/>
      <c r="K15" s="99"/>
      <c r="L15" s="28" t="s">
        <v>145</v>
      </c>
      <c r="M15" s="98" t="str">
        <f>SUBSTITUTE(IF(L15="","",'Root Material'!$C$2&amp;"_"&amp;B15&amp;"_"&amp;E15&amp;"_"&amp;L15)," ","_")</f>
        <v>1200DLX_Machine_and_Peripherals_Voltage_and_Frequency_of_Facility_400V_50Hz</v>
      </c>
      <c r="N15" s="54" t="s">
        <v>81</v>
      </c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27" t="s">
        <v>588</v>
      </c>
      <c r="BT15" s="98" t="str">
        <f t="shared" si="0"/>
        <v>400V 50Hz</v>
      </c>
      <c r="BU15" s="51" t="s">
        <v>145</v>
      </c>
      <c r="BV15" s="49" t="s">
        <v>145</v>
      </c>
      <c r="BW15" s="96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</row>
    <row r="16" spans="1:92" ht="15" customHeight="1">
      <c r="B16" s="97" t="str">
        <f t="shared" si="1"/>
        <v>Machine and Peripherals</v>
      </c>
      <c r="C16" s="97" t="str">
        <f>SUBSTITUTE(IF(A16="","",'Root Material'!$C$2&amp;"_Group_"&amp;A16)," ","_")</f>
        <v/>
      </c>
      <c r="D16" s="96"/>
      <c r="E16" s="97" t="str">
        <f t="shared" si="2"/>
        <v>Voltage and Frequency of Facility</v>
      </c>
      <c r="F16" s="97" t="str">
        <f>SUBSTITUTE(IF(D16="","",'Root Material'!$C$2&amp;"_"&amp;B16&amp;"_"&amp;D16)," ","_")</f>
        <v/>
      </c>
      <c r="G16" s="97"/>
      <c r="H16" s="99"/>
      <c r="I16" s="99"/>
      <c r="J16" s="99"/>
      <c r="K16" s="99"/>
      <c r="L16" s="28" t="s">
        <v>146</v>
      </c>
      <c r="M16" s="98" t="str">
        <f>SUBSTITUTE(IF(L16="","",'Root Material'!$C$2&amp;"_"&amp;B16&amp;"_"&amp;E16&amp;"_"&amp;L16)," ","_")</f>
        <v>1200DLX_Machine_and_Peripherals_Voltage_and_Frequency_of_Facility_400V_60Hz</v>
      </c>
      <c r="N16" s="54" t="s">
        <v>81</v>
      </c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27" t="s">
        <v>411</v>
      </c>
      <c r="BT16" s="98" t="str">
        <f t="shared" si="0"/>
        <v>400V 60Hz</v>
      </c>
      <c r="BU16" s="51" t="s">
        <v>146</v>
      </c>
      <c r="BV16" s="49" t="s">
        <v>146</v>
      </c>
      <c r="BW16" s="96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</row>
    <row r="17" spans="1:92" ht="15" customHeight="1">
      <c r="B17" s="97" t="str">
        <f t="shared" si="1"/>
        <v>Machine and Peripherals</v>
      </c>
      <c r="C17" s="97" t="str">
        <f>SUBSTITUTE(IF(A17="","",'Root Material'!$C$2&amp;"_Group_"&amp;A17)," ","_")</f>
        <v/>
      </c>
      <c r="D17" s="96"/>
      <c r="E17" s="97" t="str">
        <f t="shared" si="2"/>
        <v>Voltage and Frequency of Facility</v>
      </c>
      <c r="F17" s="97" t="str">
        <f>SUBSTITUTE(IF(D17="","",'Root Material'!$C$2&amp;"_"&amp;B17&amp;"_"&amp;D17)," ","_")</f>
        <v/>
      </c>
      <c r="G17" s="97"/>
      <c r="H17" s="99"/>
      <c r="I17" s="99"/>
      <c r="J17" s="99"/>
      <c r="K17" s="99"/>
      <c r="L17" s="28" t="s">
        <v>147</v>
      </c>
      <c r="M17" s="98" t="str">
        <f>SUBSTITUTE(IF(L17="","",'Root Material'!$C$2&amp;"_"&amp;B17&amp;"_"&amp;E17&amp;"_"&amp;L17)," ","_")</f>
        <v>1200DLX_Machine_and_Peripherals_Voltage_and_Frequency_of_Facility_415V_50Hz</v>
      </c>
      <c r="N17" s="54" t="s">
        <v>465</v>
      </c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27" t="s">
        <v>588</v>
      </c>
      <c r="BT17" s="98" t="str">
        <f t="shared" si="0"/>
        <v>415V 50Hz</v>
      </c>
      <c r="BU17" s="51" t="s">
        <v>147</v>
      </c>
      <c r="BV17" s="49" t="s">
        <v>147</v>
      </c>
      <c r="BW17" s="96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</row>
    <row r="18" spans="1:92" ht="15" customHeight="1">
      <c r="A18" s="50"/>
      <c r="B18" s="97" t="str">
        <f t="shared" si="1"/>
        <v>Machine and Peripherals</v>
      </c>
      <c r="C18" s="97" t="str">
        <f>SUBSTITUTE(IF(A18="","",'Root Material'!$C$2&amp;"_Group_"&amp;A18)," ","_")</f>
        <v/>
      </c>
      <c r="D18" s="96"/>
      <c r="E18" s="97" t="str">
        <f t="shared" si="2"/>
        <v>Voltage and Frequency of Facility</v>
      </c>
      <c r="F18" s="97" t="str">
        <f>SUBSTITUTE(IF(D18="","",'Root Material'!$C$2&amp;"_"&amp;B18&amp;"_"&amp;D18)," ","_")</f>
        <v/>
      </c>
      <c r="G18" s="97"/>
      <c r="H18" s="99"/>
      <c r="I18" s="99"/>
      <c r="J18" s="99"/>
      <c r="K18" s="99"/>
      <c r="L18" s="28" t="s">
        <v>148</v>
      </c>
      <c r="M18" s="98" t="str">
        <f>SUBSTITUTE(IF(L18="","",'Root Material'!$C$2&amp;"_"&amp;B18&amp;"_"&amp;E18&amp;"_"&amp;L18)," ","_")</f>
        <v>1200DLX_Machine_and_Peripherals_Voltage_and_Frequency_of_Facility_440V_50Hz</v>
      </c>
      <c r="N18" s="54" t="s">
        <v>465</v>
      </c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27" t="s">
        <v>588</v>
      </c>
      <c r="BT18" s="98" t="str">
        <f t="shared" si="0"/>
        <v>440V 50Hz</v>
      </c>
      <c r="BU18" s="51" t="s">
        <v>148</v>
      </c>
      <c r="BV18" s="49" t="s">
        <v>148</v>
      </c>
      <c r="BW18" s="96"/>
    </row>
    <row r="19" spans="1:92" ht="15" customHeight="1">
      <c r="A19" s="50"/>
      <c r="B19" s="97" t="str">
        <f t="shared" si="1"/>
        <v>Machine and Peripherals</v>
      </c>
      <c r="C19" s="97" t="str">
        <f>SUBSTITUTE(IF(A19="","",'Root Material'!$C$2&amp;"_Group_"&amp;A19)," ","_")</f>
        <v/>
      </c>
      <c r="D19" s="96"/>
      <c r="E19" s="97" t="str">
        <f t="shared" si="2"/>
        <v>Voltage and Frequency of Facility</v>
      </c>
      <c r="F19" s="97" t="str">
        <f>SUBSTITUTE(IF(D19="","",'Root Material'!$C$2&amp;"_"&amp;B19&amp;"_"&amp;D19)," ","_")</f>
        <v/>
      </c>
      <c r="G19" s="97"/>
      <c r="H19" s="99"/>
      <c r="I19" s="99"/>
      <c r="J19" s="99"/>
      <c r="K19" s="99"/>
      <c r="L19" s="28" t="s">
        <v>149</v>
      </c>
      <c r="M19" s="98" t="str">
        <f>SUBSTITUTE(IF(L19="","",'Root Material'!$C$2&amp;"_"&amp;B19&amp;"_"&amp;E19&amp;"_"&amp;L19)," ","_")</f>
        <v>1200DLX_Machine_and_Peripherals_Voltage_and_Frequency_of_Facility_440V_60Hz</v>
      </c>
      <c r="N19" s="54" t="s">
        <v>465</v>
      </c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27" t="s">
        <v>411</v>
      </c>
      <c r="BT19" s="98" t="str">
        <f t="shared" si="0"/>
        <v>440V 60Hz</v>
      </c>
      <c r="BU19" s="51" t="s">
        <v>149</v>
      </c>
      <c r="BV19" s="49" t="s">
        <v>149</v>
      </c>
      <c r="BW19" s="96"/>
    </row>
    <row r="20" spans="1:92" ht="15" customHeight="1">
      <c r="A20" s="50"/>
      <c r="B20" s="97" t="str">
        <f t="shared" si="1"/>
        <v>Machine and Peripherals</v>
      </c>
      <c r="C20" s="97" t="str">
        <f>SUBSTITUTE(IF(A20="","",'Root Material'!$C$2&amp;"_Group_"&amp;A20)," ","_")</f>
        <v/>
      </c>
      <c r="D20" s="48"/>
      <c r="E20" s="97" t="str">
        <f t="shared" si="2"/>
        <v>Voltage and Frequency of Facility</v>
      </c>
      <c r="F20" s="97" t="str">
        <f>SUBSTITUTE(IF(D20="","",'Root Material'!$C$2&amp;"_"&amp;B20&amp;"_"&amp;D20)," ","_")</f>
        <v/>
      </c>
      <c r="G20" s="97"/>
      <c r="H20" s="99"/>
      <c r="I20" s="99"/>
      <c r="J20" s="99"/>
      <c r="K20" s="99"/>
      <c r="L20" s="28" t="s">
        <v>150</v>
      </c>
      <c r="M20" s="98" t="str">
        <f>SUBSTITUTE(IF(L20="","",'Root Material'!$C$2&amp;"_"&amp;B20&amp;"_"&amp;E20&amp;"_"&amp;L20)," ","_")</f>
        <v>1200DLX_Machine_and_Peripherals_Voltage_and_Frequency_of_Facility_380V_50Hz</v>
      </c>
      <c r="N20" s="54" t="s">
        <v>465</v>
      </c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27" t="s">
        <v>588</v>
      </c>
      <c r="BT20" s="98" t="str">
        <f t="shared" si="0"/>
        <v>380V 50Hz</v>
      </c>
      <c r="BU20" s="51" t="s">
        <v>150</v>
      </c>
      <c r="BV20" s="49" t="s">
        <v>150</v>
      </c>
      <c r="BW20" s="48"/>
    </row>
    <row r="21" spans="1:92" ht="15" customHeight="1">
      <c r="A21" s="50"/>
      <c r="B21" s="97" t="str">
        <f t="shared" si="1"/>
        <v>Machine and Peripherals</v>
      </c>
      <c r="C21" s="97" t="str">
        <f>SUBSTITUTE(IF(A21="","",'Root Material'!$C$2&amp;"_Group_"&amp;A21)," ","_")</f>
        <v/>
      </c>
      <c r="D21" s="48"/>
      <c r="E21" s="97" t="str">
        <f t="shared" si="2"/>
        <v>Voltage and Frequency of Facility</v>
      </c>
      <c r="F21" s="97" t="str">
        <f>SUBSTITUTE(IF(D21="","",'Root Material'!$C$2&amp;"_"&amp;B21&amp;"_"&amp;D21)," ","_")</f>
        <v/>
      </c>
      <c r="G21" s="97"/>
      <c r="H21" s="99"/>
      <c r="I21" s="99"/>
      <c r="J21" s="99"/>
      <c r="K21" s="99"/>
      <c r="L21" s="28" t="s">
        <v>151</v>
      </c>
      <c r="M21" s="98" t="str">
        <f>SUBSTITUTE(IF(L21="","",'Root Material'!$C$2&amp;"_"&amp;B21&amp;"_"&amp;E21&amp;"_"&amp;L21)," ","_")</f>
        <v>1200DLX_Machine_and_Peripherals_Voltage_and_Frequency_of_Facility_380V_60Hz</v>
      </c>
      <c r="N21" s="54" t="s">
        <v>465</v>
      </c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27" t="s">
        <v>411</v>
      </c>
      <c r="BT21" s="98" t="str">
        <f t="shared" si="0"/>
        <v>380V 60Hz</v>
      </c>
      <c r="BU21" s="51" t="s">
        <v>151</v>
      </c>
      <c r="BV21" s="49" t="s">
        <v>151</v>
      </c>
      <c r="BW21" s="48"/>
    </row>
    <row r="22" spans="1:92" ht="15" customHeight="1">
      <c r="A22" s="50"/>
      <c r="B22" s="97" t="str">
        <f t="shared" si="1"/>
        <v>Machine and Peripherals</v>
      </c>
      <c r="C22" s="97" t="str">
        <f>SUBSTITUTE(IF(A22="","",'Root Material'!$C$2&amp;"_Group_"&amp;A22)," ","_")</f>
        <v/>
      </c>
      <c r="D22" s="96"/>
      <c r="E22" s="97" t="str">
        <f t="shared" si="2"/>
        <v>Voltage and Frequency of Facility</v>
      </c>
      <c r="F22" s="97" t="str">
        <f>SUBSTITUTE(IF(D22="","",'Root Material'!$C$2&amp;"_"&amp;B22&amp;"_"&amp;D22)," ","_")</f>
        <v/>
      </c>
      <c r="G22" s="97"/>
      <c r="H22" s="99"/>
      <c r="I22" s="99"/>
      <c r="J22" s="99"/>
      <c r="K22" s="99"/>
      <c r="L22" s="28" t="s">
        <v>152</v>
      </c>
      <c r="M22" s="98" t="str">
        <f>SUBSTITUTE(IF(L22="","",'Root Material'!$C$2&amp;"_"&amp;B22&amp;"_"&amp;E22&amp;"_"&amp;L22)," ","_")</f>
        <v>1200DLX_Machine_and_Peripherals_Voltage_and_Frequency_of_Facility_460V_60Hz</v>
      </c>
      <c r="N22" s="54" t="s">
        <v>465</v>
      </c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27" t="s">
        <v>411</v>
      </c>
      <c r="BT22" s="98" t="str">
        <f t="shared" si="0"/>
        <v>460V 60Hz</v>
      </c>
      <c r="BU22" s="51" t="s">
        <v>152</v>
      </c>
      <c r="BV22" s="49" t="s">
        <v>152</v>
      </c>
      <c r="BW22" s="96"/>
    </row>
    <row r="23" spans="1:92" ht="15" customHeight="1">
      <c r="A23" s="50"/>
      <c r="B23" s="97" t="str">
        <f t="shared" si="1"/>
        <v>Machine and Peripherals</v>
      </c>
      <c r="C23" s="97" t="str">
        <f>SUBSTITUTE(IF(A23="","",'Root Material'!$C$2&amp;"_Group_"&amp;A23)," ","_")</f>
        <v/>
      </c>
      <c r="D23" s="96"/>
      <c r="E23" s="97" t="str">
        <f t="shared" si="2"/>
        <v>Voltage and Frequency of Facility</v>
      </c>
      <c r="F23" s="97" t="str">
        <f>SUBSTITUTE(IF(D23="","",'Root Material'!$C$2&amp;"_"&amp;B23&amp;"_"&amp;D23)," ","_")</f>
        <v/>
      </c>
      <c r="G23" s="97"/>
      <c r="H23" s="99"/>
      <c r="I23" s="99"/>
      <c r="J23" s="99"/>
      <c r="K23" s="99"/>
      <c r="L23" s="28" t="s">
        <v>153</v>
      </c>
      <c r="M23" s="98" t="str">
        <f>SUBSTITUTE(IF(L23="","",'Root Material'!$C$2&amp;"_"&amp;B23&amp;"_"&amp;E23&amp;"_"&amp;L23)," ","_")</f>
        <v>1200DLX_Machine_and_Peripherals_Voltage_and_Frequency_of_Facility_480V_60Hz</v>
      </c>
      <c r="N23" s="54" t="s">
        <v>465</v>
      </c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27" t="s">
        <v>411</v>
      </c>
      <c r="BT23" s="98" t="str">
        <f t="shared" si="0"/>
        <v>480V 60Hz</v>
      </c>
      <c r="BU23" s="51" t="s">
        <v>153</v>
      </c>
      <c r="BV23" s="49" t="s">
        <v>153</v>
      </c>
      <c r="BW23" s="96"/>
    </row>
    <row r="24" spans="1:92" ht="15" customHeight="1">
      <c r="A24" s="50"/>
      <c r="B24" s="97" t="str">
        <f t="shared" si="1"/>
        <v>Machine and Peripherals</v>
      </c>
      <c r="C24" s="97" t="str">
        <f>SUBSTITUTE(IF(A24="","",'Root Material'!$C$2&amp;"_Group_"&amp;A24)," ","_")</f>
        <v/>
      </c>
      <c r="D24" s="96"/>
      <c r="E24" s="97" t="str">
        <f t="shared" si="2"/>
        <v>Voltage and Frequency of Facility</v>
      </c>
      <c r="F24" s="97" t="str">
        <f>SUBSTITUTE(IF(D24="","",'Root Material'!$C$2&amp;"_"&amp;B24&amp;"_"&amp;D24)," ","_")</f>
        <v/>
      </c>
      <c r="G24" s="97"/>
      <c r="H24" s="99"/>
      <c r="I24" s="99"/>
      <c r="J24" s="99"/>
      <c r="K24" s="99"/>
      <c r="L24" s="28" t="s">
        <v>154</v>
      </c>
      <c r="M24" s="98" t="str">
        <f>SUBSTITUTE(IF(L24="","",'Root Material'!$C$2&amp;"_"&amp;B24&amp;"_"&amp;E24&amp;"_"&amp;L24)," ","_")</f>
        <v>1200DLX_Machine_and_Peripherals_Voltage_and_Frequency_of_Facility_190-240V_50Hz</v>
      </c>
      <c r="N24" s="54" t="s">
        <v>465</v>
      </c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27" t="s">
        <v>411</v>
      </c>
      <c r="BT24" s="98" t="str">
        <f t="shared" si="0"/>
        <v>190-240V 50Hz</v>
      </c>
      <c r="BU24" s="51" t="s">
        <v>154</v>
      </c>
      <c r="BV24" s="49" t="s">
        <v>154</v>
      </c>
      <c r="BW24" s="96"/>
    </row>
    <row r="25" spans="1:92" ht="15" customHeight="1">
      <c r="A25" s="50"/>
      <c r="B25" s="97" t="str">
        <f t="shared" si="1"/>
        <v>Machine and Peripherals</v>
      </c>
      <c r="C25" s="97" t="str">
        <f>SUBSTITUTE(IF(A25="","",'Root Material'!$C$2&amp;"_Group_"&amp;A25)," ","_")</f>
        <v/>
      </c>
      <c r="D25" s="96"/>
      <c r="E25" s="97" t="str">
        <f t="shared" si="2"/>
        <v>Voltage and Frequency of Facility</v>
      </c>
      <c r="F25" s="97" t="str">
        <f>SUBSTITUTE(IF(D25="","",'Root Material'!$C$2&amp;"_"&amp;B25&amp;"_"&amp;D25)," ","_")</f>
        <v/>
      </c>
      <c r="G25" s="97"/>
      <c r="H25" s="99"/>
      <c r="I25" s="99"/>
      <c r="J25" s="99"/>
      <c r="K25" s="99"/>
      <c r="L25" s="28" t="s">
        <v>155</v>
      </c>
      <c r="M25" s="98" t="str">
        <f>SUBSTITUTE(IF(L25="","",'Root Material'!$C$2&amp;"_"&amp;B25&amp;"_"&amp;E25&amp;"_"&amp;L25)," ","_")</f>
        <v>1200DLX_Machine_and_Peripherals_Voltage_and_Frequency_of_Facility_190-240V_60Hz</v>
      </c>
      <c r="N25" s="54" t="s">
        <v>465</v>
      </c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27" t="s">
        <v>588</v>
      </c>
      <c r="BT25" s="98" t="str">
        <f t="shared" si="0"/>
        <v>190-240V 60Hz</v>
      </c>
      <c r="BU25" s="51" t="s">
        <v>155</v>
      </c>
      <c r="BV25" s="49" t="s">
        <v>155</v>
      </c>
      <c r="BW25" s="96"/>
    </row>
    <row r="26" spans="1:92" ht="15" customHeight="1">
      <c r="A26" s="50"/>
      <c r="B26" s="97" t="str">
        <f t="shared" si="1"/>
        <v>Machine and Peripherals</v>
      </c>
      <c r="C26" s="97" t="str">
        <f>SUBSTITUTE(IF(A26="","",'Root Material'!$C$2&amp;"_Group_"&amp;A26)," ","_")</f>
        <v/>
      </c>
      <c r="D26" s="48"/>
      <c r="E26" s="97" t="str">
        <f t="shared" si="2"/>
        <v>Voltage and Frequency of Facility</v>
      </c>
      <c r="F26" s="97" t="str">
        <f>SUBSTITUTE(IF(D26="","",'Root Material'!$C$2&amp;"_"&amp;B26&amp;"_"&amp;D26)," ","_")</f>
        <v/>
      </c>
      <c r="G26" s="97"/>
      <c r="H26" s="99"/>
      <c r="I26" s="99"/>
      <c r="J26" s="99"/>
      <c r="K26" s="99"/>
      <c r="L26" s="27" t="s">
        <v>861</v>
      </c>
      <c r="M26" s="98" t="str">
        <f>SUBSTITUTE(IF(L26="","",'Root Material'!$C$2&amp;"_"&amp;B26&amp;"_"&amp;E26&amp;"_"&amp;L26)," ","_")</f>
        <v>1200DLX_Machine_and_Peripherals_Voltage_and_Frequency_of_Facility_575-600V_50/60Hz</v>
      </c>
      <c r="N26" s="54" t="s">
        <v>465</v>
      </c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27" t="s">
        <v>845</v>
      </c>
      <c r="BT26" s="98" t="str">
        <f t="shared" si="0"/>
        <v>575-600V 50/60Hz</v>
      </c>
      <c r="BU26" s="51"/>
      <c r="BW26" s="96"/>
    </row>
    <row r="27" spans="1:92" ht="15" customHeight="1">
      <c r="A27" s="50"/>
      <c r="B27" s="97" t="str">
        <f t="shared" si="1"/>
        <v>Machine and Peripherals</v>
      </c>
      <c r="C27" s="97" t="str">
        <f>SUBSTITUTE(IF(A27="","",'Root Material'!$C$2&amp;"_Group_"&amp;A27)," ","_")</f>
        <v/>
      </c>
      <c r="D27" s="96" t="s">
        <v>329</v>
      </c>
      <c r="E27" s="97" t="str">
        <f t="shared" si="2"/>
        <v>Cascade Cooler</v>
      </c>
      <c r="F27" s="97" t="str">
        <f>SUBSTITUTE(IF(D27="","",'Root Material'!$C$2&amp;"_"&amp;B27&amp;"_"&amp;D27)," ","_")</f>
        <v>1200DLX_Machine_and_Peripherals_Cascade_Cooler</v>
      </c>
      <c r="G27" s="97" t="s">
        <v>79</v>
      </c>
      <c r="H27" s="99"/>
      <c r="I27" s="99" t="s">
        <v>80</v>
      </c>
      <c r="J27" s="99" t="s">
        <v>80</v>
      </c>
      <c r="K27" s="99"/>
      <c r="M27" s="98" t="str">
        <f>SUBSTITUTE(IF(L27="","",'Root Material'!$C$2&amp;"_"&amp;B27&amp;"_"&amp;E27&amp;"_"&amp;L27)," ","_")</f>
        <v/>
      </c>
      <c r="N27" s="54" t="s">
        <v>81</v>
      </c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BT27" s="98" t="str">
        <f t="shared" si="0"/>
        <v>Cascade Cooler</v>
      </c>
      <c r="BW27" s="96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</row>
    <row r="28" spans="1:92" ht="15" customHeight="1">
      <c r="B28" s="97" t="str">
        <f t="shared" si="1"/>
        <v>Machine and Peripherals</v>
      </c>
      <c r="C28" s="97" t="str">
        <f>SUBSTITUTE(IF(A28="","",'Root Material'!$C$2&amp;"_Group_"&amp;A28)," ","_")</f>
        <v/>
      </c>
      <c r="D28" s="96"/>
      <c r="E28" s="97" t="str">
        <f t="shared" si="2"/>
        <v>Cascade Cooler</v>
      </c>
      <c r="F28" s="97" t="str">
        <f>SUBSTITUTE(IF(D28="","",'Root Material'!$C$2&amp;"_"&amp;B28&amp;"_"&amp;D28)," ","_")</f>
        <v/>
      </c>
      <c r="G28" s="97"/>
      <c r="H28" s="99"/>
      <c r="I28" s="99"/>
      <c r="J28" s="99"/>
      <c r="K28" s="99"/>
      <c r="L28" s="76" t="s">
        <v>945</v>
      </c>
      <c r="M28" s="98" t="str">
        <f>SUBSTITUTE(IF(L28="","",'Root Material'!$C$2&amp;"_"&amp;B28&amp;"_"&amp;E28&amp;"_"&amp;L28)," ","_")</f>
        <v>1200DLX_Machine_and_Peripherals_Cascade_Cooler_Cascade_Cooler_CC-6-S__(PFC672-HC)</v>
      </c>
      <c r="N28" s="93">
        <v>90055242</v>
      </c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27" t="s">
        <v>588</v>
      </c>
      <c r="BT28" s="98" t="str">
        <f t="shared" si="0"/>
        <v>Cascade Cooler CC-6-S  (PFC672-HC)</v>
      </c>
      <c r="BW28" s="96"/>
      <c r="BY28" s="49" t="s">
        <v>874</v>
      </c>
      <c r="BZ28" s="50"/>
      <c r="CA28" s="50"/>
      <c r="CB28" s="50"/>
      <c r="CC28" s="50"/>
      <c r="CD28" s="50"/>
      <c r="CE28" s="50"/>
      <c r="CF28" s="50"/>
      <c r="CG28" s="50"/>
      <c r="CH28" s="50"/>
      <c r="CI28" s="50"/>
      <c r="CJ28" s="50"/>
      <c r="CK28" s="50"/>
      <c r="CL28" s="50"/>
      <c r="CM28" s="50"/>
      <c r="CN28" s="50"/>
    </row>
    <row r="29" spans="1:92" ht="15" customHeight="1">
      <c r="B29" s="97" t="str">
        <f t="shared" si="1"/>
        <v>Machine and Peripherals</v>
      </c>
      <c r="C29" s="97" t="str">
        <f>SUBSTITUTE(IF(A29="","",'Root Material'!$C$2&amp;"_Group_"&amp;A29)," ","_")</f>
        <v/>
      </c>
      <c r="D29" s="96"/>
      <c r="E29" s="97" t="str">
        <f t="shared" si="2"/>
        <v>Cascade Cooler</v>
      </c>
      <c r="F29" s="97" t="str">
        <f>SUBSTITUTE(IF(D29="","",'Root Material'!$C$2&amp;"_"&amp;B29&amp;"_"&amp;D29)," ","_")</f>
        <v/>
      </c>
      <c r="G29" s="97"/>
      <c r="H29" s="99"/>
      <c r="I29" s="99"/>
      <c r="J29" s="99"/>
      <c r="K29" s="99"/>
      <c r="L29" s="27" t="s">
        <v>859</v>
      </c>
      <c r="M29" s="98" t="str">
        <f>SUBSTITUTE(IF(L29="","",'Root Material'!$C$2&amp;"_"&amp;B29&amp;"_"&amp;E29&amp;"_"&amp;L29)," ","_")</f>
        <v>1200DLX_Machine_and_Peripherals_Cascade_Cooler_Cascade_Cooler_TVP1800</v>
      </c>
      <c r="N29" s="93">
        <v>90055066</v>
      </c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27" t="s">
        <v>411</v>
      </c>
      <c r="BT29" s="98" t="str">
        <f t="shared" si="0"/>
        <v>Cascade Cooler TVP1800</v>
      </c>
      <c r="BW29" s="96"/>
      <c r="BY29" s="49" t="s">
        <v>875</v>
      </c>
      <c r="BZ29" s="50"/>
      <c r="CA29" s="50"/>
      <c r="CB29" s="50"/>
      <c r="CC29" s="50"/>
      <c r="CD29" s="50"/>
      <c r="CE29" s="50"/>
      <c r="CF29" s="50"/>
      <c r="CG29" s="50"/>
      <c r="CH29" s="50"/>
      <c r="CI29" s="50"/>
      <c r="CJ29" s="50"/>
      <c r="CK29" s="50"/>
      <c r="CL29" s="50"/>
      <c r="CM29" s="50"/>
      <c r="CN29" s="50"/>
    </row>
    <row r="30" spans="1:92" ht="15" customHeight="1">
      <c r="B30" s="97" t="str">
        <f t="shared" si="1"/>
        <v>Machine and Peripherals</v>
      </c>
      <c r="C30" s="97" t="str">
        <f>SUBSTITUTE(IF(A30="","",'Root Material'!$C$2&amp;"_Group_"&amp;A30)," ","_")</f>
        <v/>
      </c>
      <c r="D30" s="96"/>
      <c r="E30" s="97" t="str">
        <f t="shared" si="2"/>
        <v>Cascade Cooler</v>
      </c>
      <c r="F30" s="97" t="str">
        <f>SUBSTITUTE(IF(D30="","",'Root Material'!$C$2&amp;"_"&amp;B30&amp;"_"&amp;D30)," ","_")</f>
        <v/>
      </c>
      <c r="G30" s="97"/>
      <c r="H30" s="99"/>
      <c r="I30" s="99"/>
      <c r="J30" s="99"/>
      <c r="K30" s="99"/>
      <c r="L30" s="27" t="s">
        <v>331</v>
      </c>
      <c r="M30" s="98" t="str">
        <f>SUBSTITUTE(IF(L30="","",'Root Material'!$C$2&amp;"_"&amp;B30&amp;"_"&amp;E30&amp;"_"&amp;L30)," ","_")</f>
        <v>1200DLX_Machine_and_Peripherals_Cascade_Cooler_Cascade_Cooler_CC-40-S</v>
      </c>
      <c r="N30" s="54" t="s">
        <v>457</v>
      </c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27" t="s">
        <v>589</v>
      </c>
      <c r="BT30" s="98" t="str">
        <f t="shared" si="0"/>
        <v>Cascade Cooler CC-40-S</v>
      </c>
      <c r="BW30" s="96"/>
      <c r="BY30" s="49" t="s">
        <v>948</v>
      </c>
      <c r="BZ30" s="50"/>
      <c r="CA30" s="50"/>
      <c r="CB30" s="50"/>
      <c r="CC30" s="50"/>
      <c r="CD30" s="50"/>
      <c r="CE30" s="50"/>
      <c r="CF30" s="50"/>
      <c r="CG30" s="50"/>
      <c r="CH30" s="50"/>
      <c r="CI30" s="50"/>
      <c r="CJ30" s="50"/>
      <c r="CK30" s="50"/>
      <c r="CL30" s="50"/>
      <c r="CM30" s="50"/>
      <c r="CN30" s="50"/>
    </row>
    <row r="31" spans="1:92" ht="15" customHeight="1">
      <c r="B31" s="97" t="str">
        <f t="shared" si="1"/>
        <v>Machine and Peripherals</v>
      </c>
      <c r="C31" s="97" t="str">
        <f>SUBSTITUTE(IF(A31="","",'Root Material'!$C$2&amp;"_Group_"&amp;A31)," ","_")</f>
        <v/>
      </c>
      <c r="D31" s="96"/>
      <c r="E31" s="97" t="str">
        <f t="shared" si="2"/>
        <v>Cascade Cooler</v>
      </c>
      <c r="F31" s="97" t="str">
        <f>SUBSTITUTE(IF(D31="","",'Root Material'!$C$2&amp;"_"&amp;B31&amp;"_"&amp;D31)," ","_")</f>
        <v/>
      </c>
      <c r="G31" s="97"/>
      <c r="H31" s="99"/>
      <c r="I31" s="99"/>
      <c r="J31" s="99"/>
      <c r="K31" s="99"/>
      <c r="L31" s="27" t="s">
        <v>430</v>
      </c>
      <c r="M31" s="98" t="str">
        <f>SUBSTITUTE(IF(L31="","",'Root Material'!$C$2&amp;"_"&amp;B31&amp;"_"&amp;E31&amp;"_"&amp;L31)," ","_")</f>
        <v>1200DLX_Machine_and_Peripherals_Cascade_Cooler_Cascade_Cooler_CC-18-S_(EXT)</v>
      </c>
      <c r="N31" s="54" t="s">
        <v>458</v>
      </c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27" t="s">
        <v>589</v>
      </c>
      <c r="BT31" s="98" t="str">
        <f t="shared" si="0"/>
        <v>Cascade Cooler CC-18-S (EXT)</v>
      </c>
      <c r="BW31" s="96"/>
      <c r="BY31" s="49" t="s">
        <v>875</v>
      </c>
      <c r="BZ31" s="50"/>
      <c r="CA31" s="50"/>
      <c r="CB31" s="50"/>
      <c r="CC31" s="50"/>
      <c r="CD31" s="50"/>
      <c r="CE31" s="50"/>
      <c r="CF31" s="50"/>
      <c r="CG31" s="50"/>
      <c r="CH31" s="50"/>
      <c r="CI31" s="50"/>
      <c r="CJ31" s="50"/>
      <c r="CK31" s="50"/>
      <c r="CL31" s="50"/>
      <c r="CM31" s="50"/>
      <c r="CN31" s="50"/>
    </row>
    <row r="32" spans="1:92" ht="15" customHeight="1">
      <c r="B32" s="97" t="str">
        <f t="shared" si="1"/>
        <v>Machine and Peripherals</v>
      </c>
      <c r="C32" s="97" t="str">
        <f>SUBSTITUTE(IF(A32="","",'Root Material'!$C$2&amp;"_Group_"&amp;A32)," ","_")</f>
        <v/>
      </c>
      <c r="D32" s="96"/>
      <c r="E32" s="97" t="str">
        <f t="shared" si="2"/>
        <v>Cascade Cooler</v>
      </c>
      <c r="F32" s="97" t="str">
        <f>SUBSTITUTE(IF(D32="","",'Root Material'!$C$2&amp;"_"&amp;B32&amp;"_"&amp;D32)," ","_")</f>
        <v/>
      </c>
      <c r="G32" s="97"/>
      <c r="H32" s="99"/>
      <c r="I32" s="99"/>
      <c r="J32" s="99"/>
      <c r="K32" s="99"/>
      <c r="L32" s="27" t="s">
        <v>431</v>
      </c>
      <c r="M32" s="98" t="str">
        <f>SUBSTITUTE(IF(L32="","",'Root Material'!$C$2&amp;"_"&amp;B32&amp;"_"&amp;E32&amp;"_"&amp;L32)," ","_")</f>
        <v>1200DLX_Machine_and_Peripherals_Cascade_Cooler_None_(Customer_Sourced)</v>
      </c>
      <c r="N32" s="54" t="s">
        <v>81</v>
      </c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27" t="s">
        <v>588</v>
      </c>
      <c r="BT32" s="98" t="str">
        <f t="shared" si="0"/>
        <v>None (Customer Sourced)</v>
      </c>
      <c r="BW32" s="96"/>
      <c r="BZ32" s="50"/>
      <c r="CA32" s="50"/>
      <c r="CB32" s="50"/>
      <c r="CC32" s="50"/>
      <c r="CD32" s="50"/>
      <c r="CE32" s="50"/>
      <c r="CF32" s="50"/>
      <c r="CG32" s="50"/>
      <c r="CH32" s="50"/>
      <c r="CI32" s="50"/>
      <c r="CJ32" s="50"/>
      <c r="CK32" s="50"/>
      <c r="CL32" s="50"/>
      <c r="CM32" s="50"/>
      <c r="CN32" s="50"/>
    </row>
    <row r="33" spans="1:92" ht="15" customHeight="1">
      <c r="B33" s="97" t="str">
        <f t="shared" si="1"/>
        <v>Machine and Peripherals</v>
      </c>
      <c r="C33" s="97" t="str">
        <f>SUBSTITUTE(IF(A33="","",'Root Material'!$C$2&amp;"_Group_"&amp;A33)," ","_")</f>
        <v/>
      </c>
      <c r="D33" s="96" t="s">
        <v>330</v>
      </c>
      <c r="E33" s="97" t="str">
        <f t="shared" si="2"/>
        <v>Cascade Cooler Options</v>
      </c>
      <c r="F33" s="97" t="str">
        <f>SUBSTITUTE(IF(D33="","",'Root Material'!$C$2&amp;"_"&amp;B33&amp;"_"&amp;D33)," ","_")</f>
        <v>1200DLX_Machine_and_Peripherals_Cascade_Cooler_Options</v>
      </c>
      <c r="G33" s="97" t="s">
        <v>79</v>
      </c>
      <c r="H33" s="99" t="s">
        <v>80</v>
      </c>
      <c r="I33" s="99"/>
      <c r="J33" s="99" t="s">
        <v>80</v>
      </c>
      <c r="K33" s="99"/>
      <c r="M33" s="98" t="str">
        <f>SUBSTITUTE(IF(L33="","",'Root Material'!$C$2&amp;"_"&amp;B33&amp;"_"&amp;E33&amp;"_"&amp;L33)," ","_")</f>
        <v/>
      </c>
      <c r="N33" s="54" t="s">
        <v>81</v>
      </c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BT33" s="98" t="str">
        <f t="shared" si="0"/>
        <v>Cascade Cooler Options</v>
      </c>
      <c r="BW33" s="96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50"/>
      <c r="CK33" s="50"/>
      <c r="CL33" s="50"/>
      <c r="CM33" s="50"/>
      <c r="CN33" s="50"/>
    </row>
    <row r="34" spans="1:92" ht="15" customHeight="1">
      <c r="B34" s="97" t="str">
        <f t="shared" si="1"/>
        <v>Machine and Peripherals</v>
      </c>
      <c r="C34" s="97" t="str">
        <f>SUBSTITUTE(IF(A34="","",'Root Material'!$C$2&amp;"_Group_"&amp;A34)," ","_")</f>
        <v/>
      </c>
      <c r="D34" s="96"/>
      <c r="E34" s="97" t="str">
        <f t="shared" si="2"/>
        <v>Cascade Cooler Options</v>
      </c>
      <c r="F34" s="97" t="str">
        <f>SUBSTITUTE(IF(D34="","",'Root Material'!$C$2&amp;"_"&amp;B34&amp;"_"&amp;D34)," ","_")</f>
        <v/>
      </c>
      <c r="G34" s="97"/>
      <c r="H34" s="99"/>
      <c r="I34" s="99"/>
      <c r="J34" s="99"/>
      <c r="K34" s="99"/>
      <c r="L34" s="27" t="s">
        <v>946</v>
      </c>
      <c r="M34" s="98" t="str">
        <f>SUBSTITUTE(IF(L34="","",'Root Material'!$C$2&amp;"_"&amp;B34&amp;"_"&amp;E34&amp;"_"&amp;L34)," ","_")</f>
        <v>1200DLX_Machine_and_Peripherals_Cascade_Cooler_Options_Top-off_Charge_(CC-6-S)</v>
      </c>
      <c r="N34" s="93">
        <v>92011117</v>
      </c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27" t="s">
        <v>589</v>
      </c>
      <c r="BT34" s="98" t="str">
        <f t="shared" si="0"/>
        <v>Top-off Charge (CC-6-S)</v>
      </c>
      <c r="BW34" s="96"/>
      <c r="BZ34" s="50"/>
      <c r="CA34" s="50"/>
      <c r="CB34" s="50"/>
      <c r="CC34" s="50"/>
      <c r="CD34" s="50"/>
      <c r="CE34" s="50"/>
      <c r="CF34" s="50"/>
      <c r="CG34" s="50"/>
      <c r="CH34" s="50"/>
      <c r="CI34" s="50"/>
      <c r="CJ34" s="50"/>
      <c r="CK34" s="50"/>
      <c r="CL34" s="50"/>
      <c r="CM34" s="50"/>
      <c r="CN34" s="50"/>
    </row>
    <row r="35" spans="1:92" ht="15" customHeight="1">
      <c r="B35" s="97" t="str">
        <f t="shared" si="1"/>
        <v>Machine and Peripherals</v>
      </c>
      <c r="C35" s="97" t="str">
        <f>SUBSTITUTE(IF(A35="","",'Root Material'!$C$2&amp;"_Group_"&amp;A35)," ","_")</f>
        <v/>
      </c>
      <c r="D35" s="96"/>
      <c r="E35" s="97" t="str">
        <f t="shared" si="2"/>
        <v>Cascade Cooler Options</v>
      </c>
      <c r="F35" s="97" t="str">
        <f>SUBSTITUTE(IF(D35="","",'Root Material'!$C$2&amp;"_"&amp;B35&amp;"_"&amp;D35)," ","_")</f>
        <v/>
      </c>
      <c r="G35" s="97"/>
      <c r="H35" s="99"/>
      <c r="I35" s="99"/>
      <c r="J35" s="99"/>
      <c r="K35" s="99"/>
      <c r="L35" s="27" t="s">
        <v>947</v>
      </c>
      <c r="M35" s="98" t="str">
        <f>SUBSTITUTE(IF(L35="","",'Root Material'!$C$2&amp;"_"&amp;B35&amp;"_"&amp;E35&amp;"_"&amp;L35)," ","_")</f>
        <v>1200DLX_Machine_and_Peripherals_Cascade_Cooler_Options_Full_Charge_(CC-6-S)</v>
      </c>
      <c r="N35" s="93">
        <v>92011118</v>
      </c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27" t="s">
        <v>589</v>
      </c>
      <c r="BT35" s="98" t="str">
        <f t="shared" si="0"/>
        <v>Full Charge (CC-6-S)</v>
      </c>
      <c r="BW35" s="96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50"/>
      <c r="CK35" s="50"/>
      <c r="CL35" s="50"/>
      <c r="CM35" s="50"/>
      <c r="CN35" s="50"/>
    </row>
    <row r="36" spans="1:92" ht="15" customHeight="1">
      <c r="A36" s="50"/>
      <c r="B36" s="97" t="str">
        <f t="shared" si="1"/>
        <v>Machine and Peripherals</v>
      </c>
      <c r="C36" s="97" t="str">
        <f>SUBSTITUTE(IF(A36="","",'Root Material'!$C$2&amp;"_Group_"&amp;A36)," ","_")</f>
        <v/>
      </c>
      <c r="D36" s="96"/>
      <c r="E36" s="97" t="str">
        <f t="shared" si="2"/>
        <v>Cascade Cooler Options</v>
      </c>
      <c r="F36" s="97" t="str">
        <f>SUBSTITUTE(IF(D36="","",'Root Material'!$C$2&amp;"_"&amp;B36&amp;"_"&amp;D36)," ","_")</f>
        <v/>
      </c>
      <c r="G36" s="97"/>
      <c r="H36" s="99"/>
      <c r="I36" s="99"/>
      <c r="J36" s="99"/>
      <c r="K36" s="99"/>
      <c r="L36" s="27" t="s">
        <v>334</v>
      </c>
      <c r="M36" s="98" t="str">
        <f>SUBSTITUTE(IF(L36="","",'Root Material'!$C$2&amp;"_"&amp;B36&amp;"_"&amp;E36&amp;"_"&amp;L36)," ","_")</f>
        <v>1200DLX_Machine_and_Peripherals_Cascade_Cooler_Options_Top-off_Charge_(CC-40-S)</v>
      </c>
      <c r="N36" s="54" t="s">
        <v>461</v>
      </c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27" t="s">
        <v>589</v>
      </c>
      <c r="BT36" s="98" t="str">
        <f t="shared" si="0"/>
        <v>Top-off Charge (CC-40-S)</v>
      </c>
      <c r="BW36" s="96"/>
      <c r="BX36" s="50"/>
      <c r="BY36" s="50"/>
      <c r="BZ36" s="50"/>
      <c r="CA36" s="50"/>
      <c r="CB36" s="50"/>
      <c r="CC36" s="50"/>
      <c r="CD36" s="50"/>
      <c r="CE36" s="50"/>
      <c r="CF36" s="50"/>
      <c r="CG36" s="50"/>
      <c r="CH36" s="50"/>
      <c r="CI36" s="50"/>
      <c r="CJ36" s="50"/>
      <c r="CK36" s="50"/>
      <c r="CL36" s="50"/>
      <c r="CM36" s="50"/>
      <c r="CN36" s="50"/>
    </row>
    <row r="37" spans="1:92" ht="15" customHeight="1">
      <c r="A37" s="50"/>
      <c r="B37" s="97" t="str">
        <f t="shared" si="1"/>
        <v>Machine and Peripherals</v>
      </c>
      <c r="C37" s="97" t="str">
        <f>SUBSTITUTE(IF(A37="","",'Root Material'!$C$2&amp;"_Group_"&amp;A37)," ","_")</f>
        <v/>
      </c>
      <c r="D37" s="96"/>
      <c r="E37" s="97" t="str">
        <f t="shared" si="2"/>
        <v>Cascade Cooler Options</v>
      </c>
      <c r="F37" s="97" t="str">
        <f>SUBSTITUTE(IF(D37="","",'Root Material'!$C$2&amp;"_"&amp;B37&amp;"_"&amp;D37)," ","_")</f>
        <v/>
      </c>
      <c r="G37" s="97"/>
      <c r="H37" s="99"/>
      <c r="I37" s="99"/>
      <c r="J37" s="99"/>
      <c r="K37" s="99"/>
      <c r="L37" s="27" t="s">
        <v>335</v>
      </c>
      <c r="M37" s="98" t="str">
        <f>SUBSTITUTE(IF(L37="","",'Root Material'!$C$2&amp;"_"&amp;B37&amp;"_"&amp;E37&amp;"_"&amp;L37)," ","_")</f>
        <v>1200DLX_Machine_and_Peripherals_Cascade_Cooler_Options_Full_Charge_(CC-40-S)</v>
      </c>
      <c r="N37" s="54" t="s">
        <v>462</v>
      </c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27" t="s">
        <v>589</v>
      </c>
      <c r="BT37" s="98" t="str">
        <f t="shared" si="0"/>
        <v>Full Charge (CC-40-S)</v>
      </c>
      <c r="BW37" s="96"/>
      <c r="BX37" s="50"/>
      <c r="BY37" s="50"/>
      <c r="BZ37" s="50"/>
      <c r="CA37" s="50"/>
      <c r="CB37" s="50"/>
      <c r="CC37" s="50"/>
      <c r="CD37" s="50"/>
      <c r="CE37" s="50"/>
      <c r="CF37" s="50"/>
      <c r="CG37" s="50"/>
      <c r="CH37" s="50"/>
      <c r="CI37" s="50"/>
      <c r="CJ37" s="50"/>
      <c r="CK37" s="50"/>
      <c r="CL37" s="50"/>
      <c r="CM37" s="50"/>
      <c r="CN37" s="50"/>
    </row>
    <row r="38" spans="1:92" ht="15" customHeight="1">
      <c r="A38" s="50"/>
      <c r="B38" s="97" t="str">
        <f t="shared" si="1"/>
        <v>Machine and Peripherals</v>
      </c>
      <c r="C38" s="97" t="str">
        <f>SUBSTITUTE(IF(A38="","",'Root Material'!$C$2&amp;"_Group_"&amp;A38)," ","_")</f>
        <v/>
      </c>
      <c r="D38" s="96"/>
      <c r="E38" s="97" t="str">
        <f t="shared" si="2"/>
        <v>Cascade Cooler Options</v>
      </c>
      <c r="F38" s="97" t="str">
        <f>SUBSTITUTE(IF(D38="","",'Root Material'!$C$2&amp;"_"&amp;B38&amp;"_"&amp;D38)," ","_")</f>
        <v/>
      </c>
      <c r="G38" s="97"/>
      <c r="H38" s="99"/>
      <c r="I38" s="99"/>
      <c r="J38" s="99"/>
      <c r="K38" s="99"/>
      <c r="L38" s="27" t="s">
        <v>336</v>
      </c>
      <c r="M38" s="98" t="str">
        <f>SUBSTITUTE(IF(L38="","",'Root Material'!$C$2&amp;"_"&amp;B38&amp;"_"&amp;E38&amp;"_"&amp;L38)," ","_")</f>
        <v>1200DLX_Machine_and_Peripherals_Cascade_Cooler_Options_Top-off_Charge_(CC-18-S)</v>
      </c>
      <c r="N38" s="54" t="s">
        <v>463</v>
      </c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27" t="s">
        <v>588</v>
      </c>
      <c r="BT38" s="98" t="str">
        <f t="shared" si="0"/>
        <v>Top-off Charge (CC-18-S)</v>
      </c>
      <c r="BW38" s="96"/>
      <c r="BX38" s="50"/>
      <c r="BY38" s="50"/>
      <c r="BZ38" s="50"/>
      <c r="CA38" s="50"/>
      <c r="CB38" s="50"/>
      <c r="CC38" s="50"/>
      <c r="CD38" s="50"/>
      <c r="CE38" s="50"/>
      <c r="CF38" s="50"/>
      <c r="CG38" s="50"/>
      <c r="CH38" s="50"/>
      <c r="CI38" s="50"/>
      <c r="CJ38" s="50"/>
      <c r="CK38" s="50"/>
      <c r="CL38" s="50"/>
      <c r="CM38" s="50"/>
      <c r="CN38" s="50"/>
    </row>
    <row r="39" spans="1:92" ht="15" customHeight="1">
      <c r="A39" s="50"/>
      <c r="B39" s="97" t="str">
        <f t="shared" si="1"/>
        <v>Machine and Peripherals</v>
      </c>
      <c r="C39" s="97" t="str">
        <f>SUBSTITUTE(IF(A39="","",'Root Material'!$C$2&amp;"_Group_"&amp;A39)," ","_")</f>
        <v/>
      </c>
      <c r="D39" s="96"/>
      <c r="E39" s="97" t="str">
        <f t="shared" si="2"/>
        <v>Cascade Cooler Options</v>
      </c>
      <c r="F39" s="97" t="str">
        <f>SUBSTITUTE(IF(D39="","",'Root Material'!$C$2&amp;"_"&amp;B39&amp;"_"&amp;D39)," ","_")</f>
        <v/>
      </c>
      <c r="G39" s="97"/>
      <c r="H39" s="99"/>
      <c r="I39" s="99"/>
      <c r="J39" s="99"/>
      <c r="K39" s="99"/>
      <c r="L39" s="27" t="s">
        <v>337</v>
      </c>
      <c r="M39" s="98" t="str">
        <f>SUBSTITUTE(IF(L39="","",'Root Material'!$C$2&amp;"_"&amp;B39&amp;"_"&amp;E39&amp;"_"&amp;L39)," ","_")</f>
        <v>1200DLX_Machine_and_Peripherals_Cascade_Cooler_Options_Full_Charge_(CC-18-S)</v>
      </c>
      <c r="N39" s="93">
        <v>2065803</v>
      </c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27" t="s">
        <v>588</v>
      </c>
      <c r="BT39" s="98" t="str">
        <f t="shared" si="0"/>
        <v>Full Charge (CC-18-S)</v>
      </c>
      <c r="BW39" s="96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</row>
    <row r="40" spans="1:92" ht="15" customHeight="1">
      <c r="A40" s="50"/>
      <c r="B40" s="97" t="str">
        <f t="shared" si="1"/>
        <v>Machine and Peripherals</v>
      </c>
      <c r="C40" s="97" t="str">
        <f>SUBSTITUTE(IF(A40="","",'Root Material'!$C$2&amp;"_Group_"&amp;A40)," ","_")</f>
        <v/>
      </c>
      <c r="D40" s="96" t="s">
        <v>340</v>
      </c>
      <c r="E40" s="97" t="str">
        <f t="shared" si="2"/>
        <v>Cascade Cooler Transformer</v>
      </c>
      <c r="F40" s="97" t="str">
        <f>SUBSTITUTE(IF(D40="","",'Root Material'!$C$2&amp;"_"&amp;B40&amp;"_"&amp;D40)," ","_")</f>
        <v>1200DLX_Machine_and_Peripherals_Cascade_Cooler_Transformer</v>
      </c>
      <c r="G40" s="97" t="s">
        <v>79</v>
      </c>
      <c r="H40" s="99"/>
      <c r="I40" s="99" t="s">
        <v>80</v>
      </c>
      <c r="J40" s="99" t="s">
        <v>80</v>
      </c>
      <c r="K40" s="99"/>
      <c r="M40" s="98" t="str">
        <f>SUBSTITUTE(IF(L40="","",'Root Material'!$C$2&amp;"_"&amp;B40&amp;"_"&amp;E40&amp;"_"&amp;L40)," ","_")</f>
        <v/>
      </c>
      <c r="N40" s="54" t="s">
        <v>81</v>
      </c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BT40" s="98" t="str">
        <f t="shared" si="0"/>
        <v>Cascade Cooler Transformer</v>
      </c>
      <c r="BW40" s="96"/>
      <c r="BX40" s="50"/>
      <c r="BY40" s="50" t="s">
        <v>876</v>
      </c>
      <c r="BZ40" s="50"/>
      <c r="CA40" s="50"/>
      <c r="CB40" s="50"/>
      <c r="CC40" s="50"/>
      <c r="CD40" s="50"/>
      <c r="CE40" s="50"/>
      <c r="CF40" s="50"/>
      <c r="CG40" s="50"/>
      <c r="CH40" s="50"/>
      <c r="CI40" s="50"/>
      <c r="CJ40" s="50"/>
      <c r="CK40" s="50"/>
      <c r="CL40" s="50"/>
      <c r="CM40" s="50"/>
      <c r="CN40" s="50"/>
    </row>
    <row r="41" spans="1:92" ht="15" customHeight="1">
      <c r="A41" s="50"/>
      <c r="B41" s="97" t="str">
        <f t="shared" si="1"/>
        <v>Machine and Peripherals</v>
      </c>
      <c r="C41" s="97" t="str">
        <f>SUBSTITUTE(IF(A41="","",'Root Material'!$C$2&amp;"_Group_"&amp;A41)," ","_")</f>
        <v/>
      </c>
      <c r="D41" s="96"/>
      <c r="E41" s="97" t="str">
        <f t="shared" si="2"/>
        <v>Cascade Cooler Transformer</v>
      </c>
      <c r="F41" s="97" t="str">
        <f>SUBSTITUTE(IF(D41="","",'Root Material'!$C$2&amp;"_"&amp;B41&amp;"_"&amp;D41)," ","_")</f>
        <v/>
      </c>
      <c r="G41" s="97"/>
      <c r="H41" s="99"/>
      <c r="I41" s="99"/>
      <c r="J41" s="99"/>
      <c r="K41" s="99"/>
      <c r="L41" s="27" t="s">
        <v>338</v>
      </c>
      <c r="M41" s="98" t="str">
        <f>SUBSTITUTE(IF(L41="","",'Root Material'!$C$2&amp;"_"&amp;B41&amp;"_"&amp;E41&amp;"_"&amp;L41)," ","_")</f>
        <v>1200DLX_Machine_and_Peripherals_Cascade_Cooler_Transformer_Yes</v>
      </c>
      <c r="N41" s="54" t="s">
        <v>465</v>
      </c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27" t="s">
        <v>588</v>
      </c>
      <c r="BT41" s="98" t="str">
        <f t="shared" si="0"/>
        <v>Yes</v>
      </c>
      <c r="BW41" s="96"/>
      <c r="BX41" s="50"/>
      <c r="BY41" s="50"/>
      <c r="BZ41" s="50"/>
      <c r="CA41" s="50"/>
      <c r="CB41" s="50"/>
      <c r="CC41" s="50"/>
      <c r="CD41" s="50"/>
      <c r="CE41" s="50"/>
      <c r="CF41" s="50"/>
      <c r="CG41" s="50"/>
      <c r="CH41" s="50"/>
      <c r="CI41" s="50"/>
      <c r="CJ41" s="50"/>
      <c r="CK41" s="50"/>
      <c r="CL41" s="50"/>
      <c r="CM41" s="50"/>
      <c r="CN41" s="50"/>
    </row>
    <row r="42" spans="1:92" ht="15" customHeight="1">
      <c r="A42" s="50"/>
      <c r="B42" s="97" t="str">
        <f t="shared" si="1"/>
        <v>Machine and Peripherals</v>
      </c>
      <c r="C42" s="97" t="str">
        <f>SUBSTITUTE(IF(A42="","",'Root Material'!$C$2&amp;"_Group_"&amp;A42)," ","_")</f>
        <v/>
      </c>
      <c r="D42" s="96"/>
      <c r="E42" s="97" t="str">
        <f t="shared" si="2"/>
        <v>Cascade Cooler Transformer</v>
      </c>
      <c r="F42" s="97" t="str">
        <f>SUBSTITUTE(IF(D42="","",'Root Material'!$C$2&amp;"_"&amp;B42&amp;"_"&amp;D42)," ","_")</f>
        <v/>
      </c>
      <c r="G42" s="97"/>
      <c r="H42" s="99"/>
      <c r="I42" s="99"/>
      <c r="J42" s="99"/>
      <c r="K42" s="99"/>
      <c r="L42" s="27" t="s">
        <v>339</v>
      </c>
      <c r="M42" s="98" t="str">
        <f>SUBSTITUTE(IF(L42="","",'Root Material'!$C$2&amp;"_"&amp;B42&amp;"_"&amp;E42&amp;"_"&amp;L42)," ","_")</f>
        <v>1200DLX_Machine_and_Peripherals_Cascade_Cooler_Transformer_No</v>
      </c>
      <c r="N42" s="54" t="s">
        <v>81</v>
      </c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27" t="s">
        <v>588</v>
      </c>
      <c r="BT42" s="98" t="str">
        <f t="shared" si="0"/>
        <v>No</v>
      </c>
      <c r="BW42" s="96"/>
      <c r="BX42" s="50"/>
      <c r="BY42" s="50"/>
      <c r="BZ42" s="50"/>
      <c r="CA42" s="50"/>
      <c r="CB42" s="50"/>
      <c r="CC42" s="50"/>
      <c r="CD42" s="50"/>
      <c r="CE42" s="50"/>
      <c r="CF42" s="50"/>
      <c r="CG42" s="50"/>
      <c r="CH42" s="50"/>
      <c r="CI42" s="50"/>
      <c r="CJ42" s="50"/>
      <c r="CK42" s="50"/>
      <c r="CL42" s="50"/>
      <c r="CM42" s="50"/>
      <c r="CN42" s="50"/>
    </row>
    <row r="43" spans="1:92" ht="15" customHeight="1">
      <c r="A43" s="50"/>
      <c r="B43" s="97" t="str">
        <f t="shared" si="1"/>
        <v>Machine and Peripherals</v>
      </c>
      <c r="C43" s="97" t="str">
        <f>SUBSTITUTE(IF(A43="","",'Root Material'!$C$2&amp;"_Group_"&amp;A43)," ","_")</f>
        <v/>
      </c>
      <c r="D43" s="96"/>
      <c r="E43" s="97" t="str">
        <f t="shared" si="2"/>
        <v>Cascade Cooler Transformer</v>
      </c>
      <c r="F43" s="97" t="str">
        <f>SUBSTITUTE(IF(D43="","",'Root Material'!$C$2&amp;"_"&amp;B43&amp;"_"&amp;D43)," ","_")</f>
        <v/>
      </c>
      <c r="G43" s="97"/>
      <c r="H43" s="99"/>
      <c r="I43" s="99"/>
      <c r="J43" s="99"/>
      <c r="K43" s="99"/>
      <c r="L43" s="27" t="s">
        <v>431</v>
      </c>
      <c r="M43" s="98" t="str">
        <f>SUBSTITUTE(IF(L43="","",'Root Material'!$C$2&amp;"_"&amp;B43&amp;"_"&amp;E43&amp;"_"&amp;L43)," ","_")</f>
        <v>1200DLX_Machine_and_Peripherals_Cascade_Cooler_Transformer_None_(Customer_Sourced)</v>
      </c>
      <c r="N43" s="54" t="s">
        <v>81</v>
      </c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27" t="s">
        <v>588</v>
      </c>
      <c r="BT43" s="98" t="str">
        <f t="shared" si="0"/>
        <v>None (Customer Sourced)</v>
      </c>
      <c r="BW43" s="96"/>
      <c r="BX43" s="50"/>
      <c r="BY43" s="50"/>
      <c r="BZ43" s="50"/>
      <c r="CA43" s="50"/>
      <c r="CB43" s="50"/>
      <c r="CC43" s="50"/>
      <c r="CD43" s="50"/>
      <c r="CE43" s="50"/>
      <c r="CF43" s="50"/>
      <c r="CG43" s="50"/>
      <c r="CH43" s="50"/>
      <c r="CI43" s="50"/>
      <c r="CJ43" s="50"/>
      <c r="CK43" s="50"/>
      <c r="CL43" s="50"/>
      <c r="CM43" s="50"/>
      <c r="CN43" s="50"/>
    </row>
    <row r="44" spans="1:92" ht="15" customHeight="1">
      <c r="A44" s="50"/>
      <c r="B44" s="97" t="str">
        <f t="shared" si="1"/>
        <v>Machine and Peripherals</v>
      </c>
      <c r="C44" s="97" t="str">
        <f>SUBSTITUTE(IF(A44="","",'Root Material'!$C$2&amp;"_Group_"&amp;A44)," ","_")</f>
        <v/>
      </c>
      <c r="D44" s="96" t="s">
        <v>341</v>
      </c>
      <c r="E44" s="97" t="str">
        <f t="shared" si="2"/>
        <v>Waterchiller</v>
      </c>
      <c r="F44" s="97" t="str">
        <f>SUBSTITUTE(IF(D44="","",'Root Material'!$C$2&amp;"_"&amp;B44&amp;"_"&amp;D44)," ","_")</f>
        <v>1200DLX_Machine_and_Peripherals_Waterchiller</v>
      </c>
      <c r="G44" s="97" t="s">
        <v>79</v>
      </c>
      <c r="H44" s="99"/>
      <c r="I44" s="99" t="s">
        <v>80</v>
      </c>
      <c r="J44" s="99" t="s">
        <v>80</v>
      </c>
      <c r="K44" s="99"/>
      <c r="M44" s="98" t="str">
        <f>SUBSTITUTE(IF(L44="","",'Root Material'!$C$2&amp;"_"&amp;B44&amp;"_"&amp;E44&amp;"_"&amp;L44)," ","_")</f>
        <v/>
      </c>
      <c r="N44" s="54" t="s">
        <v>81</v>
      </c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BT44" s="98" t="str">
        <f t="shared" si="0"/>
        <v>Waterchiller</v>
      </c>
      <c r="BW44" s="96"/>
      <c r="BX44" s="50"/>
      <c r="BY44" s="50"/>
      <c r="BZ44" s="50"/>
      <c r="CA44" s="50"/>
      <c r="CB44" s="50"/>
      <c r="CC44" s="50"/>
      <c r="CD44" s="50"/>
      <c r="CE44" s="50"/>
      <c r="CF44" s="50"/>
      <c r="CG44" s="50"/>
      <c r="CH44" s="50"/>
      <c r="CI44" s="50"/>
      <c r="CJ44" s="50"/>
      <c r="CK44" s="50"/>
      <c r="CL44" s="50"/>
      <c r="CM44" s="50"/>
      <c r="CN44" s="50"/>
    </row>
    <row r="45" spans="1:92" ht="15" customHeight="1">
      <c r="A45" s="50"/>
      <c r="B45" s="97" t="str">
        <f t="shared" si="1"/>
        <v>Machine and Peripherals</v>
      </c>
      <c r="C45" s="97" t="str">
        <f>SUBSTITUTE(IF(A45="","",'Root Material'!$C$2&amp;"_Group_"&amp;A45)," ","_")</f>
        <v/>
      </c>
      <c r="D45" s="96"/>
      <c r="E45" s="97" t="str">
        <f t="shared" si="2"/>
        <v>Waterchiller</v>
      </c>
      <c r="F45" s="97" t="str">
        <f>SUBSTITUTE(IF(D45="","",'Root Material'!$C$2&amp;"_"&amp;B45&amp;"_"&amp;D45)," ","_")</f>
        <v/>
      </c>
      <c r="G45" s="97"/>
      <c r="H45" s="99"/>
      <c r="I45" s="99"/>
      <c r="J45" s="99"/>
      <c r="K45" s="99"/>
      <c r="L45" s="27" t="s">
        <v>431</v>
      </c>
      <c r="M45" s="98" t="str">
        <f>SUBSTITUTE(IF(L45="","",'Root Material'!$C$2&amp;"_"&amp;B45&amp;"_"&amp;E45&amp;"_"&amp;L45)," ","_")</f>
        <v>1200DLX_Machine_and_Peripherals_Waterchiller_None_(Customer_Sourced)</v>
      </c>
      <c r="N45" s="54" t="s">
        <v>81</v>
      </c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27" t="s">
        <v>949</v>
      </c>
      <c r="BT45" s="98" t="str">
        <f t="shared" si="0"/>
        <v>None (Customer Sourced)</v>
      </c>
      <c r="BW45" s="96"/>
      <c r="BX45" s="50"/>
      <c r="BY45" s="50"/>
      <c r="BZ45" s="50"/>
      <c r="CA45" s="50"/>
      <c r="CB45" s="50"/>
      <c r="CC45" s="50"/>
      <c r="CD45" s="50"/>
      <c r="CE45" s="50"/>
      <c r="CF45" s="50"/>
      <c r="CG45" s="50"/>
      <c r="CH45" s="50"/>
      <c r="CI45" s="50"/>
      <c r="CJ45" s="50"/>
      <c r="CK45" s="50"/>
      <c r="CL45" s="50"/>
      <c r="CM45" s="50"/>
      <c r="CN45" s="50"/>
    </row>
    <row r="46" spans="1:92" ht="15" customHeight="1">
      <c r="A46" s="50"/>
      <c r="B46" s="97" t="str">
        <f t="shared" si="1"/>
        <v>Machine and Peripherals</v>
      </c>
      <c r="C46" s="97" t="str">
        <f>SUBSTITUTE(IF(A46="","",'Root Material'!$C$2&amp;"_Group_"&amp;A46)," ","_")</f>
        <v/>
      </c>
      <c r="D46" s="96"/>
      <c r="E46" s="97" t="str">
        <f t="shared" si="2"/>
        <v>Waterchiller</v>
      </c>
      <c r="F46" s="97" t="str">
        <f>SUBSTITUTE(IF(D46="","",'Root Material'!$C$2&amp;"_"&amp;B46&amp;"_"&amp;D46)," ","_")</f>
        <v/>
      </c>
      <c r="G46" s="97"/>
      <c r="H46" s="99"/>
      <c r="I46" s="99"/>
      <c r="J46" s="99"/>
      <c r="K46" s="99"/>
      <c r="L46" s="27" t="s">
        <v>863</v>
      </c>
      <c r="M46" s="98" t="str">
        <f>SUBSTITUTE(IF(L46="","",'Root Material'!$C$2&amp;"_"&amp;B46&amp;"_"&amp;E46&amp;"_"&amp;L46)," ","_")</f>
        <v>1200DLX_Machine_and_Peripherals_Waterchiller_Accuchiller_15_Ton_with_Remote_Condenser</v>
      </c>
      <c r="N46" s="93">
        <v>90054792</v>
      </c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27" t="s">
        <v>411</v>
      </c>
      <c r="BT46" s="98" t="str">
        <f t="shared" si="0"/>
        <v>Accuchiller 15 Ton with Remote Condenser</v>
      </c>
      <c r="BW46" s="96"/>
      <c r="BX46" s="50"/>
      <c r="BY46" s="50"/>
      <c r="BZ46" s="50"/>
      <c r="CA46" s="50"/>
      <c r="CB46" s="50"/>
      <c r="CC46" s="50"/>
      <c r="CD46" s="50"/>
      <c r="CE46" s="50"/>
      <c r="CF46" s="50"/>
      <c r="CG46" s="50"/>
      <c r="CH46" s="50"/>
      <c r="CI46" s="50"/>
      <c r="CJ46" s="50"/>
      <c r="CK46" s="50"/>
      <c r="CL46" s="50"/>
      <c r="CM46" s="50"/>
      <c r="CN46" s="50"/>
    </row>
    <row r="47" spans="1:92" ht="15" customHeight="1">
      <c r="A47" s="50"/>
      <c r="B47" s="97" t="str">
        <f t="shared" si="1"/>
        <v>Machine and Peripherals</v>
      </c>
      <c r="C47" s="97" t="str">
        <f>SUBSTITUTE(IF(A47="","",'Root Material'!$C$2&amp;"_Group_"&amp;A47)," ","_")</f>
        <v/>
      </c>
      <c r="D47" s="96"/>
      <c r="E47" s="97" t="str">
        <f t="shared" si="2"/>
        <v>Waterchiller</v>
      </c>
      <c r="F47" s="97" t="str">
        <f>SUBSTITUTE(IF(D47="","",'Root Material'!$C$2&amp;"_"&amp;B47&amp;"_"&amp;D47)," ","_")</f>
        <v/>
      </c>
      <c r="G47" s="97"/>
      <c r="H47" s="99"/>
      <c r="I47" s="99"/>
      <c r="J47" s="99"/>
      <c r="K47" s="99"/>
      <c r="L47" s="27" t="s">
        <v>342</v>
      </c>
      <c r="M47" s="98" t="str">
        <f>SUBSTITUTE(IF(L47="","",'Root Material'!$C$2&amp;"_"&amp;B47&amp;"_"&amp;E47&amp;"_"&amp;L47)," ","_")</f>
        <v>1200DLX_Machine_and_Peripherals_Waterchiller_Accuchiller_10_Ton_with_Remote_Condenser</v>
      </c>
      <c r="N47" s="93">
        <v>90901563</v>
      </c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27" t="s">
        <v>411</v>
      </c>
      <c r="BT47" s="98" t="str">
        <f t="shared" si="0"/>
        <v>Accuchiller 10 Ton with Remote Condenser</v>
      </c>
      <c r="BW47" s="96"/>
      <c r="BX47" s="50"/>
      <c r="BY47" s="50"/>
      <c r="BZ47" s="50"/>
      <c r="CA47" s="50"/>
      <c r="CB47" s="50"/>
      <c r="CC47" s="50"/>
      <c r="CD47" s="50"/>
      <c r="CE47" s="50"/>
      <c r="CF47" s="50"/>
      <c r="CG47" s="50"/>
      <c r="CH47" s="50"/>
      <c r="CI47" s="50"/>
      <c r="CJ47" s="50"/>
      <c r="CK47" s="50"/>
      <c r="CL47" s="50"/>
      <c r="CM47" s="50"/>
      <c r="CN47" s="50"/>
    </row>
    <row r="48" spans="1:92" ht="15" customHeight="1">
      <c r="A48" s="50"/>
      <c r="B48" s="97" t="str">
        <f t="shared" si="1"/>
        <v>Machine and Peripherals</v>
      </c>
      <c r="C48" s="97" t="str">
        <f>SUBSTITUTE(IF(A48="","",'Root Material'!$C$2&amp;"_Group_"&amp;A48)," ","_")</f>
        <v/>
      </c>
      <c r="D48" s="96"/>
      <c r="E48" s="97" t="str">
        <f t="shared" si="2"/>
        <v>Waterchiller</v>
      </c>
      <c r="F48" s="97" t="str">
        <f>SUBSTITUTE(IF(D48="","",'Root Material'!$C$2&amp;"_"&amp;B48&amp;"_"&amp;D48)," ","_")</f>
        <v/>
      </c>
      <c r="G48" s="97"/>
      <c r="H48" s="99"/>
      <c r="I48" s="99"/>
      <c r="J48" s="99"/>
      <c r="K48" s="99"/>
      <c r="L48" s="27" t="s">
        <v>360</v>
      </c>
      <c r="M48" s="98" t="str">
        <f>SUBSTITUTE(IF(L48="","",'Root Material'!$C$2&amp;"_"&amp;B48&amp;"_"&amp;E48&amp;"_"&amp;L48)," ","_")</f>
        <v>1200DLX_Machine_and_Peripherals_Waterchiller_Accuchiller_7.5_Ton_with_Remote_Condenser</v>
      </c>
      <c r="N48" s="93" t="s">
        <v>569</v>
      </c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27" t="s">
        <v>411</v>
      </c>
      <c r="BT48" s="98" t="str">
        <f t="shared" si="0"/>
        <v>Accuchiller 7.5 Ton with Remote Condenser</v>
      </c>
      <c r="BW48" s="96"/>
      <c r="BX48" s="50"/>
      <c r="BY48" s="50"/>
      <c r="BZ48" s="50"/>
      <c r="CA48" s="50"/>
      <c r="CB48" s="50"/>
      <c r="CC48" s="50"/>
      <c r="CD48" s="50"/>
      <c r="CE48" s="50"/>
      <c r="CF48" s="50"/>
      <c r="CG48" s="50"/>
      <c r="CH48" s="50"/>
      <c r="CI48" s="50"/>
      <c r="CJ48" s="50"/>
      <c r="CK48" s="50"/>
      <c r="CL48" s="50"/>
      <c r="CM48" s="50"/>
      <c r="CN48" s="50"/>
    </row>
    <row r="49" spans="1:92" ht="15" customHeight="1">
      <c r="A49" s="50"/>
      <c r="B49" s="97" t="str">
        <f t="shared" si="1"/>
        <v>Machine and Peripherals</v>
      </c>
      <c r="C49" s="97" t="str">
        <f>SUBSTITUTE(IF(A49="","",'Root Material'!$C$2&amp;"_Group_"&amp;A49)," ","_")</f>
        <v/>
      </c>
      <c r="D49" s="96"/>
      <c r="E49" s="97" t="str">
        <f t="shared" si="2"/>
        <v>Waterchiller</v>
      </c>
      <c r="F49" s="97" t="str">
        <f>SUBSTITUTE(IF(D49="","",'Root Material'!$C$2&amp;"_"&amp;B49&amp;"_"&amp;D49)," ","_")</f>
        <v/>
      </c>
      <c r="G49" s="97"/>
      <c r="H49" s="99"/>
      <c r="I49" s="99"/>
      <c r="J49" s="99"/>
      <c r="K49" s="99"/>
      <c r="L49" s="27" t="s">
        <v>343</v>
      </c>
      <c r="M49" s="98" t="str">
        <f>SUBSTITUTE(IF(L49="","",'Root Material'!$C$2&amp;"_"&amp;B49&amp;"_"&amp;E49&amp;"_"&amp;L49)," ","_")</f>
        <v>1200DLX_Machine_and_Peripherals_Waterchiller_GCC_23_Water_Chiller</v>
      </c>
      <c r="N49" s="54" t="s">
        <v>466</v>
      </c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27" t="s">
        <v>589</v>
      </c>
      <c r="BT49" s="98" t="str">
        <f t="shared" si="0"/>
        <v>GCC 23 Water Chiller</v>
      </c>
      <c r="BW49" s="96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</row>
    <row r="50" spans="1:92" ht="15" customHeight="1">
      <c r="A50" s="50"/>
      <c r="B50" s="97" t="str">
        <f t="shared" si="1"/>
        <v>Machine and Peripherals</v>
      </c>
      <c r="C50" s="97" t="str">
        <f>SUBSTITUTE(IF(A50="","",'Root Material'!$C$2&amp;"_Group_"&amp;A50)," ","_")</f>
        <v/>
      </c>
      <c r="D50" s="96"/>
      <c r="E50" s="97" t="str">
        <f t="shared" si="2"/>
        <v>Waterchiller</v>
      </c>
      <c r="F50" s="97" t="str">
        <f>SUBSTITUTE(IF(D50="","",'Root Material'!$C$2&amp;"_"&amp;B50&amp;"_"&amp;D50)," ","_")</f>
        <v/>
      </c>
      <c r="G50" s="97"/>
      <c r="H50" s="99"/>
      <c r="I50" s="99"/>
      <c r="J50" s="99"/>
      <c r="K50" s="99"/>
      <c r="L50" s="27" t="s">
        <v>420</v>
      </c>
      <c r="M50" s="98" t="str">
        <f>SUBSTITUTE(IF(L50="","",'Root Material'!$C$2&amp;"_"&amp;B50&amp;"_"&amp;E50&amp;"_"&amp;L50)," ","_")</f>
        <v>1200DLX_Machine_and_Peripherals_Waterchiller_GCC_35T_Water_Chiller</v>
      </c>
      <c r="N50" s="54" t="s">
        <v>467</v>
      </c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27" t="s">
        <v>589</v>
      </c>
      <c r="BT50" s="98" t="str">
        <f t="shared" si="0"/>
        <v>GCC 35T Water Chiller</v>
      </c>
      <c r="BW50" s="96"/>
      <c r="BX50" s="50"/>
      <c r="BY50" s="50"/>
      <c r="BZ50" s="50"/>
      <c r="CA50" s="50"/>
      <c r="CB50" s="50"/>
      <c r="CC50" s="50"/>
      <c r="CD50" s="50"/>
      <c r="CE50" s="50"/>
      <c r="CF50" s="50"/>
      <c r="CG50" s="50"/>
      <c r="CH50" s="50"/>
      <c r="CI50" s="50"/>
      <c r="CJ50" s="50"/>
      <c r="CK50" s="50"/>
      <c r="CL50" s="50"/>
      <c r="CM50" s="50"/>
      <c r="CN50" s="50"/>
    </row>
    <row r="51" spans="1:92" ht="15" customHeight="1">
      <c r="A51" s="50"/>
      <c r="B51" s="97" t="str">
        <f t="shared" si="1"/>
        <v>Machine and Peripherals</v>
      </c>
      <c r="C51" s="97" t="str">
        <f>SUBSTITUTE(IF(A51="","",'Root Material'!$C$2&amp;"_Group_"&amp;A51)," ","_")</f>
        <v/>
      </c>
      <c r="D51" s="96" t="s">
        <v>349</v>
      </c>
      <c r="E51" s="97" t="str">
        <f t="shared" si="2"/>
        <v>Air Compressor</v>
      </c>
      <c r="F51" s="97" t="str">
        <f>SUBSTITUTE(IF(D51="","",'Root Material'!$C$2&amp;"_"&amp;B51&amp;"_"&amp;D51)," ","_")</f>
        <v>1200DLX_Machine_and_Peripherals_Air_Compressor</v>
      </c>
      <c r="G51" s="97" t="s">
        <v>79</v>
      </c>
      <c r="H51" s="99" t="s">
        <v>80</v>
      </c>
      <c r="I51" s="99" t="s">
        <v>80</v>
      </c>
      <c r="J51" s="99" t="s">
        <v>80</v>
      </c>
      <c r="K51" s="99"/>
      <c r="M51" s="98" t="str">
        <f>SUBSTITUTE(IF(L51="","",'Root Material'!$C$2&amp;"_"&amp;B51&amp;"_"&amp;E51&amp;"_"&amp;L51)," ","_")</f>
        <v/>
      </c>
      <c r="N51" s="54" t="s">
        <v>81</v>
      </c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BT51" s="98" t="str">
        <f t="shared" si="0"/>
        <v>Air Compressor</v>
      </c>
      <c r="BW51" s="96"/>
      <c r="BX51" s="50"/>
      <c r="BY51" s="50" t="s">
        <v>415</v>
      </c>
      <c r="BZ51" s="50"/>
      <c r="CA51" s="50"/>
      <c r="CB51" s="50"/>
      <c r="CC51" s="50"/>
      <c r="CD51" s="50"/>
      <c r="CE51" s="50"/>
      <c r="CF51" s="50"/>
      <c r="CG51" s="50"/>
      <c r="CH51" s="50"/>
      <c r="CI51" s="50"/>
      <c r="CJ51" s="50"/>
      <c r="CK51" s="50"/>
      <c r="CL51" s="50"/>
      <c r="CM51" s="50"/>
      <c r="CN51" s="50"/>
    </row>
    <row r="52" spans="1:92" ht="15" customHeight="1">
      <c r="A52" s="50"/>
      <c r="B52" s="97" t="str">
        <f t="shared" si="1"/>
        <v>Machine and Peripherals</v>
      </c>
      <c r="C52" s="97" t="str">
        <f>SUBSTITUTE(IF(A52="","",'Root Material'!$C$2&amp;"_Group_"&amp;A52)," ","_")</f>
        <v/>
      </c>
      <c r="D52" s="96"/>
      <c r="E52" s="97" t="str">
        <f t="shared" si="2"/>
        <v>Air Compressor</v>
      </c>
      <c r="F52" s="97" t="str">
        <f>SUBSTITUTE(IF(D52="","",'Root Material'!$C$2&amp;"_"&amp;B52&amp;"_"&amp;D52)," ","_")</f>
        <v/>
      </c>
      <c r="G52" s="97"/>
      <c r="H52" s="99"/>
      <c r="I52" s="99"/>
      <c r="J52" s="99"/>
      <c r="K52" s="99"/>
      <c r="L52" s="27" t="s">
        <v>431</v>
      </c>
      <c r="M52" s="98" t="str">
        <f>SUBSTITUTE(IF(L52="","",'Root Material'!$C$2&amp;"_"&amp;B52&amp;"_"&amp;E52&amp;"_"&amp;L52)," ","_")</f>
        <v>1200DLX_Machine_and_Peripherals_Air_Compressor_None_(Customer_Sourced)</v>
      </c>
      <c r="N52" s="54" t="s">
        <v>81</v>
      </c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27" t="s">
        <v>588</v>
      </c>
      <c r="BT52" s="98" t="str">
        <f t="shared" si="0"/>
        <v>None (Customer Sourced)</v>
      </c>
      <c r="BW52" s="96"/>
      <c r="BX52" s="50"/>
      <c r="BY52" s="50"/>
      <c r="BZ52" s="50"/>
      <c r="CA52" s="50"/>
      <c r="CB52" s="50"/>
      <c r="CC52" s="50"/>
      <c r="CD52" s="50"/>
      <c r="CE52" s="50"/>
      <c r="CF52" s="50"/>
      <c r="CG52" s="50"/>
      <c r="CH52" s="50"/>
      <c r="CI52" s="50"/>
      <c r="CJ52" s="50"/>
      <c r="CK52" s="50"/>
      <c r="CL52" s="50"/>
      <c r="CM52" s="50"/>
      <c r="CN52" s="50"/>
    </row>
    <row r="53" spans="1:92" ht="15" customHeight="1">
      <c r="A53" s="50"/>
      <c r="B53" s="97" t="str">
        <f t="shared" si="1"/>
        <v>Machine and Peripherals</v>
      </c>
      <c r="C53" s="97" t="str">
        <f>SUBSTITUTE(IF(A53="","",'Root Material'!$C$2&amp;"_Group_"&amp;A53)," ","_")</f>
        <v/>
      </c>
      <c r="D53" s="96"/>
      <c r="E53" s="97" t="str">
        <f t="shared" si="2"/>
        <v>Air Compressor</v>
      </c>
      <c r="F53" s="97" t="str">
        <f>SUBSTITUTE(IF(D53="","",'Root Material'!$C$2&amp;"_"&amp;B53&amp;"_"&amp;D53)," ","_")</f>
        <v/>
      </c>
      <c r="G53" s="97"/>
      <c r="H53" s="99"/>
      <c r="I53" s="99"/>
      <c r="J53" s="99"/>
      <c r="K53" s="99"/>
      <c r="L53" s="27" t="s">
        <v>350</v>
      </c>
      <c r="M53" s="98" t="str">
        <f>SUBSTITUTE(IF(L53="","",'Root Material'!$C$2&amp;"_"&amp;B53&amp;"_"&amp;E53&amp;"_"&amp;L53)," ","_")</f>
        <v>1200DLX_Machine_and_Peripherals_Air_Compressor_Air_Compressor_</v>
      </c>
      <c r="N53" s="54" t="s">
        <v>468</v>
      </c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27" t="s">
        <v>589</v>
      </c>
      <c r="BT53" s="98" t="str">
        <f t="shared" si="0"/>
        <v xml:space="preserve">Air Compressor </v>
      </c>
      <c r="BW53" s="96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</row>
    <row r="54" spans="1:92" ht="15" customHeight="1">
      <c r="A54" s="50"/>
      <c r="B54" s="97" t="str">
        <f t="shared" si="1"/>
        <v>Machine and Peripherals</v>
      </c>
      <c r="C54" s="97" t="str">
        <f>SUBSTITUTE(IF(A54="","",'Root Material'!$C$2&amp;"_Group_"&amp;A54)," ","_")</f>
        <v/>
      </c>
      <c r="D54" s="96"/>
      <c r="E54" s="97" t="str">
        <f t="shared" si="2"/>
        <v>Air Compressor</v>
      </c>
      <c r="F54" s="97" t="str">
        <f>SUBSTITUTE(IF(D54="","",'Root Material'!$C$2&amp;"_"&amp;B54&amp;"_"&amp;D54)," ","_")</f>
        <v/>
      </c>
      <c r="G54" s="97"/>
      <c r="H54" s="99"/>
      <c r="I54" s="99"/>
      <c r="J54" s="99"/>
      <c r="K54" s="99"/>
      <c r="L54" s="27" t="s">
        <v>351</v>
      </c>
      <c r="M54" s="98" t="str">
        <f>SUBSTITUTE(IF(L54="","",'Root Material'!$C$2&amp;"_"&amp;B54&amp;"_"&amp;E54&amp;"_"&amp;L54)," ","_")</f>
        <v>1200DLX_Machine_and_Peripherals_Air_Compressor_Air_Compressor_Accessories</v>
      </c>
      <c r="N54" s="54" t="s">
        <v>469</v>
      </c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27" t="s">
        <v>589</v>
      </c>
      <c r="BT54" s="98" t="str">
        <f t="shared" si="0"/>
        <v>Air Compressor Accessories</v>
      </c>
      <c r="BW54" s="96"/>
      <c r="BX54" s="50"/>
      <c r="BY54" s="50"/>
      <c r="BZ54" s="50"/>
      <c r="CA54" s="50"/>
      <c r="CB54" s="50"/>
      <c r="CC54" s="50"/>
      <c r="CD54" s="50"/>
      <c r="CE54" s="50"/>
      <c r="CF54" s="50"/>
      <c r="CG54" s="50"/>
      <c r="CH54" s="50"/>
      <c r="CI54" s="50"/>
      <c r="CJ54" s="50"/>
      <c r="CK54" s="50"/>
      <c r="CL54" s="50"/>
      <c r="CM54" s="50"/>
      <c r="CN54" s="50"/>
    </row>
    <row r="55" spans="1:92" ht="15" customHeight="1">
      <c r="A55" s="50"/>
      <c r="B55" s="97" t="str">
        <f t="shared" si="1"/>
        <v>Machine and Peripherals</v>
      </c>
      <c r="C55" s="97" t="str">
        <f>SUBSTITUTE(IF(A55="","",'Root Material'!$C$2&amp;"_Group_"&amp;A55)," ","_")</f>
        <v/>
      </c>
      <c r="D55" s="96"/>
      <c r="E55" s="97" t="str">
        <f t="shared" si="2"/>
        <v>Air Compressor</v>
      </c>
      <c r="F55" s="97" t="str">
        <f>SUBSTITUTE(IF(D55="","",'Root Material'!$C$2&amp;"_"&amp;B55&amp;"_"&amp;D55)," ","_")</f>
        <v/>
      </c>
      <c r="G55" s="97"/>
      <c r="H55" s="99"/>
      <c r="I55" s="99"/>
      <c r="J55" s="99"/>
      <c r="K55" s="99"/>
      <c r="L55" s="53" t="s">
        <v>568</v>
      </c>
      <c r="M55" s="98" t="str">
        <f>SUBSTITUTE(IF(L55="","",'Root Material'!$C$2&amp;"_"&amp;B55&amp;"_"&amp;E55&amp;"_"&amp;L55)," ","_")</f>
        <v>1200DLX_Machine_and_Peripherals_Air_Compressor_SATIS_Air_Compressor_15HP_Premium</v>
      </c>
      <c r="N55" s="54" t="s">
        <v>570</v>
      </c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27" t="s">
        <v>411</v>
      </c>
      <c r="BT55" s="98" t="str">
        <f t="shared" si="0"/>
        <v>SATIS Air Compressor 15HP Premium</v>
      </c>
      <c r="BW55" s="96"/>
      <c r="BX55" s="50"/>
      <c r="BY55" s="50"/>
      <c r="BZ55" s="50"/>
      <c r="CA55" s="50"/>
      <c r="CB55" s="50"/>
      <c r="CC55" s="50"/>
      <c r="CD55" s="50"/>
      <c r="CE55" s="50"/>
      <c r="CF55" s="50"/>
      <c r="CG55" s="50"/>
      <c r="CH55" s="50"/>
      <c r="CI55" s="50"/>
      <c r="CJ55" s="50"/>
      <c r="CK55" s="50"/>
      <c r="CL55" s="50"/>
      <c r="CM55" s="50"/>
      <c r="CN55" s="50"/>
    </row>
    <row r="56" spans="1:92" ht="15" customHeight="1">
      <c r="A56" s="50"/>
      <c r="B56" s="97" t="str">
        <f t="shared" si="1"/>
        <v>Machine and Peripherals</v>
      </c>
      <c r="C56" s="97" t="str">
        <f>SUBSTITUTE(IF(A56="","",'Root Material'!$C$2&amp;"_Group_"&amp;A56)," ","_")</f>
        <v/>
      </c>
      <c r="D56" s="96"/>
      <c r="E56" s="97" t="str">
        <f t="shared" si="2"/>
        <v>Air Compressor</v>
      </c>
      <c r="F56" s="97" t="str">
        <f>SUBSTITUTE(IF(D56="","",'Root Material'!$C$2&amp;"_"&amp;B56&amp;"_"&amp;D56)," ","_")</f>
        <v/>
      </c>
      <c r="G56" s="97"/>
      <c r="H56" s="99"/>
      <c r="I56" s="99"/>
      <c r="J56" s="99"/>
      <c r="K56" s="99"/>
      <c r="L56" s="27" t="s">
        <v>565</v>
      </c>
      <c r="M56" s="98" t="str">
        <f>SUBSTITUTE(IF(L56="","",'Root Material'!$C$2&amp;"_"&amp;B56&amp;"_"&amp;E56&amp;"_"&amp;L56)," ","_")</f>
        <v>1200DLX_Machine_and_Peripherals_Air_Compressor_SATIS_Dryer_D108IN_115V</v>
      </c>
      <c r="N56" s="54" t="s">
        <v>571</v>
      </c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01"/>
      <c r="AC56" s="101"/>
      <c r="AD56" s="101"/>
      <c r="AE56" s="101"/>
      <c r="AF56" s="101"/>
      <c r="AG56" s="101"/>
      <c r="AH56" s="101"/>
      <c r="AI56" s="27" t="s">
        <v>411</v>
      </c>
      <c r="BT56" s="98" t="str">
        <f t="shared" si="0"/>
        <v>SATIS Dryer D108IN 115V</v>
      </c>
      <c r="BW56" s="96"/>
      <c r="BX56" s="50"/>
      <c r="BY56" s="50"/>
      <c r="BZ56" s="50"/>
      <c r="CA56" s="50"/>
      <c r="CB56" s="50"/>
      <c r="CC56" s="50"/>
      <c r="CD56" s="50"/>
      <c r="CE56" s="50"/>
      <c r="CF56" s="50"/>
      <c r="CG56" s="50"/>
      <c r="CH56" s="50"/>
      <c r="CI56" s="50"/>
      <c r="CJ56" s="50"/>
      <c r="CK56" s="50"/>
      <c r="CL56" s="50"/>
      <c r="CM56" s="50"/>
      <c r="CN56" s="50"/>
    </row>
    <row r="57" spans="1:92" ht="15" customHeight="1">
      <c r="A57" s="50"/>
      <c r="B57" s="97" t="str">
        <f t="shared" si="1"/>
        <v>Machine and Peripherals</v>
      </c>
      <c r="C57" s="97" t="str">
        <f>SUBSTITUTE(IF(A57="","",'Root Material'!$C$2&amp;"_Group_"&amp;A57)," ","_")</f>
        <v/>
      </c>
      <c r="D57" s="96"/>
      <c r="E57" s="97" t="str">
        <f t="shared" si="2"/>
        <v>Air Compressor</v>
      </c>
      <c r="F57" s="97" t="str">
        <f>SUBSTITUTE(IF(D57="","",'Root Material'!$C$2&amp;"_"&amp;B57&amp;"_"&amp;D57)," ","_")</f>
        <v/>
      </c>
      <c r="G57" s="97"/>
      <c r="H57" s="99"/>
      <c r="I57" s="99"/>
      <c r="J57" s="99"/>
      <c r="K57" s="99"/>
      <c r="L57" s="53" t="s">
        <v>566</v>
      </c>
      <c r="M57" s="98" t="str">
        <f>SUBSTITUTE(IF(L57="","",'Root Material'!$C$2&amp;"_"&amp;B57&amp;"_"&amp;E57&amp;"_"&amp;L57)," ","_")</f>
        <v>1200DLX_Machine_and_Peripherals_Air_Compressor_SATIS_filter_1_micron_(1st_stage)</v>
      </c>
      <c r="N57" s="54" t="s">
        <v>572</v>
      </c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1"/>
      <c r="AH57" s="101"/>
      <c r="AI57" s="27" t="s">
        <v>411</v>
      </c>
      <c r="BT57" s="98" t="str">
        <f t="shared" si="0"/>
        <v>SATIS filter 1 micron (1st stage)</v>
      </c>
      <c r="BW57" s="96"/>
      <c r="BX57" s="50"/>
      <c r="BY57" s="50"/>
      <c r="BZ57" s="50"/>
      <c r="CA57" s="50"/>
      <c r="CB57" s="50"/>
      <c r="CC57" s="50"/>
      <c r="CD57" s="50"/>
      <c r="CE57" s="50"/>
      <c r="CF57" s="50"/>
      <c r="CG57" s="50"/>
      <c r="CH57" s="50"/>
      <c r="CI57" s="50"/>
      <c r="CJ57" s="50"/>
      <c r="CK57" s="50"/>
      <c r="CL57" s="50"/>
      <c r="CM57" s="50"/>
      <c r="CN57" s="50"/>
    </row>
    <row r="58" spans="1:92" ht="15" customHeight="1">
      <c r="A58" s="50"/>
      <c r="B58" s="97" t="str">
        <f t="shared" si="1"/>
        <v>Machine and Peripherals</v>
      </c>
      <c r="C58" s="97" t="str">
        <f>SUBSTITUTE(IF(A58="","",'Root Material'!$C$2&amp;"_Group_"&amp;A58)," ","_")</f>
        <v/>
      </c>
      <c r="D58" s="96"/>
      <c r="E58" s="97" t="str">
        <f t="shared" si="2"/>
        <v>Air Compressor</v>
      </c>
      <c r="F58" s="97" t="str">
        <f>SUBSTITUTE(IF(D58="","",'Root Material'!$C$2&amp;"_"&amp;B58&amp;"_"&amp;D58)," ","_")</f>
        <v/>
      </c>
      <c r="G58" s="97"/>
      <c r="H58" s="99"/>
      <c r="I58" s="99"/>
      <c r="J58" s="99"/>
      <c r="K58" s="99"/>
      <c r="L58" s="53" t="s">
        <v>567</v>
      </c>
      <c r="M58" s="98" t="str">
        <f>SUBSTITUTE(IF(L58="","",'Root Material'!$C$2&amp;"_"&amp;B58&amp;"_"&amp;E58&amp;"_"&amp;L58)," ","_")</f>
        <v>1200DLX_Machine_and_Peripherals_Air_Compressor_SATIS_filter_0.01_micron_(2nd_stage)</v>
      </c>
      <c r="N58" s="54" t="s">
        <v>573</v>
      </c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01"/>
      <c r="AD58" s="101"/>
      <c r="AE58" s="101"/>
      <c r="AF58" s="101"/>
      <c r="AG58" s="101"/>
      <c r="AH58" s="101"/>
      <c r="AI58" s="27" t="s">
        <v>411</v>
      </c>
      <c r="BT58" s="98" t="str">
        <f t="shared" si="0"/>
        <v>SATIS filter 0.01 micron (2nd stage)</v>
      </c>
      <c r="BW58" s="96"/>
      <c r="BX58" s="50"/>
      <c r="BY58" s="50"/>
      <c r="BZ58" s="50"/>
      <c r="CA58" s="50"/>
      <c r="CB58" s="50"/>
      <c r="CC58" s="50"/>
      <c r="CD58" s="50"/>
      <c r="CE58" s="50"/>
      <c r="CF58" s="50"/>
      <c r="CG58" s="50"/>
      <c r="CH58" s="50"/>
      <c r="CI58" s="50"/>
      <c r="CJ58" s="50"/>
      <c r="CK58" s="50"/>
      <c r="CL58" s="50"/>
      <c r="CM58" s="50"/>
      <c r="CN58" s="50"/>
    </row>
    <row r="59" spans="1:92" ht="15" customHeight="1">
      <c r="A59" s="50"/>
      <c r="B59" s="97" t="str">
        <f t="shared" si="1"/>
        <v>Machine and Peripherals</v>
      </c>
      <c r="C59" s="97" t="str">
        <f>SUBSTITUTE(IF(A59="","",'Root Material'!$C$2&amp;"_Group_"&amp;A59)," ","_")</f>
        <v/>
      </c>
      <c r="D59" s="96" t="s">
        <v>345</v>
      </c>
      <c r="E59" s="97" t="str">
        <f t="shared" si="2"/>
        <v>Bead Blaster</v>
      </c>
      <c r="F59" s="97" t="str">
        <f>SUBSTITUTE(IF(D59="","",'Root Material'!$C$2&amp;"_"&amp;B59&amp;"_"&amp;D59)," ","_")</f>
        <v>1200DLX_Machine_and_Peripherals_Bead_Blaster</v>
      </c>
      <c r="G59" s="97" t="s">
        <v>79</v>
      </c>
      <c r="H59" s="99" t="s">
        <v>80</v>
      </c>
      <c r="I59" s="99" t="s">
        <v>80</v>
      </c>
      <c r="J59" s="99" t="s">
        <v>80</v>
      </c>
      <c r="K59" s="99"/>
      <c r="M59" s="98" t="str">
        <f>SUBSTITUTE(IF(L59="","",'Root Material'!$C$2&amp;"_"&amp;B59&amp;"_"&amp;E59&amp;"_"&amp;L59)," ","_")</f>
        <v/>
      </c>
      <c r="N59" s="54" t="s">
        <v>81</v>
      </c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  <c r="AD59" s="101"/>
      <c r="AE59" s="101"/>
      <c r="AF59" s="101"/>
      <c r="AG59" s="101"/>
      <c r="AH59" s="101"/>
      <c r="BT59" s="98" t="str">
        <f t="shared" si="0"/>
        <v>Bead Blaster</v>
      </c>
      <c r="BW59" s="96"/>
      <c r="BX59" s="50"/>
      <c r="BY59" s="50"/>
      <c r="BZ59" s="50"/>
      <c r="CA59" s="50"/>
      <c r="CB59" s="50"/>
      <c r="CC59" s="50"/>
      <c r="CD59" s="50"/>
      <c r="CE59" s="50"/>
      <c r="CF59" s="50"/>
      <c r="CG59" s="50"/>
      <c r="CH59" s="50"/>
      <c r="CI59" s="50"/>
      <c r="CJ59" s="50"/>
      <c r="CK59" s="50"/>
      <c r="CL59" s="50"/>
      <c r="CM59" s="50"/>
      <c r="CN59" s="50"/>
    </row>
    <row r="60" spans="1:92" ht="15" customHeight="1">
      <c r="A60" s="50"/>
      <c r="B60" s="97" t="str">
        <f t="shared" si="1"/>
        <v>Machine and Peripherals</v>
      </c>
      <c r="C60" s="97" t="str">
        <f>SUBSTITUTE(IF(A60="","",'Root Material'!$C$2&amp;"_Group_"&amp;A60)," ","_")</f>
        <v/>
      </c>
      <c r="D60" s="96"/>
      <c r="E60" s="97" t="str">
        <f t="shared" si="2"/>
        <v>Bead Blaster</v>
      </c>
      <c r="F60" s="97" t="str">
        <f>SUBSTITUTE(IF(D60="","",'Root Material'!$C$2&amp;"_"&amp;B60&amp;"_"&amp;D60)," ","_")</f>
        <v/>
      </c>
      <c r="G60" s="97"/>
      <c r="H60" s="99"/>
      <c r="I60" s="99"/>
      <c r="J60" s="99"/>
      <c r="K60" s="99"/>
      <c r="L60" s="27" t="s">
        <v>431</v>
      </c>
      <c r="M60" s="98" t="str">
        <f>SUBSTITUTE(IF(L60="","",'Root Material'!$C$2&amp;"_"&amp;B60&amp;"_"&amp;E60&amp;"_"&amp;L60)," ","_")</f>
        <v>1200DLX_Machine_and_Peripherals_Bead_Blaster_None_(Customer_Sourced)</v>
      </c>
      <c r="N60" s="54" t="s">
        <v>81</v>
      </c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01"/>
      <c r="AB60" s="101"/>
      <c r="AC60" s="101"/>
      <c r="AD60" s="101"/>
      <c r="AE60" s="101"/>
      <c r="AF60" s="101"/>
      <c r="AG60" s="101"/>
      <c r="AH60" s="101"/>
      <c r="AI60" s="27" t="s">
        <v>588</v>
      </c>
      <c r="BT60" s="98" t="str">
        <f t="shared" si="0"/>
        <v>None (Customer Sourced)</v>
      </c>
      <c r="BW60" s="96"/>
      <c r="BX60" s="50"/>
      <c r="BY60" s="50"/>
      <c r="BZ60" s="50"/>
      <c r="CA60" s="50"/>
      <c r="CB60" s="50"/>
      <c r="CC60" s="50"/>
      <c r="CD60" s="50"/>
      <c r="CE60" s="50"/>
      <c r="CF60" s="50"/>
      <c r="CG60" s="50"/>
      <c r="CH60" s="50"/>
      <c r="CI60" s="50"/>
      <c r="CJ60" s="50"/>
      <c r="CK60" s="50"/>
      <c r="CL60" s="50"/>
      <c r="CM60" s="50"/>
      <c r="CN60" s="50"/>
    </row>
    <row r="61" spans="1:92" ht="15" customHeight="1">
      <c r="A61" s="50"/>
      <c r="B61" s="97" t="str">
        <f t="shared" si="1"/>
        <v>Machine and Peripherals</v>
      </c>
      <c r="C61" s="97" t="str">
        <f>SUBSTITUTE(IF(A61="","",'Root Material'!$C$2&amp;"_Group_"&amp;A61)," ","_")</f>
        <v/>
      </c>
      <c r="D61" s="96"/>
      <c r="E61" s="97" t="str">
        <f t="shared" si="2"/>
        <v>Bead Blaster</v>
      </c>
      <c r="F61" s="97" t="str">
        <f>SUBSTITUTE(IF(D61="","",'Root Material'!$C$2&amp;"_"&amp;B61&amp;"_"&amp;D61)," ","_")</f>
        <v/>
      </c>
      <c r="G61" s="97"/>
      <c r="H61" s="99"/>
      <c r="I61" s="99"/>
      <c r="J61" s="99"/>
      <c r="K61" s="99"/>
      <c r="L61" s="27" t="s">
        <v>354</v>
      </c>
      <c r="M61" s="98" t="str">
        <f>SUBSTITUTE(IF(L61="","",'Root Material'!$C$2&amp;"_"&amp;B61&amp;"_"&amp;E61&amp;"_"&amp;L61)," ","_")</f>
        <v>1200DLX_Machine_and_Peripherals_Bead_Blaster_SA_30_Sandblasting_Unit</v>
      </c>
      <c r="N61" s="94" t="s">
        <v>952</v>
      </c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  <c r="AA61" s="101"/>
      <c r="AB61" s="101"/>
      <c r="AC61" s="101"/>
      <c r="AD61" s="101"/>
      <c r="AE61" s="101"/>
      <c r="AF61" s="101"/>
      <c r="AG61" s="101"/>
      <c r="AH61" s="101"/>
      <c r="AI61" s="27" t="s">
        <v>589</v>
      </c>
      <c r="BT61" s="98" t="str">
        <f t="shared" si="0"/>
        <v>SA 30 Sandblasting Unit</v>
      </c>
      <c r="BW61" s="96"/>
      <c r="BX61" s="50"/>
      <c r="BY61" s="50"/>
      <c r="BZ61" s="50"/>
      <c r="CA61" s="50"/>
      <c r="CB61" s="50"/>
      <c r="CC61" s="50"/>
      <c r="CD61" s="50"/>
      <c r="CE61" s="50"/>
      <c r="CF61" s="50"/>
      <c r="CG61" s="50"/>
      <c r="CH61" s="50"/>
      <c r="CI61" s="50"/>
      <c r="CJ61" s="50"/>
      <c r="CK61" s="50"/>
      <c r="CL61" s="50"/>
      <c r="CM61" s="50"/>
      <c r="CN61" s="50"/>
    </row>
    <row r="62" spans="1:92" ht="15" customHeight="1">
      <c r="A62" s="50"/>
      <c r="B62" s="97" t="str">
        <f t="shared" si="1"/>
        <v>Machine and Peripherals</v>
      </c>
      <c r="C62" s="97" t="str">
        <f>SUBSTITUTE(IF(A62="","",'Root Material'!$C$2&amp;"_Group_"&amp;A62)," ","_")</f>
        <v/>
      </c>
      <c r="D62" s="96"/>
      <c r="E62" s="97" t="str">
        <f t="shared" si="2"/>
        <v>Bead Blaster</v>
      </c>
      <c r="F62" s="97" t="str">
        <f>SUBSTITUTE(IF(D62="","",'Root Material'!$C$2&amp;"_"&amp;B62&amp;"_"&amp;D62)," ","_")</f>
        <v/>
      </c>
      <c r="G62" s="97"/>
      <c r="H62" s="99"/>
      <c r="I62" s="99"/>
      <c r="J62" s="99"/>
      <c r="K62" s="99"/>
      <c r="L62" s="27" t="s">
        <v>355</v>
      </c>
      <c r="M62" s="98" t="str">
        <f>SUBSTITUTE(IF(L62="","",'Root Material'!$C$2&amp;"_"&amp;B62&amp;"_"&amp;E62&amp;"_"&amp;L62)," ","_")</f>
        <v>1200DLX_Machine_and_Peripherals_Bead_Blaster_SA_30_Sandblasting_Accessories</v>
      </c>
      <c r="N62" s="54" t="s">
        <v>471</v>
      </c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  <c r="AC62" s="101"/>
      <c r="AD62" s="101"/>
      <c r="AE62" s="101"/>
      <c r="AF62" s="101"/>
      <c r="AG62" s="101"/>
      <c r="AH62" s="101"/>
      <c r="AI62" s="27" t="s">
        <v>589</v>
      </c>
      <c r="BT62" s="98" t="str">
        <f t="shared" si="0"/>
        <v>SA 30 Sandblasting Accessories</v>
      </c>
      <c r="BW62" s="96"/>
      <c r="BX62" s="50"/>
      <c r="BY62" s="50"/>
      <c r="BZ62" s="50"/>
      <c r="CA62" s="50"/>
      <c r="CB62" s="50"/>
      <c r="CC62" s="50"/>
      <c r="CD62" s="50"/>
      <c r="CE62" s="50"/>
      <c r="CF62" s="50"/>
      <c r="CG62" s="50"/>
      <c r="CH62" s="50"/>
      <c r="CI62" s="50"/>
      <c r="CJ62" s="50"/>
      <c r="CK62" s="50"/>
      <c r="CL62" s="50"/>
      <c r="CM62" s="50"/>
      <c r="CN62" s="50"/>
    </row>
    <row r="63" spans="1:92" ht="15" customHeight="1">
      <c r="A63" s="50"/>
      <c r="B63" s="97" t="str">
        <f t="shared" si="1"/>
        <v>Machine and Peripherals</v>
      </c>
      <c r="C63" s="97" t="str">
        <f>SUBSTITUTE(IF(A63="","",'Root Material'!$C$2&amp;"_Group_"&amp;A63)," ","_")</f>
        <v/>
      </c>
      <c r="D63" s="96"/>
      <c r="E63" s="97" t="str">
        <f t="shared" si="2"/>
        <v>Bead Blaster</v>
      </c>
      <c r="F63" s="97" t="str">
        <f>SUBSTITUTE(IF(D63="","",'Root Material'!$C$2&amp;"_"&amp;B63&amp;"_"&amp;D63)," ","_")</f>
        <v/>
      </c>
      <c r="G63" s="97"/>
      <c r="H63" s="99"/>
      <c r="I63" s="99"/>
      <c r="J63" s="99"/>
      <c r="K63" s="99"/>
      <c r="L63" s="27" t="s">
        <v>561</v>
      </c>
      <c r="M63" s="98" t="str">
        <f>SUBSTITUTE(IF(L63="","",'Root Material'!$C$2&amp;"_"&amp;B63&amp;"_"&amp;E63&amp;"_"&amp;L63)," ","_")</f>
        <v>1200DLX_Machine_and_Peripherals_Bead_Blaster_Satis_Trinco_Beadblaster_36x36_120_V</v>
      </c>
      <c r="N63" s="54" t="s">
        <v>574</v>
      </c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  <c r="AC63" s="101"/>
      <c r="AD63" s="101"/>
      <c r="AE63" s="101"/>
      <c r="AF63" s="101"/>
      <c r="AG63" s="101"/>
      <c r="AH63" s="101"/>
      <c r="AI63" s="27" t="s">
        <v>411</v>
      </c>
      <c r="BT63" s="98" t="str">
        <f t="shared" si="0"/>
        <v>Satis Trinco Beadblaster 36x36 120 V</v>
      </c>
      <c r="BW63" s="96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</row>
    <row r="64" spans="1:92" ht="15" customHeight="1">
      <c r="A64" s="50"/>
      <c r="B64" s="97" t="str">
        <f t="shared" si="1"/>
        <v>Machine and Peripherals</v>
      </c>
      <c r="C64" s="97" t="str">
        <f>SUBSTITUTE(IF(A64="","",'Root Material'!$C$2&amp;"_Group_"&amp;A64)," ","_")</f>
        <v/>
      </c>
      <c r="D64" s="96"/>
      <c r="E64" s="97" t="str">
        <f t="shared" si="2"/>
        <v>Bead Blaster</v>
      </c>
      <c r="F64" s="97" t="str">
        <f>SUBSTITUTE(IF(D64="","",'Root Material'!$C$2&amp;"_"&amp;B64&amp;"_"&amp;D64)," ","_")</f>
        <v/>
      </c>
      <c r="G64" s="77"/>
      <c r="H64" s="99"/>
      <c r="I64" s="99"/>
      <c r="J64" s="99"/>
      <c r="K64" s="99"/>
      <c r="L64" s="27" t="s">
        <v>562</v>
      </c>
      <c r="M64" s="98" t="str">
        <f>SUBSTITUTE(IF(L64="","",'Root Material'!$C$2&amp;"_"&amp;B64&amp;"_"&amp;E64&amp;"_"&amp;L64)," ","_")</f>
        <v>1200DLX_Machine_and_Peripherals_Bead_Blaster_SATIS_Trinco_Glass_Beads_50_lbs</v>
      </c>
      <c r="N64" s="54" t="s">
        <v>575</v>
      </c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  <c r="AF64" s="101"/>
      <c r="AG64" s="101"/>
      <c r="AH64" s="101"/>
      <c r="AI64" s="27" t="s">
        <v>411</v>
      </c>
      <c r="BT64" s="98" t="str">
        <f t="shared" si="0"/>
        <v>SATIS Trinco Glass Beads 50 lbs</v>
      </c>
      <c r="BW64" s="96"/>
      <c r="BX64" s="50"/>
      <c r="BY64" s="50"/>
      <c r="BZ64" s="50"/>
      <c r="CA64" s="50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50"/>
      <c r="CN64" s="50"/>
    </row>
    <row r="65" spans="1:92" ht="15" customHeight="1">
      <c r="A65" s="50" t="s">
        <v>883</v>
      </c>
      <c r="B65" s="97" t="str">
        <f t="shared" si="1"/>
        <v>Optional Peripherals</v>
      </c>
      <c r="C65" s="97" t="str">
        <f>SUBSTITUTE(IF(A65="","",'Root Material'!$C$2&amp;"_Group_"&amp;A65)," ","_")</f>
        <v>1200DLX_Group_Optional_Peripherals</v>
      </c>
      <c r="D65" s="96"/>
      <c r="E65" s="97" t="str">
        <f t="shared" si="2"/>
        <v>Bead Blaster</v>
      </c>
      <c r="F65" s="97" t="str">
        <f>SUBSTITUTE(IF(D65="","",'Root Material'!$C$2&amp;"_"&amp;B65&amp;"_"&amp;D65)," ","_")</f>
        <v/>
      </c>
      <c r="G65" s="77"/>
      <c r="H65" s="99"/>
      <c r="I65" s="99"/>
      <c r="J65" s="99"/>
      <c r="K65" s="99"/>
      <c r="M65" s="98" t="str">
        <f>SUBSTITUTE(IF(L65="","",'Root Material'!$C$2&amp;"_"&amp;B65&amp;"_"&amp;E65&amp;"_"&amp;L65)," ","_")</f>
        <v/>
      </c>
      <c r="N65" s="54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  <c r="AF65" s="101"/>
      <c r="AG65" s="101"/>
      <c r="AH65" s="101"/>
      <c r="BT65" s="98" t="str">
        <f t="shared" si="0"/>
        <v>Optional Peripherals</v>
      </c>
      <c r="BW65" s="96"/>
      <c r="BX65" s="50"/>
      <c r="BY65" s="50"/>
      <c r="BZ65" s="50"/>
      <c r="CA65" s="50"/>
      <c r="CB65" s="50"/>
      <c r="CC65" s="50"/>
      <c r="CD65" s="50"/>
      <c r="CE65" s="50"/>
      <c r="CF65" s="50"/>
      <c r="CG65" s="50"/>
      <c r="CH65" s="50"/>
      <c r="CI65" s="50"/>
      <c r="CJ65" s="50"/>
      <c r="CK65" s="50"/>
      <c r="CL65" s="50"/>
      <c r="CM65" s="50"/>
      <c r="CN65" s="50"/>
    </row>
    <row r="66" spans="1:92" ht="15" customHeight="1">
      <c r="A66" s="50"/>
      <c r="B66" s="97" t="str">
        <f t="shared" si="1"/>
        <v>Optional Peripherals</v>
      </c>
      <c r="C66" s="97" t="str">
        <f>SUBSTITUTE(IF(A66="","",'Root Material'!$C$2&amp;"_Group_"&amp;A66)," ","_")</f>
        <v/>
      </c>
      <c r="D66" s="60" t="s">
        <v>346</v>
      </c>
      <c r="E66" s="97" t="str">
        <f t="shared" si="2"/>
        <v>Flow Booth</v>
      </c>
      <c r="F66" s="97" t="str">
        <f>SUBSTITUTE(IF(D66="","",'Root Material'!$C$2&amp;"_"&amp;B66&amp;"_"&amp;D66)," ","_")</f>
        <v>1200DLX_Optional_Peripherals_Flow_Booth</v>
      </c>
      <c r="G66" s="77" t="s">
        <v>79</v>
      </c>
      <c r="H66" s="99"/>
      <c r="I66" s="99"/>
      <c r="J66" s="99" t="s">
        <v>80</v>
      </c>
      <c r="K66" s="99"/>
      <c r="M66" s="98" t="str">
        <f>SUBSTITUTE(IF(L66="","",'Root Material'!$C$2&amp;"_"&amp;B66&amp;"_"&amp;E66&amp;"_"&amp;L66)," ","_")</f>
        <v/>
      </c>
      <c r="N66" s="54" t="s">
        <v>81</v>
      </c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  <c r="AF66" s="101"/>
      <c r="AG66" s="101"/>
      <c r="AH66" s="101"/>
      <c r="BT66" s="98" t="str">
        <f t="shared" si="0"/>
        <v>Flow Booth</v>
      </c>
      <c r="BW66" s="96"/>
      <c r="BX66" s="50"/>
      <c r="BY66" s="50"/>
      <c r="BZ66" s="50"/>
      <c r="CA66" s="50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50"/>
      <c r="CN66" s="50"/>
    </row>
    <row r="67" spans="1:92" ht="15" customHeight="1">
      <c r="A67" s="50"/>
      <c r="B67" s="97" t="str">
        <f t="shared" si="1"/>
        <v>Optional Peripherals</v>
      </c>
      <c r="C67" s="97" t="str">
        <f>SUBSTITUTE(IF(A67="","",'Root Material'!$C$2&amp;"_Group_"&amp;A67)," ","_")</f>
        <v/>
      </c>
      <c r="D67" s="96"/>
      <c r="E67" s="97" t="str">
        <f t="shared" si="2"/>
        <v>Flow Booth</v>
      </c>
      <c r="F67" s="97" t="str">
        <f>SUBSTITUTE(IF(D67="","",'Root Material'!$C$2&amp;"_"&amp;B67&amp;"_"&amp;D67)," ","_")</f>
        <v/>
      </c>
      <c r="G67" s="97"/>
      <c r="H67" s="99"/>
      <c r="I67" s="99"/>
      <c r="J67" s="99"/>
      <c r="K67" s="99"/>
      <c r="L67" s="27" t="s">
        <v>356</v>
      </c>
      <c r="M67" s="98" t="str">
        <f>SUBSTITUTE(IF(L67="","",'Root Material'!$C$2&amp;"_"&amp;B67&amp;"_"&amp;E67&amp;"_"&amp;L67)," ","_")</f>
        <v>1200DLX_Optional_Peripherals_Flow_Booth_4M_Flowbox</v>
      </c>
      <c r="N67" s="54" t="s">
        <v>470</v>
      </c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27" t="s">
        <v>589</v>
      </c>
      <c r="BT67" s="98" t="str">
        <f t="shared" si="0"/>
        <v>4M Flowbox</v>
      </c>
      <c r="BW67" s="96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50"/>
      <c r="CN67" s="50"/>
    </row>
    <row r="68" spans="1:92" ht="15" customHeight="1">
      <c r="A68" s="50"/>
      <c r="B68" s="97" t="str">
        <f t="shared" si="1"/>
        <v>Optional Peripherals</v>
      </c>
      <c r="C68" s="97" t="str">
        <f>SUBSTITUTE(IF(A68="","",'Root Material'!$C$2&amp;"_Group_"&amp;A68)," ","_")</f>
        <v/>
      </c>
      <c r="D68" s="96"/>
      <c r="E68" s="97" t="str">
        <f t="shared" si="2"/>
        <v>Flow Booth</v>
      </c>
      <c r="F68" s="97" t="str">
        <f>SUBSTITUTE(IF(D68="","",'Root Material'!$C$2&amp;"_"&amp;B68&amp;"_"&amp;D68)," ","_")</f>
        <v/>
      </c>
      <c r="G68" s="97"/>
      <c r="H68" s="99"/>
      <c r="I68" s="99"/>
      <c r="J68" s="99"/>
      <c r="K68" s="99"/>
      <c r="L68" s="27" t="s">
        <v>864</v>
      </c>
      <c r="M68" s="98" t="str">
        <f>SUBSTITUTE(IF(L68="","",'Root Material'!$C$2&amp;"_"&amp;B68&amp;"_"&amp;E68&amp;"_"&amp;L68)," ","_")</f>
        <v>1200DLX_Optional_Peripherals_Flow_Booth_SATIS_Flowbooth,_CAP412-6T36-36H,_WO</v>
      </c>
      <c r="N68" s="94" t="s">
        <v>865</v>
      </c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  <c r="AC68" s="101"/>
      <c r="AD68" s="101"/>
      <c r="AE68" s="101"/>
      <c r="AF68" s="101"/>
      <c r="AG68" s="101"/>
      <c r="AH68" s="101"/>
      <c r="AI68" s="27" t="s">
        <v>411</v>
      </c>
      <c r="BT68" s="98" t="str">
        <f t="shared" si="0"/>
        <v>SATIS Flowbooth, CAP412-6T36-36H, WO</v>
      </c>
      <c r="BW68" s="96"/>
      <c r="BX68" s="50"/>
      <c r="BY68" s="50"/>
      <c r="BZ68" s="50"/>
      <c r="CA68" s="50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50"/>
      <c r="CN68" s="50"/>
    </row>
    <row r="69" spans="1:92" ht="15" customHeight="1">
      <c r="A69" s="50"/>
      <c r="B69" s="97" t="str">
        <f t="shared" si="1"/>
        <v>Optional Peripherals</v>
      </c>
      <c r="C69" s="97" t="str">
        <f>SUBSTITUTE(IF(A69="","",'Root Material'!$C$2&amp;"_Group_"&amp;A69)," ","_")</f>
        <v/>
      </c>
      <c r="D69" s="96"/>
      <c r="E69" s="97" t="str">
        <f t="shared" si="2"/>
        <v>Flow Booth</v>
      </c>
      <c r="F69" s="97" t="str">
        <f>SUBSTITUTE(IF(D69="","",'Root Material'!$C$2&amp;"_"&amp;B69&amp;"_"&amp;D69)," ","_")</f>
        <v/>
      </c>
      <c r="G69" s="97"/>
      <c r="H69" s="99"/>
      <c r="I69" s="99"/>
      <c r="J69" s="99"/>
      <c r="K69" s="99"/>
      <c r="L69" s="27" t="s">
        <v>867</v>
      </c>
      <c r="M69" s="98" t="str">
        <f>SUBSTITUTE(IF(L69="","",'Root Material'!$C$2&amp;"_"&amp;B69&amp;"_"&amp;E69&amp;"_"&amp;L69)," ","_")</f>
        <v>1200DLX_Optional_Peripherals_Flow_Booth_SATIS_Flowbooth,_CAP412-6T36-42H,_WO</v>
      </c>
      <c r="N69" s="94" t="s">
        <v>866</v>
      </c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  <c r="AE69" s="101"/>
      <c r="AF69" s="101"/>
      <c r="AG69" s="101"/>
      <c r="AH69" s="101"/>
      <c r="AI69" s="27" t="s">
        <v>411</v>
      </c>
      <c r="BT69" s="98" t="str">
        <f t="shared" si="0"/>
        <v>SATIS Flowbooth, CAP412-6T36-42H, WO</v>
      </c>
      <c r="BW69" s="96"/>
      <c r="BX69" s="50"/>
      <c r="BY69" s="50"/>
      <c r="BZ69" s="50"/>
      <c r="CA69" s="50"/>
      <c r="CB69" s="50"/>
      <c r="CC69" s="50"/>
      <c r="CD69" s="50"/>
      <c r="CE69" s="50"/>
      <c r="CF69" s="50"/>
      <c r="CG69" s="50"/>
      <c r="CH69" s="50"/>
      <c r="CI69" s="50"/>
      <c r="CJ69" s="50"/>
      <c r="CK69" s="50"/>
      <c r="CL69" s="50"/>
      <c r="CM69" s="50"/>
      <c r="CN69" s="50"/>
    </row>
    <row r="70" spans="1:92" ht="15" customHeight="1">
      <c r="A70" s="50"/>
      <c r="B70" s="97" t="str">
        <f t="shared" si="1"/>
        <v>Optional Peripherals</v>
      </c>
      <c r="C70" s="97" t="str">
        <f>SUBSTITUTE(IF(A70="","",'Root Material'!$C$2&amp;"_Group_"&amp;A70)," ","_")</f>
        <v/>
      </c>
      <c r="D70" s="96" t="s">
        <v>347</v>
      </c>
      <c r="E70" s="97" t="str">
        <f t="shared" si="2"/>
        <v>Degas Oven</v>
      </c>
      <c r="F70" s="97" t="str">
        <f>SUBSTITUTE(IF(D70="","",'Root Material'!$C$2&amp;"_"&amp;B70&amp;"_"&amp;D70)," ","_")</f>
        <v>1200DLX_Optional_Peripherals_Degas_Oven</v>
      </c>
      <c r="G70" s="97" t="s">
        <v>79</v>
      </c>
      <c r="H70" s="99" t="s">
        <v>80</v>
      </c>
      <c r="I70" s="99"/>
      <c r="J70" s="99" t="s">
        <v>80</v>
      </c>
      <c r="K70" s="99"/>
      <c r="M70" s="98" t="str">
        <f>SUBSTITUTE(IF(L70="","",'Root Material'!$C$2&amp;"_"&amp;B70&amp;"_"&amp;E70&amp;"_"&amp;L70)," ","_")</f>
        <v/>
      </c>
      <c r="N70" s="54" t="s">
        <v>81</v>
      </c>
      <c r="O70" s="101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  <c r="AA70" s="101"/>
      <c r="AB70" s="101"/>
      <c r="AC70" s="101"/>
      <c r="AD70" s="101"/>
      <c r="AE70" s="101"/>
      <c r="AF70" s="101"/>
      <c r="AG70" s="101"/>
      <c r="AH70" s="101"/>
      <c r="BT70" s="98" t="str">
        <f t="shared" ref="BT70:BT133" si="3">IF(AND(L70&lt;&gt;"true",L70&lt;&gt;"false"),A70&amp;D70&amp;L70,"")</f>
        <v>Degas Oven</v>
      </c>
      <c r="BW70" s="96"/>
      <c r="BX70" s="50"/>
      <c r="BY70" s="50"/>
      <c r="BZ70" s="50"/>
      <c r="CA70" s="50"/>
      <c r="CB70" s="50"/>
      <c r="CC70" s="50"/>
      <c r="CD70" s="50"/>
      <c r="CE70" s="50"/>
      <c r="CF70" s="50"/>
      <c r="CG70" s="50"/>
      <c r="CH70" s="50"/>
      <c r="CI70" s="50"/>
      <c r="CJ70" s="50"/>
      <c r="CK70" s="50"/>
      <c r="CL70" s="50"/>
      <c r="CM70" s="50"/>
      <c r="CN70" s="50"/>
    </row>
    <row r="71" spans="1:92" ht="15" customHeight="1">
      <c r="A71" s="50"/>
      <c r="B71" s="97" t="str">
        <f t="shared" ref="B71:B134" si="4">IF(A71="",B70,A71)</f>
        <v>Optional Peripherals</v>
      </c>
      <c r="C71" s="97" t="str">
        <f>SUBSTITUTE(IF(A71="","",'Root Material'!$C$2&amp;"_Group_"&amp;A71)," ","_")</f>
        <v/>
      </c>
      <c r="D71" s="96"/>
      <c r="E71" s="97" t="str">
        <f t="shared" ref="E71:E134" si="5">IF(D71="",E70,D71)</f>
        <v>Degas Oven</v>
      </c>
      <c r="F71" s="97" t="str">
        <f>SUBSTITUTE(IF(D71="","",'Root Material'!$C$2&amp;"_"&amp;B71&amp;"_"&amp;D71)," ","_")</f>
        <v/>
      </c>
      <c r="G71" s="97"/>
      <c r="H71" s="99"/>
      <c r="I71" s="99"/>
      <c r="J71" s="99"/>
      <c r="K71" s="99"/>
      <c r="L71" s="27" t="s">
        <v>359</v>
      </c>
      <c r="M71" s="98" t="str">
        <f>SUBSTITUTE(IF(L71="","",'Root Material'!$C$2&amp;"_"&amp;B71&amp;"_"&amp;E71&amp;"_"&amp;L71)," ","_")</f>
        <v>1200DLX_Optional_Peripherals_Degas_Oven_CV_800D</v>
      </c>
      <c r="N71" s="93" t="s">
        <v>576</v>
      </c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  <c r="AF71" s="101"/>
      <c r="AG71" s="101"/>
      <c r="AH71" s="101"/>
      <c r="AI71" s="27" t="s">
        <v>589</v>
      </c>
      <c r="BT71" s="98" t="str">
        <f t="shared" si="3"/>
        <v>CV 800D</v>
      </c>
      <c r="BW71" s="96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</row>
    <row r="72" spans="1:92" ht="15" customHeight="1">
      <c r="A72" s="50"/>
      <c r="B72" s="97" t="str">
        <f t="shared" si="4"/>
        <v>Optional Peripherals</v>
      </c>
      <c r="C72" s="97" t="str">
        <f>SUBSTITUTE(IF(A72="","",'Root Material'!$C$2&amp;"_Group_"&amp;A72)," ","_")</f>
        <v/>
      </c>
      <c r="D72" s="96"/>
      <c r="E72" s="97" t="str">
        <f t="shared" si="5"/>
        <v>Degas Oven</v>
      </c>
      <c r="F72" s="97" t="str">
        <f>SUBSTITUTE(IF(D72="","",'Root Material'!$C$2&amp;"_"&amp;B72&amp;"_"&amp;D72)," ","_")</f>
        <v/>
      </c>
      <c r="G72" s="97"/>
      <c r="H72" s="99"/>
      <c r="I72" s="99"/>
      <c r="J72" s="99"/>
      <c r="K72" s="99"/>
      <c r="L72" s="27" t="s">
        <v>558</v>
      </c>
      <c r="M72" s="98" t="str">
        <f>SUBSTITUTE(IF(L72="","",'Root Material'!$C$2&amp;"_"&amp;B72&amp;"_"&amp;E72&amp;"_"&amp;L72)," ","_")</f>
        <v>1200DLX_Optional_Peripherals_Degas_Oven_SATIS_Pass-Through_oven_LBB2-27P_240V</v>
      </c>
      <c r="N72" s="93" t="s">
        <v>577</v>
      </c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  <c r="AA72" s="101"/>
      <c r="AB72" s="101"/>
      <c r="AC72" s="101"/>
      <c r="AD72" s="101"/>
      <c r="AE72" s="101"/>
      <c r="AF72" s="101"/>
      <c r="AG72" s="101"/>
      <c r="AH72" s="101"/>
      <c r="AI72" s="27" t="s">
        <v>411</v>
      </c>
      <c r="BT72" s="98" t="str">
        <f t="shared" si="3"/>
        <v>SATIS Pass-Through oven LBB2-27P 240V</v>
      </c>
      <c r="BW72" s="96"/>
      <c r="BX72" s="50"/>
      <c r="BY72" s="50"/>
      <c r="BZ72" s="50"/>
      <c r="CA72" s="50"/>
      <c r="CB72" s="50"/>
      <c r="CC72" s="50"/>
      <c r="CD72" s="50"/>
      <c r="CE72" s="50"/>
      <c r="CF72" s="50"/>
      <c r="CG72" s="50"/>
      <c r="CH72" s="50"/>
      <c r="CI72" s="50"/>
      <c r="CJ72" s="50"/>
      <c r="CK72" s="50"/>
      <c r="CL72" s="50"/>
      <c r="CM72" s="50"/>
      <c r="CN72" s="50"/>
    </row>
    <row r="73" spans="1:92" ht="15" customHeight="1">
      <c r="A73" s="50"/>
      <c r="B73" s="97" t="str">
        <f t="shared" si="4"/>
        <v>Optional Peripherals</v>
      </c>
      <c r="C73" s="97" t="str">
        <f>SUBSTITUTE(IF(A73="","",'Root Material'!$C$2&amp;"_Group_"&amp;A73)," ","_")</f>
        <v/>
      </c>
      <c r="D73" s="96"/>
      <c r="E73" s="97" t="str">
        <f t="shared" si="5"/>
        <v>Degas Oven</v>
      </c>
      <c r="F73" s="97" t="str">
        <f>SUBSTITUTE(IF(D73="","",'Root Material'!$C$2&amp;"_"&amp;B73&amp;"_"&amp;D73)," ","_")</f>
        <v/>
      </c>
      <c r="G73" s="97"/>
      <c r="H73" s="99"/>
      <c r="I73" s="99"/>
      <c r="J73" s="99"/>
      <c r="K73" s="99"/>
      <c r="L73" s="27" t="s">
        <v>559</v>
      </c>
      <c r="M73" s="98" t="str">
        <f>SUBSTITUTE(IF(L73="","",'Root Material'!$C$2&amp;"_"&amp;B73&amp;"_"&amp;E73&amp;"_"&amp;L73)," ","_")</f>
        <v>1200DLX_Optional_Peripherals_Degas_Oven_SATIS_Bench_Top_Oven_LBB2-27-1_240V</v>
      </c>
      <c r="N73" s="93" t="s">
        <v>578</v>
      </c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27" t="s">
        <v>411</v>
      </c>
      <c r="BT73" s="98" t="str">
        <f t="shared" si="3"/>
        <v>SATIS Bench Top Oven LBB2-27-1 240V</v>
      </c>
      <c r="BW73" s="96"/>
      <c r="BX73" s="50"/>
      <c r="BY73" s="50"/>
      <c r="BZ73" s="50"/>
      <c r="CA73" s="50"/>
      <c r="CB73" s="50"/>
      <c r="CC73" s="50"/>
      <c r="CD73" s="50"/>
      <c r="CE73" s="50"/>
      <c r="CF73" s="50"/>
      <c r="CG73" s="50"/>
      <c r="CH73" s="50"/>
      <c r="CI73" s="50"/>
      <c r="CJ73" s="50"/>
      <c r="CK73" s="50"/>
      <c r="CL73" s="50"/>
      <c r="CM73" s="50"/>
      <c r="CN73" s="50"/>
    </row>
    <row r="74" spans="1:92" ht="15" customHeight="1">
      <c r="A74" s="50"/>
      <c r="B74" s="97" t="str">
        <f t="shared" si="4"/>
        <v>Optional Peripherals</v>
      </c>
      <c r="C74" s="97" t="str">
        <f>SUBSTITUTE(IF(A74="","",'Root Material'!$C$2&amp;"_Group_"&amp;A74)," ","_")</f>
        <v/>
      </c>
      <c r="D74" s="96"/>
      <c r="E74" s="97" t="str">
        <f t="shared" si="5"/>
        <v>Degas Oven</v>
      </c>
      <c r="F74" s="97" t="str">
        <f>SUBSTITUTE(IF(D74="","",'Root Material'!$C$2&amp;"_"&amp;B74&amp;"_"&amp;D74)," ","_")</f>
        <v/>
      </c>
      <c r="G74" s="97"/>
      <c r="H74" s="99"/>
      <c r="I74" s="99"/>
      <c r="J74" s="99"/>
      <c r="K74" s="99"/>
      <c r="L74" s="27" t="s">
        <v>560</v>
      </c>
      <c r="M74" s="98" t="str">
        <f>SUBSTITUTE(IF(L74="","",'Root Material'!$C$2&amp;"_"&amp;B74&amp;"_"&amp;E74&amp;"_"&amp;L74)," ","_")</f>
        <v>1200DLX_Optional_Peripherals_Degas_Oven_SATIS_Oven_Stand_for_LBB2-27-1</v>
      </c>
      <c r="N74" s="93" t="s">
        <v>579</v>
      </c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  <c r="Z74" s="101"/>
      <c r="AA74" s="101"/>
      <c r="AB74" s="101"/>
      <c r="AC74" s="101"/>
      <c r="AD74" s="101"/>
      <c r="AE74" s="101"/>
      <c r="AF74" s="101"/>
      <c r="AG74" s="101"/>
      <c r="AH74" s="101"/>
      <c r="AI74" s="27" t="s">
        <v>411</v>
      </c>
      <c r="BT74" s="98" t="str">
        <f t="shared" si="3"/>
        <v>SATIS Oven Stand for LBB2-27-1</v>
      </c>
      <c r="BW74" s="96"/>
      <c r="BX74" s="50"/>
      <c r="BY74" s="50"/>
      <c r="BZ74" s="50"/>
      <c r="CA74" s="50"/>
      <c r="CB74" s="50"/>
      <c r="CC74" s="50"/>
      <c r="CD74" s="50"/>
      <c r="CE74" s="50"/>
      <c r="CF74" s="50"/>
      <c r="CG74" s="50"/>
      <c r="CH74" s="50"/>
      <c r="CI74" s="50"/>
      <c r="CJ74" s="50"/>
      <c r="CK74" s="50"/>
      <c r="CL74" s="50"/>
      <c r="CM74" s="50"/>
      <c r="CN74" s="50"/>
    </row>
    <row r="75" spans="1:92" ht="15" customHeight="1">
      <c r="A75" s="50"/>
      <c r="B75" s="97" t="str">
        <f t="shared" si="4"/>
        <v>Optional Peripherals</v>
      </c>
      <c r="C75" s="97" t="str">
        <f>SUBSTITUTE(IF(A75="","",'Root Material'!$C$2&amp;"_Group_"&amp;A75)," ","_")</f>
        <v/>
      </c>
      <c r="D75" s="96"/>
      <c r="E75" s="97" t="str">
        <f t="shared" si="5"/>
        <v>Degas Oven</v>
      </c>
      <c r="F75" s="97" t="str">
        <f>SUBSTITUTE(IF(D75="","",'Root Material'!$C$2&amp;"_"&amp;B75&amp;"_"&amp;D75)," ","_")</f>
        <v/>
      </c>
      <c r="G75" s="97"/>
      <c r="H75" s="99"/>
      <c r="I75" s="99"/>
      <c r="J75" s="99"/>
      <c r="K75" s="99"/>
      <c r="L75" s="27" t="s">
        <v>953</v>
      </c>
      <c r="M75" s="98" t="str">
        <f>SUBSTITUTE(IF(L75="","",'Root Material'!$C$2&amp;"_"&amp;B75&amp;"_"&amp;E75&amp;"_"&amp;L75)," ","_")</f>
        <v>1200DLX_Optional_Peripherals_Degas_Oven_SATIS_Top_oven_LBB2-18_240V</v>
      </c>
      <c r="N75" s="93">
        <v>90901557</v>
      </c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G75" s="101"/>
      <c r="AH75" s="101"/>
      <c r="BT75" s="98" t="str">
        <f t="shared" si="3"/>
        <v>SATIS Top oven LBB2-18 240V</v>
      </c>
      <c r="BW75" s="96"/>
      <c r="BX75" s="50"/>
      <c r="BY75" s="50"/>
      <c r="BZ75" s="50"/>
      <c r="CA75" s="50"/>
      <c r="CB75" s="50"/>
      <c r="CC75" s="50"/>
      <c r="CD75" s="50"/>
      <c r="CE75" s="50"/>
      <c r="CF75" s="50"/>
      <c r="CG75" s="50"/>
      <c r="CH75" s="50"/>
      <c r="CI75" s="50"/>
      <c r="CJ75" s="50"/>
      <c r="CK75" s="50"/>
      <c r="CL75" s="50"/>
      <c r="CM75" s="50"/>
      <c r="CN75" s="50"/>
    </row>
    <row r="76" spans="1:92" ht="15" customHeight="1">
      <c r="A76" s="50"/>
      <c r="B76" s="97" t="str">
        <f t="shared" si="4"/>
        <v>Optional Peripherals</v>
      </c>
      <c r="C76" s="97" t="str">
        <f>SUBSTITUTE(IF(A76="","",'Root Material'!$C$2&amp;"_Group_"&amp;A76)," ","_")</f>
        <v/>
      </c>
      <c r="D76" s="96"/>
      <c r="E76" s="97" t="str">
        <f t="shared" si="5"/>
        <v>Degas Oven</v>
      </c>
      <c r="F76" s="97" t="str">
        <f>SUBSTITUTE(IF(D76="","",'Root Material'!$C$2&amp;"_"&amp;B76&amp;"_"&amp;D76)," ","_")</f>
        <v/>
      </c>
      <c r="G76" s="97"/>
      <c r="H76" s="99"/>
      <c r="I76" s="99"/>
      <c r="J76" s="99"/>
      <c r="K76" s="99"/>
      <c r="L76" s="27" t="s">
        <v>954</v>
      </c>
      <c r="M76" s="98" t="str">
        <f>SUBSTITUTE(IF(L76="","",'Root Material'!$C$2&amp;"_"&amp;B76&amp;"_"&amp;E76&amp;"_"&amp;L76)," ","_")</f>
        <v>1200DLX_Optional_Peripherals_Degas_Oven_SATIS_Oven_Stand_for_LBB2-18</v>
      </c>
      <c r="N76" s="93">
        <v>90901558</v>
      </c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BT76" s="98" t="str">
        <f t="shared" si="3"/>
        <v>SATIS Oven Stand for LBB2-18</v>
      </c>
      <c r="BW76" s="96"/>
      <c r="BX76" s="50"/>
      <c r="BY76" s="50"/>
      <c r="BZ76" s="50"/>
      <c r="CA76" s="50"/>
      <c r="CB76" s="50"/>
      <c r="CC76" s="50"/>
      <c r="CD76" s="50"/>
      <c r="CE76" s="50"/>
      <c r="CF76" s="50"/>
      <c r="CG76" s="50"/>
      <c r="CH76" s="50"/>
      <c r="CI76" s="50"/>
      <c r="CJ76" s="50"/>
      <c r="CK76" s="50"/>
      <c r="CL76" s="50"/>
      <c r="CM76" s="50"/>
      <c r="CN76" s="50"/>
    </row>
    <row r="77" spans="1:92" ht="15" customHeight="1">
      <c r="A77" s="50"/>
      <c r="B77" s="97" t="str">
        <f t="shared" si="4"/>
        <v>Optional Peripherals</v>
      </c>
      <c r="C77" s="97" t="str">
        <f>SUBSTITUTE(IF(A77="","",'Root Material'!$C$2&amp;"_Group_"&amp;A77)," ","_")</f>
        <v/>
      </c>
      <c r="D77" s="96"/>
      <c r="E77" s="97" t="str">
        <f t="shared" si="5"/>
        <v>Degas Oven</v>
      </c>
      <c r="F77" s="97" t="str">
        <f>SUBSTITUTE(IF(D77="","",'Root Material'!$C$2&amp;"_"&amp;B77&amp;"_"&amp;D77)," ","_")</f>
        <v/>
      </c>
      <c r="G77" s="97"/>
      <c r="H77" s="99"/>
      <c r="I77" s="99"/>
      <c r="J77" s="99"/>
      <c r="K77" s="99"/>
      <c r="M77" s="98" t="str">
        <f>SUBSTITUTE(IF(L77="","",'Root Material'!$C$2&amp;"_"&amp;B77&amp;"_"&amp;E77&amp;"_"&amp;L77)," ","_")</f>
        <v/>
      </c>
      <c r="N77" s="54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G77" s="101"/>
      <c r="AH77" s="101"/>
      <c r="BT77" s="98" t="str">
        <f t="shared" si="3"/>
        <v/>
      </c>
      <c r="BW77" s="96"/>
      <c r="BX77" s="50"/>
      <c r="BY77" s="50"/>
      <c r="BZ77" s="50"/>
      <c r="CA77" s="50"/>
      <c r="CB77" s="50"/>
      <c r="CC77" s="50"/>
      <c r="CD77" s="50"/>
      <c r="CE77" s="50"/>
      <c r="CF77" s="50"/>
      <c r="CG77" s="50"/>
      <c r="CH77" s="50"/>
      <c r="CI77" s="50"/>
      <c r="CJ77" s="50"/>
      <c r="CK77" s="50"/>
      <c r="CL77" s="50"/>
      <c r="CM77" s="50"/>
      <c r="CN77" s="50"/>
    </row>
    <row r="78" spans="1:92" ht="15" customHeight="1">
      <c r="A78" s="50"/>
      <c r="B78" s="97" t="str">
        <f t="shared" si="4"/>
        <v>Optional Peripherals</v>
      </c>
      <c r="C78" s="97" t="str">
        <f>SUBSTITUTE(IF(A78="","",'Root Material'!$C$2&amp;"_Group_"&amp;A78)," ","_")</f>
        <v/>
      </c>
      <c r="D78" s="96" t="s">
        <v>416</v>
      </c>
      <c r="E78" s="97" t="str">
        <f t="shared" si="5"/>
        <v>Ionized Air System</v>
      </c>
      <c r="F78" s="97" t="str">
        <f>SUBSTITUTE(IF(D78="","",'Root Material'!$C$2&amp;"_"&amp;B78&amp;"_"&amp;D78)," ","_")</f>
        <v>1200DLX_Optional_Peripherals_Ionized_Air_System</v>
      </c>
      <c r="G78" s="97" t="s">
        <v>79</v>
      </c>
      <c r="H78" s="99" t="s">
        <v>80</v>
      </c>
      <c r="I78" s="99"/>
      <c r="J78" s="99" t="s">
        <v>80</v>
      </c>
      <c r="K78" s="99"/>
      <c r="M78" s="98" t="str">
        <f>SUBSTITUTE(IF(L78="","",'Root Material'!$C$2&amp;"_"&amp;B78&amp;"_"&amp;E78&amp;"_"&amp;L78)," ","_")</f>
        <v/>
      </c>
      <c r="N78" s="54" t="s">
        <v>81</v>
      </c>
      <c r="O78" s="101"/>
      <c r="P78" s="101"/>
      <c r="Q78" s="101"/>
      <c r="R78" s="101"/>
      <c r="S78" s="101"/>
      <c r="T78" s="101"/>
      <c r="U78" s="101"/>
      <c r="V78" s="101"/>
      <c r="W78" s="101"/>
      <c r="X78" s="101"/>
      <c r="Y78" s="101"/>
      <c r="Z78" s="101"/>
      <c r="AA78" s="101"/>
      <c r="AB78" s="101"/>
      <c r="AC78" s="101"/>
      <c r="AD78" s="101"/>
      <c r="AE78" s="101"/>
      <c r="AF78" s="101"/>
      <c r="AG78" s="101"/>
      <c r="AH78" s="101"/>
      <c r="BT78" s="98" t="str">
        <f t="shared" si="3"/>
        <v>Ionized Air System</v>
      </c>
      <c r="BW78" s="96"/>
      <c r="BX78" s="50"/>
      <c r="BY78" s="50"/>
      <c r="BZ78" s="50"/>
      <c r="CA78" s="50"/>
      <c r="CB78" s="50"/>
      <c r="CC78" s="50"/>
      <c r="CD78" s="50"/>
      <c r="CE78" s="50"/>
      <c r="CF78" s="50"/>
      <c r="CG78" s="50"/>
      <c r="CH78" s="50"/>
      <c r="CI78" s="50"/>
      <c r="CJ78" s="50"/>
      <c r="CK78" s="50"/>
      <c r="CL78" s="50"/>
      <c r="CM78" s="50"/>
      <c r="CN78" s="50"/>
    </row>
    <row r="79" spans="1:92" ht="15" customHeight="1">
      <c r="A79" s="50"/>
      <c r="B79" s="97" t="str">
        <f t="shared" si="4"/>
        <v>Optional Peripherals</v>
      </c>
      <c r="C79" s="97" t="str">
        <f>SUBSTITUTE(IF(A79="","",'Root Material'!$C$2&amp;"_Group_"&amp;A79)," ","_")</f>
        <v/>
      </c>
      <c r="D79" s="96"/>
      <c r="E79" s="97" t="str">
        <f t="shared" si="5"/>
        <v>Ionized Air System</v>
      </c>
      <c r="F79" s="97" t="str">
        <f>SUBSTITUTE(IF(D79="","",'Root Material'!$C$2&amp;"_"&amp;B79&amp;"_"&amp;D79)," ","_")</f>
        <v/>
      </c>
      <c r="G79" s="97"/>
      <c r="H79" s="99"/>
      <c r="I79" s="99"/>
      <c r="J79" s="99"/>
      <c r="K79" s="99"/>
      <c r="L79" s="27" t="s">
        <v>357</v>
      </c>
      <c r="M79" s="98" t="str">
        <f>SUBSTITUTE(IF(L79="","",'Root Material'!$C$2&amp;"_"&amp;B79&amp;"_"&amp;E79&amp;"_"&amp;L79)," ","_")</f>
        <v>1200DLX_Optional_Peripherals_Ionized_Air_System_ES100_Ionized_Air_System</v>
      </c>
      <c r="N79" s="54" t="s">
        <v>472</v>
      </c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27" t="s">
        <v>589</v>
      </c>
      <c r="BT79" s="98" t="str">
        <f t="shared" si="3"/>
        <v>ES100 Ionized Air System</v>
      </c>
      <c r="BW79" s="96"/>
      <c r="BX79" s="50"/>
      <c r="BY79" s="50"/>
      <c r="BZ79" s="50"/>
      <c r="CA79" s="50"/>
      <c r="CB79" s="50"/>
      <c r="CC79" s="50"/>
      <c r="CD79" s="50"/>
      <c r="CE79" s="50"/>
      <c r="CF79" s="50"/>
      <c r="CG79" s="50"/>
      <c r="CH79" s="50"/>
      <c r="CI79" s="50"/>
      <c r="CJ79" s="50"/>
      <c r="CK79" s="50"/>
      <c r="CL79" s="50"/>
      <c r="CM79" s="50"/>
      <c r="CN79" s="50"/>
    </row>
    <row r="80" spans="1:92" ht="15" customHeight="1">
      <c r="A80" s="50"/>
      <c r="B80" s="97" t="str">
        <f t="shared" si="4"/>
        <v>Optional Peripherals</v>
      </c>
      <c r="C80" s="97" t="str">
        <f>SUBSTITUTE(IF(A80="","",'Root Material'!$C$2&amp;"_Group_"&amp;A80)," ","_")</f>
        <v/>
      </c>
      <c r="D80" s="96"/>
      <c r="E80" s="97" t="str">
        <f t="shared" si="5"/>
        <v>Ionized Air System</v>
      </c>
      <c r="F80" s="97" t="str">
        <f>SUBSTITUTE(IF(D80="","",'Root Material'!$C$2&amp;"_"&amp;B80&amp;"_"&amp;D80)," ","_")</f>
        <v/>
      </c>
      <c r="G80" s="97"/>
      <c r="H80" s="99"/>
      <c r="I80" s="99"/>
      <c r="J80" s="99"/>
      <c r="K80" s="99"/>
      <c r="L80" s="27" t="s">
        <v>361</v>
      </c>
      <c r="M80" s="98" t="str">
        <f>SUBSTITUTE(IF(L80="","",'Root Material'!$C$2&amp;"_"&amp;B80&amp;"_"&amp;E80&amp;"_"&amp;L80)," ","_")</f>
        <v>1200DLX_Optional_Peripherals_Ionized_Air_System_SATIS_Air_Force_Blow_off_gun</v>
      </c>
      <c r="N80" s="54" t="s">
        <v>473</v>
      </c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101"/>
      <c r="AH80" s="101"/>
      <c r="AI80" s="27" t="s">
        <v>411</v>
      </c>
      <c r="BT80" s="98" t="str">
        <f t="shared" si="3"/>
        <v>SATIS Air Force Blow off gun</v>
      </c>
      <c r="BW80" s="96"/>
      <c r="BX80" s="50"/>
      <c r="BY80" s="50"/>
      <c r="BZ80" s="50"/>
      <c r="CA80" s="50"/>
      <c r="CB80" s="50"/>
      <c r="CC80" s="50"/>
      <c r="CD80" s="50"/>
      <c r="CE80" s="50"/>
      <c r="CF80" s="50"/>
      <c r="CG80" s="50"/>
      <c r="CH80" s="50"/>
      <c r="CI80" s="50"/>
      <c r="CJ80" s="50"/>
      <c r="CK80" s="50"/>
      <c r="CL80" s="50"/>
      <c r="CM80" s="50"/>
      <c r="CN80" s="50"/>
    </row>
    <row r="81" spans="1:92" ht="15" customHeight="1">
      <c r="A81" s="50"/>
      <c r="B81" s="97" t="str">
        <f t="shared" si="4"/>
        <v>Optional Peripherals</v>
      </c>
      <c r="C81" s="97" t="str">
        <f>SUBSTITUTE(IF(A81="","",'Root Material'!$C$2&amp;"_Group_"&amp;A81)," ","_")</f>
        <v/>
      </c>
      <c r="D81" s="96"/>
      <c r="E81" s="97" t="str">
        <f t="shared" si="5"/>
        <v>Ionized Air System</v>
      </c>
      <c r="F81" s="97" t="str">
        <f>SUBSTITUTE(IF(D81="","",'Root Material'!$C$2&amp;"_"&amp;B81&amp;"_"&amp;D81)," ","_")</f>
        <v/>
      </c>
      <c r="G81" s="97"/>
      <c r="H81" s="99"/>
      <c r="I81" s="99"/>
      <c r="J81" s="99"/>
      <c r="K81" s="99"/>
      <c r="L81" s="27" t="s">
        <v>363</v>
      </c>
      <c r="M81" s="98" t="str">
        <f>SUBSTITUTE(IF(L81="","",'Root Material'!$C$2&amp;"_"&amp;B81&amp;"_"&amp;E81&amp;"_"&amp;L81)," ","_")</f>
        <v>1200DLX_Optional_Peripherals_Ionized_Air_System_SATIS_transformer_for_Air_gun</v>
      </c>
      <c r="N81" s="54" t="s">
        <v>474</v>
      </c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101"/>
      <c r="AH81" s="101"/>
      <c r="AI81" s="27" t="s">
        <v>411</v>
      </c>
      <c r="BT81" s="98" t="str">
        <f t="shared" si="3"/>
        <v>SATIS transformer for Air gun</v>
      </c>
      <c r="BW81" s="96"/>
      <c r="BX81" s="50"/>
      <c r="BY81" s="50"/>
      <c r="BZ81" s="50"/>
      <c r="CA81" s="50"/>
      <c r="CB81" s="50"/>
      <c r="CC81" s="50"/>
      <c r="CD81" s="50"/>
      <c r="CE81" s="50"/>
      <c r="CF81" s="50"/>
      <c r="CG81" s="50"/>
      <c r="CH81" s="50"/>
      <c r="CI81" s="50"/>
      <c r="CJ81" s="50"/>
      <c r="CK81" s="50"/>
      <c r="CL81" s="50"/>
      <c r="CM81" s="50"/>
      <c r="CN81" s="50"/>
    </row>
    <row r="82" spans="1:92" ht="15" customHeight="1">
      <c r="A82" s="50"/>
      <c r="B82" s="97" t="str">
        <f t="shared" si="4"/>
        <v>Optional Peripherals</v>
      </c>
      <c r="C82" s="97" t="str">
        <f>SUBSTITUTE(IF(A82="","",'Root Material'!$C$2&amp;"_Group_"&amp;A82)," ","_")</f>
        <v/>
      </c>
      <c r="D82" s="96"/>
      <c r="E82" s="97" t="str">
        <f t="shared" si="5"/>
        <v>Ionized Air System</v>
      </c>
      <c r="F82" s="97" t="str">
        <f>SUBSTITUTE(IF(D82="","",'Root Material'!$C$2&amp;"_"&amp;B82&amp;"_"&amp;D82)," ","_")</f>
        <v/>
      </c>
      <c r="G82" s="97"/>
      <c r="H82" s="99"/>
      <c r="I82" s="99"/>
      <c r="J82" s="99"/>
      <c r="K82" s="99"/>
      <c r="L82" s="27" t="s">
        <v>364</v>
      </c>
      <c r="M82" s="98" t="str">
        <f>SUBSTITUTE(IF(L82="","",'Root Material'!$C$2&amp;"_"&amp;B82&amp;"_"&amp;E82&amp;"_"&amp;L82)," ","_")</f>
        <v>1200DLX_Optional_Peripherals_Ionized_Air_System_SATIS_footswitch/cable_for_Airforce_gun</v>
      </c>
      <c r="N82" s="54" t="s">
        <v>475</v>
      </c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101"/>
      <c r="AH82" s="101"/>
      <c r="AI82" s="27" t="s">
        <v>411</v>
      </c>
      <c r="BT82" s="98" t="str">
        <f t="shared" si="3"/>
        <v>SATIS footswitch/cable for Airforce gun</v>
      </c>
      <c r="BW82" s="96"/>
      <c r="BX82" s="50"/>
      <c r="BY82" s="50"/>
      <c r="BZ82" s="50"/>
      <c r="CA82" s="50"/>
      <c r="CB82" s="50"/>
      <c r="CC82" s="50"/>
      <c r="CD82" s="50"/>
      <c r="CE82" s="50"/>
      <c r="CF82" s="50"/>
      <c r="CG82" s="50"/>
      <c r="CH82" s="50"/>
      <c r="CI82" s="50"/>
      <c r="CJ82" s="50"/>
      <c r="CK82" s="50"/>
      <c r="CL82" s="50"/>
      <c r="CM82" s="50"/>
      <c r="CN82" s="50"/>
    </row>
    <row r="83" spans="1:92" ht="15" customHeight="1">
      <c r="A83" s="50"/>
      <c r="B83" s="97" t="str">
        <f t="shared" si="4"/>
        <v>Optional Peripherals</v>
      </c>
      <c r="C83" s="97" t="str">
        <f>SUBSTITUTE(IF(A83="","",'Root Material'!$C$2&amp;"_Group_"&amp;A83)," ","_")</f>
        <v/>
      </c>
      <c r="D83" s="96"/>
      <c r="E83" s="97" t="str">
        <f t="shared" si="5"/>
        <v>Ionized Air System</v>
      </c>
      <c r="F83" s="97" t="str">
        <f>SUBSTITUTE(IF(D83="","",'Root Material'!$C$2&amp;"_"&amp;B83&amp;"_"&amp;D83)," ","_")</f>
        <v/>
      </c>
      <c r="G83" s="97"/>
      <c r="H83" s="99"/>
      <c r="I83" s="99"/>
      <c r="J83" s="99"/>
      <c r="K83" s="99"/>
      <c r="L83" s="27" t="s">
        <v>365</v>
      </c>
      <c r="M83" s="98" t="str">
        <f>SUBSTITUTE(IF(L83="","",'Root Material'!$C$2&amp;"_"&amp;B83&amp;"_"&amp;E83&amp;"_"&amp;L83)," ","_")</f>
        <v>1200DLX_Optional_Peripherals_Ionized_Air_System_SATIS_goose_neck_mounting_stand_for_Air_gun</v>
      </c>
      <c r="N83" s="54" t="s">
        <v>476</v>
      </c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27" t="s">
        <v>411</v>
      </c>
      <c r="BT83" s="98" t="str">
        <f t="shared" si="3"/>
        <v>SATIS goose neck mounting stand for Air gun</v>
      </c>
      <c r="BW83" s="96"/>
      <c r="BX83" s="50"/>
      <c r="BY83" s="50"/>
      <c r="BZ83" s="50"/>
      <c r="CA83" s="50"/>
      <c r="CB83" s="50"/>
      <c r="CC83" s="50"/>
      <c r="CD83" s="50"/>
      <c r="CE83" s="50"/>
      <c r="CF83" s="50"/>
      <c r="CG83" s="50"/>
      <c r="CH83" s="50"/>
      <c r="CI83" s="50"/>
      <c r="CJ83" s="50"/>
      <c r="CK83" s="50"/>
      <c r="CL83" s="50"/>
      <c r="CM83" s="50"/>
      <c r="CN83" s="50"/>
    </row>
    <row r="84" spans="1:92" ht="15" customHeight="1">
      <c r="A84" s="50"/>
      <c r="B84" s="97" t="str">
        <f t="shared" si="4"/>
        <v>Optional Peripherals</v>
      </c>
      <c r="C84" s="97" t="str">
        <f>SUBSTITUTE(IF(A84="","",'Root Material'!$C$2&amp;"_Group_"&amp;A84)," ","_")</f>
        <v/>
      </c>
      <c r="D84" s="96" t="s">
        <v>348</v>
      </c>
      <c r="E84" s="97" t="str">
        <f t="shared" si="5"/>
        <v>Light Projector</v>
      </c>
      <c r="F84" s="97" t="str">
        <f>SUBSTITUTE(IF(D84="","",'Root Material'!$C$2&amp;"_"&amp;B84&amp;"_"&amp;D84)," ","_")</f>
        <v>1200DLX_Optional_Peripherals_Light_Projector</v>
      </c>
      <c r="G84" s="97" t="s">
        <v>79</v>
      </c>
      <c r="H84" s="99"/>
      <c r="I84" s="99"/>
      <c r="J84" s="99" t="s">
        <v>80</v>
      </c>
      <c r="K84" s="99"/>
      <c r="M84" s="98" t="str">
        <f>SUBSTITUTE(IF(L84="","",'Root Material'!$C$2&amp;"_"&amp;B84&amp;"_"&amp;E84&amp;"_"&amp;L84)," ","_")</f>
        <v/>
      </c>
      <c r="N84" s="54" t="s">
        <v>81</v>
      </c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BT84" s="98" t="str">
        <f t="shared" si="3"/>
        <v>Light Projector</v>
      </c>
      <c r="BW84" s="96"/>
      <c r="BX84" s="50"/>
      <c r="BY84" s="50"/>
      <c r="BZ84" s="50"/>
      <c r="CA84" s="50"/>
      <c r="CB84" s="50"/>
      <c r="CC84" s="50"/>
      <c r="CD84" s="50"/>
      <c r="CE84" s="50"/>
      <c r="CF84" s="50"/>
      <c r="CG84" s="50"/>
      <c r="CH84" s="50"/>
      <c r="CI84" s="50"/>
      <c r="CJ84" s="50"/>
      <c r="CK84" s="50"/>
      <c r="CL84" s="50"/>
      <c r="CM84" s="50"/>
      <c r="CN84" s="50"/>
    </row>
    <row r="85" spans="1:92" ht="15" customHeight="1">
      <c r="A85" s="50"/>
      <c r="B85" s="97" t="str">
        <f t="shared" si="4"/>
        <v>Optional Peripherals</v>
      </c>
      <c r="C85" s="97" t="str">
        <f>SUBSTITUTE(IF(A85="","",'Root Material'!$C$2&amp;"_Group_"&amp;A85)," ","_")</f>
        <v/>
      </c>
      <c r="D85" s="96"/>
      <c r="E85" s="97" t="str">
        <f t="shared" si="5"/>
        <v>Light Projector</v>
      </c>
      <c r="F85" s="97" t="str">
        <f>SUBSTITUTE(IF(D85="","",'Root Material'!$C$2&amp;"_"&amp;B85&amp;"_"&amp;D85)," ","_")</f>
        <v/>
      </c>
      <c r="G85" s="97"/>
      <c r="H85" s="99"/>
      <c r="I85" s="99"/>
      <c r="J85" s="99"/>
      <c r="K85" s="99"/>
      <c r="L85" s="27" t="s">
        <v>950</v>
      </c>
      <c r="M85" s="98" t="str">
        <f>SUBSTITUTE(IF(L85="","",'Root Material'!$C$2&amp;"_"&amp;B85&amp;"_"&amp;E85&amp;"_"&amp;L85)," ","_")</f>
        <v>1200DLX_Optional_Peripherals_Light_Projector_SAT-200_LED_Projector</v>
      </c>
      <c r="N85" s="93">
        <v>20060098</v>
      </c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27" t="s">
        <v>589</v>
      </c>
      <c r="BT85" s="98" t="str">
        <f t="shared" si="3"/>
        <v>SAT-200 LED Projector</v>
      </c>
      <c r="BW85" s="96"/>
      <c r="BX85" s="50"/>
      <c r="BY85" s="50"/>
      <c r="BZ85" s="50"/>
      <c r="CA85" s="50"/>
      <c r="CB85" s="50"/>
      <c r="CC85" s="50"/>
      <c r="CD85" s="50"/>
      <c r="CE85" s="50"/>
      <c r="CF85" s="50"/>
      <c r="CG85" s="50"/>
      <c r="CH85" s="50"/>
      <c r="CI85" s="50"/>
      <c r="CJ85" s="50"/>
      <c r="CK85" s="50"/>
      <c r="CL85" s="50"/>
      <c r="CM85" s="50"/>
      <c r="CN85" s="50"/>
    </row>
    <row r="86" spans="1:92" ht="15" customHeight="1">
      <c r="A86" s="50"/>
      <c r="B86" s="97" t="str">
        <f t="shared" si="4"/>
        <v>Optional Peripherals</v>
      </c>
      <c r="C86" s="97" t="str">
        <f>SUBSTITUTE(IF(A86="","",'Root Material'!$C$2&amp;"_Group_"&amp;A86)," ","_")</f>
        <v/>
      </c>
      <c r="D86" s="96"/>
      <c r="E86" s="97" t="str">
        <f t="shared" si="5"/>
        <v>Light Projector</v>
      </c>
      <c r="F86" s="97" t="str">
        <f>SUBSTITUTE(IF(D86="","",'Root Material'!$C$2&amp;"_"&amp;B86&amp;"_"&amp;D86)," ","_")</f>
        <v/>
      </c>
      <c r="G86" s="97"/>
      <c r="H86" s="99"/>
      <c r="I86" s="99"/>
      <c r="J86" s="99"/>
      <c r="K86" s="99"/>
      <c r="L86" s="27" t="s">
        <v>362</v>
      </c>
      <c r="M86" s="98" t="str">
        <f>SUBSTITUTE(IF(L86="","",'Root Material'!$C$2&amp;"_"&amp;B86&amp;"_"&amp;E86&amp;"_"&amp;L86)," ","_")</f>
        <v>1200DLX_Optional_Peripherals_Light_Projector_Satis_Magnetic_Base_Task_Lamp</v>
      </c>
      <c r="N86" s="54" t="s">
        <v>478</v>
      </c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27" t="s">
        <v>411</v>
      </c>
      <c r="BT86" s="98" t="str">
        <f t="shared" si="3"/>
        <v>Satis Magnetic Base Task Lamp</v>
      </c>
      <c r="BW86" s="96"/>
      <c r="BX86" s="50"/>
      <c r="BY86" s="50"/>
      <c r="BZ86" s="50"/>
      <c r="CA86" s="50"/>
      <c r="CB86" s="50"/>
      <c r="CC86" s="50"/>
      <c r="CD86" s="50"/>
      <c r="CE86" s="50"/>
      <c r="CF86" s="50"/>
      <c r="CG86" s="50"/>
      <c r="CH86" s="50"/>
      <c r="CI86" s="50"/>
      <c r="CJ86" s="50"/>
      <c r="CK86" s="50"/>
      <c r="CL86" s="50"/>
      <c r="CM86" s="50"/>
      <c r="CN86" s="50"/>
    </row>
    <row r="87" spans="1:92" ht="15" customHeight="1">
      <c r="A87" s="50"/>
      <c r="B87" s="97" t="str">
        <f t="shared" si="4"/>
        <v>Optional Peripherals</v>
      </c>
      <c r="C87" s="97" t="str">
        <f>SUBSTITUTE(IF(A87="","",'Root Material'!$C$2&amp;"_Group_"&amp;A87)," ","_")</f>
        <v/>
      </c>
      <c r="D87" s="96" t="s">
        <v>381</v>
      </c>
      <c r="E87" s="97" t="str">
        <f t="shared" si="5"/>
        <v>Spectrophotometer</v>
      </c>
      <c r="F87" s="97" t="str">
        <f>SUBSTITUTE(IF(D87="","",'Root Material'!$C$2&amp;"_"&amp;B87&amp;"_"&amp;D87)," ","_")</f>
        <v>1200DLX_Optional_Peripherals_Spectrophotometer</v>
      </c>
      <c r="G87" s="97" t="s">
        <v>79</v>
      </c>
      <c r="H87" s="99" t="s">
        <v>80</v>
      </c>
      <c r="I87" s="99"/>
      <c r="J87" s="99" t="s">
        <v>80</v>
      </c>
      <c r="K87" s="99"/>
      <c r="M87" s="98" t="str">
        <f>SUBSTITUTE(IF(L87="","",'Root Material'!$C$2&amp;"_"&amp;B87&amp;"_"&amp;E87&amp;"_"&amp;L87)," ","_")</f>
        <v/>
      </c>
      <c r="N87" s="54" t="s">
        <v>81</v>
      </c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BT87" s="98" t="str">
        <f t="shared" si="3"/>
        <v>Spectrophotometer</v>
      </c>
      <c r="BW87" s="96"/>
      <c r="BX87" s="50"/>
      <c r="BY87" s="50"/>
      <c r="BZ87" s="50"/>
      <c r="CA87" s="50"/>
      <c r="CB87" s="50"/>
      <c r="CC87" s="50"/>
      <c r="CD87" s="50"/>
      <c r="CE87" s="50"/>
      <c r="CF87" s="50"/>
      <c r="CG87" s="50"/>
      <c r="CH87" s="50"/>
      <c r="CI87" s="50"/>
      <c r="CJ87" s="50"/>
      <c r="CK87" s="50"/>
      <c r="CL87" s="50"/>
      <c r="CM87" s="50"/>
      <c r="CN87" s="50"/>
    </row>
    <row r="88" spans="1:92" ht="15" customHeight="1">
      <c r="A88" s="50"/>
      <c r="B88" s="97" t="str">
        <f t="shared" si="4"/>
        <v>Optional Peripherals</v>
      </c>
      <c r="C88" s="97" t="str">
        <f>SUBSTITUTE(IF(A88="","",'Root Material'!$C$2&amp;"_Group_"&amp;A88)," ","_")</f>
        <v/>
      </c>
      <c r="D88" s="96"/>
      <c r="E88" s="97" t="str">
        <f t="shared" si="5"/>
        <v>Spectrophotometer</v>
      </c>
      <c r="F88" s="97" t="str">
        <f>SUBSTITUTE(IF(D88="","",'Root Material'!$C$2&amp;"_"&amp;B88&amp;"_"&amp;D88)," ","_")</f>
        <v/>
      </c>
      <c r="G88" s="97"/>
      <c r="H88" s="99"/>
      <c r="I88" s="99"/>
      <c r="J88" s="99"/>
      <c r="K88" s="99"/>
      <c r="L88" s="27" t="s">
        <v>431</v>
      </c>
      <c r="M88" s="98" t="str">
        <f>SUBSTITUTE(IF(L88="","",'Root Material'!$C$2&amp;"_"&amp;B88&amp;"_"&amp;E88&amp;"_"&amp;L88)," ","_")</f>
        <v>1200DLX_Optional_Peripherals_Spectrophotometer_None_(Customer_Sourced)</v>
      </c>
      <c r="N88" s="54" t="s">
        <v>81</v>
      </c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27" t="s">
        <v>588</v>
      </c>
      <c r="BT88" s="98" t="str">
        <f t="shared" si="3"/>
        <v>None (Customer Sourced)</v>
      </c>
      <c r="BW88" s="96"/>
      <c r="BX88" s="50"/>
      <c r="BY88" s="50"/>
      <c r="BZ88" s="50"/>
      <c r="CA88" s="50"/>
      <c r="CB88" s="50"/>
      <c r="CC88" s="50"/>
      <c r="CD88" s="50"/>
      <c r="CE88" s="50"/>
      <c r="CF88" s="50"/>
      <c r="CG88" s="50"/>
      <c r="CH88" s="50"/>
      <c r="CI88" s="50"/>
      <c r="CJ88" s="50"/>
      <c r="CK88" s="50"/>
      <c r="CL88" s="50"/>
      <c r="CM88" s="50"/>
      <c r="CN88" s="50"/>
    </row>
    <row r="89" spans="1:92" ht="15" customHeight="1">
      <c r="A89" s="50"/>
      <c r="B89" s="97" t="str">
        <f t="shared" si="4"/>
        <v>Optional Peripherals</v>
      </c>
      <c r="C89" s="97" t="str">
        <f>SUBSTITUTE(IF(A89="","",'Root Material'!$C$2&amp;"_Group_"&amp;A89)," ","_")</f>
        <v/>
      </c>
      <c r="D89" s="96"/>
      <c r="E89" s="97" t="str">
        <f t="shared" si="5"/>
        <v>Spectrophotometer</v>
      </c>
      <c r="F89" s="97" t="str">
        <f>SUBSTITUTE(IF(D89="","",'Root Material'!$C$2&amp;"_"&amp;B89&amp;"_"&amp;D89)," ","_")</f>
        <v/>
      </c>
      <c r="G89" s="97"/>
      <c r="H89" s="99"/>
      <c r="I89" s="99"/>
      <c r="J89" s="99"/>
      <c r="K89" s="99"/>
      <c r="L89" s="27" t="s">
        <v>383</v>
      </c>
      <c r="M89" s="98" t="str">
        <f>SUBSTITUTE(IF(L89="","",'Root Material'!$C$2&amp;"_"&amp;B89&amp;"_"&amp;E89&amp;"_"&amp;L89)," ","_")</f>
        <v>1200DLX_Optional_Peripherals_Spectrophotometer_MS-400-C_Spectrophotometer</v>
      </c>
      <c r="N89" s="54" t="s">
        <v>479</v>
      </c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27" t="s">
        <v>589</v>
      </c>
      <c r="BT89" s="98" t="str">
        <f t="shared" si="3"/>
        <v>MS-400-C Spectrophotometer</v>
      </c>
      <c r="BW89" s="96"/>
      <c r="BX89" s="50"/>
      <c r="BY89" s="50" t="s">
        <v>412</v>
      </c>
      <c r="BZ89" s="50"/>
      <c r="CA89" s="50"/>
      <c r="CB89" s="50"/>
      <c r="CC89" s="50"/>
      <c r="CD89" s="50"/>
      <c r="CE89" s="50"/>
      <c r="CF89" s="50"/>
      <c r="CG89" s="50"/>
      <c r="CH89" s="50"/>
      <c r="CI89" s="50"/>
      <c r="CJ89" s="50"/>
      <c r="CK89" s="50"/>
      <c r="CL89" s="50"/>
      <c r="CM89" s="50"/>
      <c r="CN89" s="50"/>
    </row>
    <row r="90" spans="1:92" ht="15" customHeight="1">
      <c r="A90" s="50"/>
      <c r="B90" s="97" t="str">
        <f t="shared" si="4"/>
        <v>Optional Peripherals</v>
      </c>
      <c r="C90" s="97" t="str">
        <f>SUBSTITUTE(IF(A90="","",'Root Material'!$C$2&amp;"_Group_"&amp;A90)," ","_")</f>
        <v/>
      </c>
      <c r="D90" s="96"/>
      <c r="E90" s="97" t="str">
        <f t="shared" si="5"/>
        <v>Spectrophotometer</v>
      </c>
      <c r="F90" s="97" t="str">
        <f>SUBSTITUTE(IF(D90="","",'Root Material'!$C$2&amp;"_"&amp;B90&amp;"_"&amp;D90)," ","_")</f>
        <v/>
      </c>
      <c r="G90" s="97"/>
      <c r="H90" s="99"/>
      <c r="I90" s="99"/>
      <c r="J90" s="99"/>
      <c r="K90" s="99"/>
      <c r="L90" s="27" t="s">
        <v>382</v>
      </c>
      <c r="M90" s="98" t="str">
        <f>SUBSTITUTE(IF(L90="","",'Root Material'!$C$2&amp;"_"&amp;B90&amp;"_"&amp;E90&amp;"_"&amp;L90)," ","_")</f>
        <v>1200DLX_Optional_Peripherals_Spectrophotometer_MS-400_SW-Upgrade_to_measure_HC_thickness</v>
      </c>
      <c r="N90" s="54" t="s">
        <v>480</v>
      </c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27" t="s">
        <v>589</v>
      </c>
      <c r="BT90" s="98" t="str">
        <f t="shared" si="3"/>
        <v>MS-400 SW-Upgrade to measure HC thickness</v>
      </c>
      <c r="BW90" s="96"/>
      <c r="BX90" s="50"/>
      <c r="BY90" s="50" t="s">
        <v>412</v>
      </c>
      <c r="BZ90" s="50"/>
      <c r="CA90" s="50"/>
      <c r="CB90" s="50"/>
      <c r="CC90" s="50"/>
      <c r="CD90" s="50"/>
      <c r="CE90" s="50"/>
      <c r="CF90" s="50"/>
      <c r="CG90" s="50"/>
      <c r="CH90" s="50"/>
      <c r="CI90" s="50"/>
      <c r="CJ90" s="50"/>
      <c r="CK90" s="50"/>
      <c r="CL90" s="50"/>
      <c r="CM90" s="50"/>
      <c r="CN90" s="50"/>
    </row>
    <row r="91" spans="1:92" ht="15" customHeight="1">
      <c r="A91" s="50"/>
      <c r="B91" s="97" t="str">
        <f t="shared" si="4"/>
        <v>Optional Peripherals</v>
      </c>
      <c r="C91" s="97" t="str">
        <f>SUBSTITUTE(IF(A91="","",'Root Material'!$C$2&amp;"_Group_"&amp;A91)," ","_")</f>
        <v/>
      </c>
      <c r="D91" s="96"/>
      <c r="E91" s="97" t="str">
        <f t="shared" si="5"/>
        <v>Spectrophotometer</v>
      </c>
      <c r="F91" s="97" t="str">
        <f>SUBSTITUTE(IF(D91="","",'Root Material'!$C$2&amp;"_"&amp;B91&amp;"_"&amp;D91)," ","_")</f>
        <v/>
      </c>
      <c r="G91" s="97"/>
      <c r="H91" s="99"/>
      <c r="I91" s="99"/>
      <c r="J91" s="99"/>
      <c r="K91" s="99"/>
      <c r="L91" s="27" t="s">
        <v>384</v>
      </c>
      <c r="M91" s="98" t="str">
        <f>SUBSTITUTE(IF(L91="","",'Root Material'!$C$2&amp;"_"&amp;B91&amp;"_"&amp;E91&amp;"_"&amp;L91)," ","_")</f>
        <v>1200DLX_Optional_Peripherals_Spectrophotometer_MS-400-UV_Spectrophotometer</v>
      </c>
      <c r="N91" s="54" t="s">
        <v>481</v>
      </c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27" t="s">
        <v>590</v>
      </c>
      <c r="BT91" s="98" t="str">
        <f t="shared" si="3"/>
        <v>MS-400-UV Spectrophotometer</v>
      </c>
      <c r="BW91" s="96"/>
      <c r="BX91" s="50"/>
      <c r="BY91" s="50" t="s">
        <v>412</v>
      </c>
      <c r="BZ91" s="50"/>
      <c r="CA91" s="50"/>
      <c r="CB91" s="50"/>
      <c r="CC91" s="50"/>
      <c r="CD91" s="50"/>
      <c r="CE91" s="50"/>
      <c r="CF91" s="50"/>
      <c r="CG91" s="50"/>
      <c r="CH91" s="50"/>
      <c r="CI91" s="50"/>
      <c r="CJ91" s="50"/>
      <c r="CK91" s="50"/>
      <c r="CL91" s="50"/>
      <c r="CM91" s="50"/>
      <c r="CN91" s="50"/>
    </row>
    <row r="92" spans="1:92" ht="15" customHeight="1">
      <c r="A92" s="50"/>
      <c r="B92" s="97" t="str">
        <f t="shared" si="4"/>
        <v>Optional Peripherals</v>
      </c>
      <c r="C92" s="97" t="str">
        <f>SUBSTITUTE(IF(A92="","",'Root Material'!$C$2&amp;"_Group_"&amp;A92)," ","_")</f>
        <v/>
      </c>
      <c r="D92" s="96"/>
      <c r="E92" s="97" t="str">
        <f t="shared" si="5"/>
        <v>Spectrophotometer</v>
      </c>
      <c r="F92" s="97" t="str">
        <f>SUBSTITUTE(IF(D92="","",'Root Material'!$C$2&amp;"_"&amp;B92&amp;"_"&amp;D92)," ","_")</f>
        <v/>
      </c>
      <c r="G92" s="97"/>
      <c r="H92" s="99"/>
      <c r="I92" s="99"/>
      <c r="J92" s="99"/>
      <c r="K92" s="99"/>
      <c r="L92" s="27" t="s">
        <v>385</v>
      </c>
      <c r="M92" s="98" t="str">
        <f>SUBSTITUTE(IF(L92="","",'Root Material'!$C$2&amp;"_"&amp;B92&amp;"_"&amp;E92&amp;"_"&amp;L92)," ","_")</f>
        <v>1200DLX_Optional_Peripherals_Spectrophotometer_Perkin_Elmer_Lambda_25_Spectrophotometer</v>
      </c>
      <c r="N92" s="54" t="s">
        <v>482</v>
      </c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27" t="s">
        <v>589</v>
      </c>
      <c r="BT92" s="98" t="str">
        <f t="shared" si="3"/>
        <v>Perkin Elmer Lambda 25 Spectrophotometer</v>
      </c>
      <c r="BW92" s="96"/>
      <c r="BX92" s="50"/>
      <c r="BY92" s="50"/>
      <c r="BZ92" s="50"/>
      <c r="CA92" s="50"/>
      <c r="CB92" s="50"/>
      <c r="CC92" s="50"/>
      <c r="CD92" s="50"/>
      <c r="CE92" s="50"/>
      <c r="CF92" s="50"/>
      <c r="CG92" s="50"/>
      <c r="CH92" s="50"/>
      <c r="CI92" s="50"/>
      <c r="CJ92" s="50"/>
      <c r="CK92" s="50"/>
      <c r="CL92" s="50"/>
      <c r="CM92" s="50"/>
      <c r="CN92" s="50"/>
    </row>
    <row r="93" spans="1:92" ht="15" customHeight="1">
      <c r="A93" s="50"/>
      <c r="B93" s="97" t="str">
        <f t="shared" si="4"/>
        <v>Optional Peripherals</v>
      </c>
      <c r="C93" s="97" t="str">
        <f>SUBSTITUTE(IF(A93="","",'Root Material'!$C$2&amp;"_Group_"&amp;A93)," ","_")</f>
        <v/>
      </c>
      <c r="D93" s="96"/>
      <c r="E93" s="97" t="str">
        <f t="shared" si="5"/>
        <v>Spectrophotometer</v>
      </c>
      <c r="F93" s="97" t="str">
        <f>SUBSTITUTE(IF(D93="","",'Root Material'!$C$2&amp;"_"&amp;B93&amp;"_"&amp;D93)," ","_")</f>
        <v/>
      </c>
      <c r="G93" s="97"/>
      <c r="H93" s="99"/>
      <c r="I93" s="99"/>
      <c r="J93" s="99"/>
      <c r="K93" s="99"/>
      <c r="L93" s="27" t="s">
        <v>386</v>
      </c>
      <c r="M93" s="98" t="str">
        <f>SUBSTITUTE(IF(L93="","",'Root Material'!$C$2&amp;"_"&amp;B93&amp;"_"&amp;E93&amp;"_"&amp;L93)," ","_")</f>
        <v>1200DLX_Optional_Peripherals_Spectrophotometer_Total_Colour_Software</v>
      </c>
      <c r="N93" s="54" t="s">
        <v>483</v>
      </c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  <c r="AF93" s="101"/>
      <c r="AG93" s="101"/>
      <c r="AH93" s="101"/>
      <c r="AI93" s="27" t="s">
        <v>589</v>
      </c>
      <c r="BT93" s="98" t="str">
        <f t="shared" si="3"/>
        <v>Total Colour Software</v>
      </c>
      <c r="BW93" s="96"/>
      <c r="BX93" s="50"/>
      <c r="BY93" s="50"/>
      <c r="BZ93" s="50"/>
      <c r="CA93" s="50"/>
      <c r="CB93" s="50"/>
      <c r="CC93" s="50"/>
      <c r="CD93" s="50"/>
      <c r="CE93" s="50"/>
      <c r="CF93" s="50"/>
      <c r="CG93" s="50"/>
      <c r="CH93" s="50"/>
      <c r="CI93" s="50"/>
      <c r="CJ93" s="50"/>
      <c r="CK93" s="50"/>
      <c r="CL93" s="50"/>
      <c r="CM93" s="50"/>
      <c r="CN93" s="50"/>
    </row>
    <row r="94" spans="1:92" ht="15" customHeight="1">
      <c r="A94" s="50"/>
      <c r="B94" s="97" t="str">
        <f t="shared" si="4"/>
        <v>Optional Peripherals</v>
      </c>
      <c r="C94" s="97" t="str">
        <f>SUBSTITUTE(IF(A94="","",'Root Material'!$C$2&amp;"_Group_"&amp;A94)," ","_")</f>
        <v/>
      </c>
      <c r="D94" s="96"/>
      <c r="E94" s="97" t="str">
        <f t="shared" si="5"/>
        <v>Spectrophotometer</v>
      </c>
      <c r="F94" s="97" t="str">
        <f>SUBSTITUTE(IF(D94="","",'Root Material'!$C$2&amp;"_"&amp;B94&amp;"_"&amp;D94)," ","_")</f>
        <v/>
      </c>
      <c r="G94" s="97"/>
      <c r="H94" s="99"/>
      <c r="I94" s="99"/>
      <c r="J94" s="99"/>
      <c r="K94" s="99"/>
      <c r="L94" s="27" t="s">
        <v>563</v>
      </c>
      <c r="M94" s="98" t="str">
        <f>SUBSTITUTE(IF(L94="","",'Root Material'!$C$2&amp;"_"&amp;B94&amp;"_"&amp;E94&amp;"_"&amp;L94)," ","_")</f>
        <v>1200DLX_Optional_Peripherals_Spectrophotometer_SATIS_FIBER_OPT.SPECTROPHOT.(F10-ARC)new</v>
      </c>
      <c r="N94" s="54" t="s">
        <v>580</v>
      </c>
      <c r="O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  <c r="AA94" s="101"/>
      <c r="AB94" s="101"/>
      <c r="AC94" s="101"/>
      <c r="AD94" s="101"/>
      <c r="AE94" s="101"/>
      <c r="AF94" s="101"/>
      <c r="AG94" s="101"/>
      <c r="AH94" s="101"/>
      <c r="AI94" s="27" t="s">
        <v>411</v>
      </c>
      <c r="BT94" s="98" t="str">
        <f t="shared" si="3"/>
        <v>SATIS FIBER OPT.SPECTROPHOT.(F10-ARC)new</v>
      </c>
      <c r="BW94" s="96"/>
      <c r="BX94" s="50"/>
      <c r="BY94" s="50"/>
      <c r="BZ94" s="50"/>
      <c r="CA94" s="50"/>
      <c r="CB94" s="50"/>
      <c r="CC94" s="50"/>
      <c r="CD94" s="50"/>
      <c r="CE94" s="50"/>
      <c r="CF94" s="50"/>
      <c r="CG94" s="50"/>
      <c r="CH94" s="50"/>
      <c r="CI94" s="50"/>
      <c r="CJ94" s="50"/>
      <c r="CK94" s="50"/>
      <c r="CL94" s="50"/>
      <c r="CM94" s="50"/>
      <c r="CN94" s="50"/>
    </row>
    <row r="95" spans="1:92" ht="15" customHeight="1">
      <c r="A95" s="50"/>
      <c r="B95" s="97" t="str">
        <f t="shared" si="4"/>
        <v>Optional Peripherals</v>
      </c>
      <c r="C95" s="97" t="str">
        <f>SUBSTITUTE(IF(A95="","",'Root Material'!$C$2&amp;"_Group_"&amp;A95)," ","_")</f>
        <v/>
      </c>
      <c r="D95" s="96"/>
      <c r="E95" s="97" t="str">
        <f t="shared" si="5"/>
        <v>Spectrophotometer</v>
      </c>
      <c r="F95" s="97" t="str">
        <f>SUBSTITUTE(IF(D95="","",'Root Material'!$C$2&amp;"_"&amp;B95&amp;"_"&amp;D95)," ","_")</f>
        <v/>
      </c>
      <c r="G95" s="97"/>
      <c r="H95" s="99"/>
      <c r="I95" s="99"/>
      <c r="J95" s="99"/>
      <c r="K95" s="99"/>
      <c r="L95" s="27" t="s">
        <v>564</v>
      </c>
      <c r="M95" s="98" t="str">
        <f>SUBSTITUTE(IF(L95="","",'Root Material'!$C$2&amp;"_"&amp;B95&amp;"_"&amp;E95&amp;"_"&amp;L95)," ","_")</f>
        <v>1200DLX_Optional_Peripherals_Spectrophotometer_Upgrade_to_measure_Hardcoat_Thickness</v>
      </c>
      <c r="N95" s="54" t="s">
        <v>581</v>
      </c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  <c r="AA95" s="101"/>
      <c r="AB95" s="101"/>
      <c r="AC95" s="101"/>
      <c r="AD95" s="101"/>
      <c r="AE95" s="101"/>
      <c r="AF95" s="101"/>
      <c r="AG95" s="101"/>
      <c r="AH95" s="101"/>
      <c r="AI95" s="27" t="s">
        <v>411</v>
      </c>
      <c r="BT95" s="98" t="str">
        <f t="shared" si="3"/>
        <v>Upgrade to measure Hardcoat Thickness</v>
      </c>
      <c r="BW95" s="96"/>
      <c r="BX95" s="50"/>
      <c r="BY95" s="50"/>
      <c r="BZ95" s="50"/>
      <c r="CA95" s="50"/>
      <c r="CB95" s="50"/>
      <c r="CC95" s="50"/>
      <c r="CD95" s="50"/>
      <c r="CE95" s="50"/>
      <c r="CF95" s="50"/>
      <c r="CG95" s="50"/>
      <c r="CH95" s="50"/>
      <c r="CI95" s="50"/>
      <c r="CJ95" s="50"/>
      <c r="CK95" s="50"/>
      <c r="CL95" s="50"/>
      <c r="CM95" s="50"/>
      <c r="CN95" s="50"/>
    </row>
    <row r="96" spans="1:92" ht="15" customHeight="1">
      <c r="A96" s="50"/>
      <c r="B96" s="97" t="str">
        <f t="shared" si="4"/>
        <v>Optional Peripherals</v>
      </c>
      <c r="C96" s="97" t="str">
        <f>SUBSTITUTE(IF(A96="","",'Root Material'!$C$2&amp;"_Group_"&amp;A96)," ","_")</f>
        <v/>
      </c>
      <c r="D96" s="96" t="s">
        <v>535</v>
      </c>
      <c r="E96" s="97" t="str">
        <f t="shared" si="5"/>
        <v xml:space="preserve">External Frame Kit </v>
      </c>
      <c r="F96" s="97" t="str">
        <f>SUBSTITUTE(IF(D96="","",'Root Material'!$C$2&amp;"_"&amp;B96&amp;"_"&amp;D96)," ","_")</f>
        <v>1200DLX_Optional_Peripherals_External_Frame_Kit_</v>
      </c>
      <c r="G96" s="97" t="s">
        <v>79</v>
      </c>
      <c r="H96" s="99"/>
      <c r="I96" s="99"/>
      <c r="J96" s="99" t="s">
        <v>80</v>
      </c>
      <c r="K96" s="99"/>
      <c r="M96" s="98" t="str">
        <f>SUBSTITUTE(IF(L96="","",'Root Material'!$C$2&amp;"_"&amp;B96&amp;"_"&amp;E96&amp;"_"&amp;L96)," ","_")</f>
        <v/>
      </c>
      <c r="N96" s="54" t="s">
        <v>81</v>
      </c>
      <c r="O96" s="101" t="s">
        <v>911</v>
      </c>
      <c r="P96" s="101" t="s">
        <v>909</v>
      </c>
      <c r="Q96" s="101" t="s">
        <v>912</v>
      </c>
      <c r="R96" s="101" t="s">
        <v>913</v>
      </c>
      <c r="S96" s="101"/>
      <c r="T96" s="101"/>
      <c r="U96" s="101"/>
      <c r="V96" s="101"/>
      <c r="W96" s="101"/>
      <c r="X96" s="101"/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  <c r="BT96" s="98" t="str">
        <f t="shared" si="3"/>
        <v xml:space="preserve">External Frame Kit </v>
      </c>
      <c r="BW96" s="96"/>
      <c r="BX96" s="50"/>
      <c r="BY96" s="50" t="s">
        <v>536</v>
      </c>
      <c r="BZ96" s="50"/>
      <c r="CA96" s="50"/>
      <c r="CB96" s="50"/>
      <c r="CC96" s="50"/>
      <c r="CD96" s="50"/>
      <c r="CE96" s="50"/>
      <c r="CF96" s="50"/>
      <c r="CG96" s="50"/>
      <c r="CH96" s="50"/>
      <c r="CI96" s="50"/>
      <c r="CJ96" s="50"/>
      <c r="CK96" s="50"/>
      <c r="CL96" s="50"/>
      <c r="CM96" s="50"/>
      <c r="CN96" s="50"/>
    </row>
    <row r="97" spans="1:92" ht="15" customHeight="1">
      <c r="A97" s="50"/>
      <c r="B97" s="97" t="str">
        <f t="shared" si="4"/>
        <v>Optional Peripherals</v>
      </c>
      <c r="C97" s="97" t="str">
        <f>SUBSTITUTE(IF(A97="","",'Root Material'!$C$2&amp;"_Group_"&amp;A97)," ","_")</f>
        <v/>
      </c>
      <c r="D97" s="96"/>
      <c r="E97" s="97" t="str">
        <f t="shared" si="5"/>
        <v xml:space="preserve">External Frame Kit </v>
      </c>
      <c r="F97" s="97" t="str">
        <f>SUBSTITUTE(IF(D97="","",'Root Material'!$C$2&amp;"_"&amp;B97&amp;"_"&amp;D97)," ","_")</f>
        <v/>
      </c>
      <c r="G97" s="97"/>
      <c r="H97" s="99"/>
      <c r="I97" s="99"/>
      <c r="J97" s="99"/>
      <c r="K97" s="99"/>
      <c r="L97" s="27" t="s">
        <v>872</v>
      </c>
      <c r="M97" s="98" t="str">
        <f>SUBSTITUTE(IF(L97="","",'Root Material'!$C$2&amp;"_"&amp;B97&amp;"_"&amp;E97&amp;"_"&amp;L97)," ","_")</f>
        <v>1200DLX_Optional_Peripherals_External_Frame_Kit__External_Frame_Kit_(for_Dome_inside_cleanroom_wall)</v>
      </c>
      <c r="N97" s="54" t="s">
        <v>537</v>
      </c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  <c r="AA97" s="101"/>
      <c r="AB97" s="101"/>
      <c r="AC97" s="101"/>
      <c r="AD97" s="101"/>
      <c r="AE97" s="101"/>
      <c r="AF97" s="101"/>
      <c r="AG97" s="101"/>
      <c r="AH97" s="101"/>
      <c r="AI97" s="27" t="s">
        <v>588</v>
      </c>
      <c r="BT97" s="98" t="str">
        <f t="shared" si="3"/>
        <v>External Frame Kit (for Dome inside cleanroom wall)</v>
      </c>
      <c r="BW97" s="96"/>
      <c r="BX97" s="50"/>
      <c r="BY97" s="50" t="s">
        <v>540</v>
      </c>
      <c r="BZ97" s="50"/>
      <c r="CA97" s="50"/>
      <c r="CB97" s="50"/>
      <c r="CC97" s="50"/>
      <c r="CD97" s="50"/>
      <c r="CE97" s="50"/>
      <c r="CF97" s="50"/>
      <c r="CG97" s="50"/>
      <c r="CH97" s="50"/>
      <c r="CI97" s="50"/>
      <c r="CJ97" s="50"/>
      <c r="CK97" s="50"/>
      <c r="CL97" s="50"/>
      <c r="CM97" s="50"/>
      <c r="CN97" s="50"/>
    </row>
    <row r="98" spans="1:92" ht="15" customHeight="1">
      <c r="A98" s="50"/>
      <c r="B98" s="97" t="str">
        <f t="shared" si="4"/>
        <v>Optional Peripherals</v>
      </c>
      <c r="C98" s="97" t="str">
        <f>SUBSTITUTE(IF(A98="","",'Root Material'!$C$2&amp;"_Group_"&amp;A98)," ","_")</f>
        <v/>
      </c>
      <c r="D98" s="96"/>
      <c r="E98" s="97" t="str">
        <f t="shared" si="5"/>
        <v xml:space="preserve">External Frame Kit </v>
      </c>
      <c r="F98" s="97" t="str">
        <f>SUBSTITUTE(IF(D98="","",'Root Material'!$C$2&amp;"_"&amp;B98&amp;"_"&amp;D98)," ","_")</f>
        <v/>
      </c>
      <c r="G98" s="97"/>
      <c r="H98" s="99"/>
      <c r="I98" s="99"/>
      <c r="J98" s="99"/>
      <c r="K98" s="99"/>
      <c r="L98" s="27" t="s">
        <v>873</v>
      </c>
      <c r="M98" s="98" t="str">
        <f>SUBSTITUTE(IF(L98="","",'Root Material'!$C$2&amp;"_"&amp;B98&amp;"_"&amp;E98&amp;"_"&amp;L98)," ","_")</f>
        <v>1200DLX_Optional_Peripherals_External_Frame_Kit__External_Frame_Kit_(for_Flipver_inside_cleanroom_wall)</v>
      </c>
      <c r="N98" s="54" t="s">
        <v>539</v>
      </c>
      <c r="O98" s="101"/>
      <c r="P98" s="101"/>
      <c r="Q98" s="101"/>
      <c r="R98" s="101"/>
      <c r="S98" s="101"/>
      <c r="T98" s="101"/>
      <c r="U98" s="101"/>
      <c r="V98" s="101"/>
      <c r="W98" s="101"/>
      <c r="X98" s="101"/>
      <c r="Y98" s="101"/>
      <c r="Z98" s="101"/>
      <c r="AA98" s="101"/>
      <c r="AB98" s="101"/>
      <c r="AC98" s="101"/>
      <c r="AD98" s="101"/>
      <c r="AE98" s="101"/>
      <c r="AF98" s="101"/>
      <c r="AG98" s="101"/>
      <c r="AH98" s="101"/>
      <c r="AI98" s="27" t="s">
        <v>588</v>
      </c>
      <c r="BT98" s="98" t="str">
        <f t="shared" si="3"/>
        <v>External Frame Kit (for Flipver inside cleanroom wall)</v>
      </c>
      <c r="BW98" s="96"/>
      <c r="BX98" s="50"/>
      <c r="BY98" s="50" t="s">
        <v>541</v>
      </c>
      <c r="BZ98" s="50"/>
      <c r="CA98" s="50"/>
      <c r="CB98" s="50"/>
      <c r="CC98" s="50"/>
      <c r="CD98" s="50"/>
      <c r="CE98" s="50"/>
      <c r="CF98" s="50"/>
      <c r="CG98" s="50"/>
      <c r="CH98" s="50"/>
      <c r="CI98" s="50"/>
      <c r="CJ98" s="50"/>
      <c r="CK98" s="50"/>
      <c r="CL98" s="50"/>
      <c r="CM98" s="50"/>
      <c r="CN98" s="50"/>
    </row>
    <row r="99" spans="1:92" ht="15" customHeight="1">
      <c r="A99" s="50"/>
      <c r="B99" s="97" t="str">
        <f t="shared" si="4"/>
        <v>Optional Peripherals</v>
      </c>
      <c r="C99" s="97" t="str">
        <f>SUBSTITUTE(IF(A99="","",'Root Material'!$C$2&amp;"_Group_"&amp;A99)," ","_")</f>
        <v/>
      </c>
      <c r="D99" s="96"/>
      <c r="E99" s="97" t="str">
        <f t="shared" si="5"/>
        <v xml:space="preserve">External Frame Kit </v>
      </c>
      <c r="F99" s="97" t="str">
        <f>SUBSTITUTE(IF(D99="","",'Root Material'!$C$2&amp;"_"&amp;B99&amp;"_"&amp;D99)," ","_")</f>
        <v/>
      </c>
      <c r="G99" s="97"/>
      <c r="H99" s="99"/>
      <c r="I99" s="99"/>
      <c r="J99" s="99"/>
      <c r="K99" s="99"/>
      <c r="L99" s="27" t="s">
        <v>860</v>
      </c>
      <c r="M99" s="98" t="str">
        <f>SUBSTITUTE(IF(L99="","",'Root Material'!$C$2&amp;"_"&amp;B99&amp;"_"&amp;E99&amp;"_"&amp;L99)," ","_")</f>
        <v>1200DLX_Optional_Peripherals_External_Frame_Kit__Not_Relevent</v>
      </c>
      <c r="N99" s="54" t="s">
        <v>81</v>
      </c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  <c r="AA99" s="101"/>
      <c r="AB99" s="101"/>
      <c r="AC99" s="101"/>
      <c r="AD99" s="101"/>
      <c r="AE99" s="101"/>
      <c r="AF99" s="101"/>
      <c r="AG99" s="101"/>
      <c r="AH99" s="101"/>
      <c r="AI99" s="27" t="s">
        <v>588</v>
      </c>
      <c r="BT99" s="98" t="str">
        <f t="shared" si="3"/>
        <v>Not Relevent</v>
      </c>
      <c r="BW99" s="96"/>
      <c r="BX99" s="50"/>
      <c r="BY99" s="50"/>
      <c r="BZ99" s="50"/>
      <c r="CA99" s="50"/>
      <c r="CB99" s="50"/>
      <c r="CC99" s="50"/>
      <c r="CD99" s="50"/>
      <c r="CE99" s="50"/>
      <c r="CF99" s="50"/>
      <c r="CG99" s="50"/>
      <c r="CH99" s="50"/>
      <c r="CI99" s="50"/>
      <c r="CJ99" s="50"/>
      <c r="CK99" s="50"/>
      <c r="CL99" s="50"/>
      <c r="CM99" s="50"/>
      <c r="CN99" s="50"/>
    </row>
    <row r="100" spans="1:92" ht="15" customHeight="1">
      <c r="A100" s="50"/>
      <c r="B100" s="97" t="str">
        <f t="shared" si="4"/>
        <v>Optional Peripherals</v>
      </c>
      <c r="C100" s="97" t="str">
        <f>SUBSTITUTE(IF(A100="","",'Root Material'!$C$2&amp;"_Group_"&amp;A100)," ","_")</f>
        <v/>
      </c>
      <c r="D100" s="96" t="s">
        <v>388</v>
      </c>
      <c r="E100" s="97" t="str">
        <f t="shared" si="5"/>
        <v>Ion Gun For Special Configurations</v>
      </c>
      <c r="F100" s="97" t="str">
        <f>SUBSTITUTE(IF(D100="","",'Root Material'!$C$2&amp;"_"&amp;B100&amp;"_"&amp;D100)," ","_")</f>
        <v>1200DLX_Optional_Peripherals_Ion_Gun_For_Special_Configurations</v>
      </c>
      <c r="G100" s="97" t="s">
        <v>79</v>
      </c>
      <c r="H100" s="99" t="s">
        <v>80</v>
      </c>
      <c r="I100" s="99"/>
      <c r="J100" s="99" t="s">
        <v>80</v>
      </c>
      <c r="K100" s="99"/>
      <c r="M100" s="98" t="str">
        <f>SUBSTITUTE(IF(L100="","",'Root Material'!$C$2&amp;"_"&amp;B100&amp;"_"&amp;E100&amp;"_"&amp;L100)," ","_")</f>
        <v/>
      </c>
      <c r="N100" s="54" t="s">
        <v>81</v>
      </c>
      <c r="O100" s="101" t="s">
        <v>911</v>
      </c>
      <c r="P100" s="101" t="s">
        <v>912</v>
      </c>
      <c r="Q100" s="101" t="s">
        <v>913</v>
      </c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BT100" s="98" t="str">
        <f t="shared" si="3"/>
        <v>Ion Gun For Special Configurations</v>
      </c>
      <c r="BW100" s="96"/>
      <c r="BX100" s="50"/>
      <c r="BY100" s="50"/>
      <c r="BZ100" s="50"/>
      <c r="CA100" s="50"/>
      <c r="CB100" s="50"/>
      <c r="CC100" s="50"/>
      <c r="CD100" s="50"/>
      <c r="CE100" s="50"/>
      <c r="CF100" s="50"/>
      <c r="CG100" s="50"/>
      <c r="CH100" s="50"/>
      <c r="CI100" s="50"/>
      <c r="CJ100" s="50"/>
      <c r="CK100" s="50"/>
      <c r="CL100" s="50"/>
      <c r="CM100" s="50"/>
      <c r="CN100" s="50"/>
    </row>
    <row r="101" spans="1:92" ht="15" customHeight="1">
      <c r="A101" s="50"/>
      <c r="B101" s="97" t="str">
        <f t="shared" si="4"/>
        <v>Optional Peripherals</v>
      </c>
      <c r="C101" s="97" t="str">
        <f>SUBSTITUTE(IF(A101="","",'Root Material'!$C$2&amp;"_Group_"&amp;A101)," ","_")</f>
        <v/>
      </c>
      <c r="D101" s="96"/>
      <c r="E101" s="97" t="str">
        <f t="shared" si="5"/>
        <v>Ion Gun For Special Configurations</v>
      </c>
      <c r="F101" s="97" t="str">
        <f>SUBSTITUTE(IF(D101="","",'Root Material'!$C$2&amp;"_"&amp;B101&amp;"_"&amp;D101)," ","_")</f>
        <v/>
      </c>
      <c r="G101" s="97"/>
      <c r="H101" s="99"/>
      <c r="I101" s="99"/>
      <c r="J101" s="99"/>
      <c r="K101" s="99"/>
      <c r="L101" s="27" t="s">
        <v>387</v>
      </c>
      <c r="M101" s="98" t="str">
        <f>SUBSTITUTE(IF(L101="","",'Root Material'!$C$2&amp;"_"&amp;B101&amp;"_"&amp;E101&amp;"_"&amp;L101)," ","_")</f>
        <v>1200DLX_Optional_Peripherals_Ion_Gun_For_Special_Configurations_Mark_II_+_Ion_Gun_for_Special_Process</v>
      </c>
      <c r="N101" s="54" t="s">
        <v>493</v>
      </c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  <c r="AA101" s="101"/>
      <c r="AB101" s="101"/>
      <c r="AC101" s="101"/>
      <c r="AD101" s="101"/>
      <c r="AE101" s="101"/>
      <c r="AF101" s="101"/>
      <c r="AG101" s="101"/>
      <c r="AH101" s="101"/>
      <c r="AI101" s="27" t="s">
        <v>588</v>
      </c>
      <c r="BT101" s="98" t="str">
        <f t="shared" si="3"/>
        <v>Mark II + Ion Gun for Special Process</v>
      </c>
      <c r="BW101" s="96"/>
      <c r="BX101" s="50"/>
      <c r="BY101" s="50"/>
      <c r="BZ101" s="50"/>
      <c r="CA101" s="50"/>
      <c r="CB101" s="50"/>
      <c r="CC101" s="50"/>
      <c r="CD101" s="50"/>
      <c r="CE101" s="50"/>
      <c r="CF101" s="50"/>
      <c r="CG101" s="50"/>
      <c r="CH101" s="50"/>
      <c r="CI101" s="50"/>
      <c r="CJ101" s="50"/>
      <c r="CK101" s="50"/>
      <c r="CL101" s="50"/>
      <c r="CM101" s="50"/>
      <c r="CN101" s="50"/>
    </row>
    <row r="102" spans="1:92" ht="15" customHeight="1">
      <c r="A102" s="50"/>
      <c r="B102" s="97" t="str">
        <f t="shared" si="4"/>
        <v>Optional Peripherals</v>
      </c>
      <c r="C102" s="97" t="str">
        <f>SUBSTITUTE(IF(A102="","",'Root Material'!$C$2&amp;"_Group_"&amp;A102)," ","_")</f>
        <v/>
      </c>
      <c r="D102" s="96"/>
      <c r="E102" s="97" t="str">
        <f t="shared" si="5"/>
        <v>Ion Gun For Special Configurations</v>
      </c>
      <c r="F102" s="97" t="str">
        <f>SUBSTITUTE(IF(D102="","",'Root Material'!$C$2&amp;"_"&amp;B102&amp;"_"&amp;D102)," ","_")</f>
        <v/>
      </c>
      <c r="G102" s="97"/>
      <c r="H102" s="99"/>
      <c r="I102" s="99"/>
      <c r="J102" s="99"/>
      <c r="K102" s="99"/>
      <c r="L102" s="27" t="s">
        <v>389</v>
      </c>
      <c r="M102" s="98" t="str">
        <f>SUBSTITUTE(IF(L102="","",'Root Material'!$C$2&amp;"_"&amp;B102&amp;"_"&amp;E102&amp;"_"&amp;L102)," ","_")</f>
        <v>1200DLX_Optional_Peripherals_Ion_Gun_For_Special_Configurations_Ion_Gun_Shutter_System</v>
      </c>
      <c r="N102" s="54" t="s">
        <v>494</v>
      </c>
      <c r="O102" s="101"/>
      <c r="P102" s="101"/>
      <c r="Q102" s="101"/>
      <c r="R102" s="101"/>
      <c r="S102" s="101"/>
      <c r="T102" s="101"/>
      <c r="U102" s="101"/>
      <c r="V102" s="101"/>
      <c r="W102" s="101"/>
      <c r="X102" s="101"/>
      <c r="Y102" s="101"/>
      <c r="Z102" s="101"/>
      <c r="AA102" s="101"/>
      <c r="AB102" s="101"/>
      <c r="AC102" s="101"/>
      <c r="AD102" s="101"/>
      <c r="AE102" s="101"/>
      <c r="AF102" s="101"/>
      <c r="AG102" s="101"/>
      <c r="AH102" s="101"/>
      <c r="AI102" s="27" t="s">
        <v>588</v>
      </c>
      <c r="BT102" s="98" t="str">
        <f t="shared" si="3"/>
        <v>Ion Gun Shutter System</v>
      </c>
      <c r="BW102" s="96"/>
      <c r="BX102" s="50"/>
      <c r="BY102" s="50"/>
      <c r="BZ102" s="50"/>
      <c r="CA102" s="50"/>
      <c r="CB102" s="50"/>
      <c r="CC102" s="50"/>
      <c r="CD102" s="50"/>
      <c r="CE102" s="50"/>
      <c r="CF102" s="50"/>
      <c r="CG102" s="50"/>
      <c r="CH102" s="50"/>
      <c r="CI102" s="50"/>
      <c r="CJ102" s="50"/>
      <c r="CK102" s="50"/>
      <c r="CL102" s="50"/>
      <c r="CM102" s="50"/>
      <c r="CN102" s="50"/>
    </row>
    <row r="103" spans="1:92" ht="15" customHeight="1">
      <c r="A103" s="50"/>
      <c r="B103" s="97" t="str">
        <f t="shared" si="4"/>
        <v>Optional Peripherals</v>
      </c>
      <c r="C103" s="97" t="str">
        <f>SUBSTITUTE(IF(A103="","",'Root Material'!$C$2&amp;"_Group_"&amp;A103)," ","_")</f>
        <v/>
      </c>
      <c r="D103" s="96"/>
      <c r="E103" s="97" t="str">
        <f t="shared" si="5"/>
        <v>Ion Gun For Special Configurations</v>
      </c>
      <c r="F103" s="97" t="str">
        <f>SUBSTITUTE(IF(D103="","",'Root Material'!$C$2&amp;"_"&amp;B103&amp;"_"&amp;D103)," ","_")</f>
        <v/>
      </c>
      <c r="G103" s="97"/>
      <c r="H103" s="99"/>
      <c r="I103" s="99"/>
      <c r="J103" s="99"/>
      <c r="K103" s="99"/>
      <c r="L103" s="27" t="s">
        <v>390</v>
      </c>
      <c r="M103" s="98" t="str">
        <f>SUBSTITUTE(IF(L103="","",'Root Material'!$C$2&amp;"_"&amp;B103&amp;"_"&amp;E103&amp;"_"&amp;L103)," ","_")</f>
        <v>1200DLX_Optional_Peripherals_Ion_Gun_For_Special_Configurations_Ion_Gun_Shutter_Shields</v>
      </c>
      <c r="N103" s="54" t="s">
        <v>495</v>
      </c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  <c r="AA103" s="101"/>
      <c r="AB103" s="101"/>
      <c r="AC103" s="101"/>
      <c r="AD103" s="101"/>
      <c r="AE103" s="101"/>
      <c r="AF103" s="101"/>
      <c r="AG103" s="101"/>
      <c r="AH103" s="101"/>
      <c r="AI103" s="27" t="s">
        <v>588</v>
      </c>
      <c r="BT103" s="98" t="str">
        <f t="shared" si="3"/>
        <v>Ion Gun Shutter Shields</v>
      </c>
      <c r="BW103" s="96"/>
      <c r="BX103" s="50"/>
      <c r="BY103" s="50"/>
      <c r="BZ103" s="50"/>
      <c r="CA103" s="50"/>
      <c r="CB103" s="50"/>
      <c r="CC103" s="50"/>
      <c r="CD103" s="50"/>
      <c r="CE103" s="50"/>
      <c r="CF103" s="50"/>
      <c r="CG103" s="50"/>
      <c r="CH103" s="50"/>
      <c r="CI103" s="50"/>
      <c r="CJ103" s="50"/>
      <c r="CK103" s="50"/>
      <c r="CL103" s="50"/>
      <c r="CM103" s="50"/>
      <c r="CN103" s="50"/>
    </row>
    <row r="104" spans="1:92" ht="15" customHeight="1">
      <c r="A104" s="50"/>
      <c r="B104" s="97" t="str">
        <f t="shared" si="4"/>
        <v>Optional Peripherals</v>
      </c>
      <c r="C104" s="97" t="str">
        <f>SUBSTITUTE(IF(A104="","",'Root Material'!$C$2&amp;"_Group_"&amp;A104)," ","_")</f>
        <v/>
      </c>
      <c r="D104" s="96" t="s">
        <v>391</v>
      </c>
      <c r="E104" s="97" t="str">
        <f t="shared" si="5"/>
        <v>Heating Systems</v>
      </c>
      <c r="F104" s="97" t="str">
        <f>SUBSTITUTE(IF(D104="","",'Root Material'!$C$2&amp;"_"&amp;B104&amp;"_"&amp;D104)," ","_")</f>
        <v>1200DLX_Optional_Peripherals_Heating_Systems</v>
      </c>
      <c r="G104" s="97" t="s">
        <v>79</v>
      </c>
      <c r="H104" s="99"/>
      <c r="I104" s="99"/>
      <c r="J104" s="99" t="s">
        <v>80</v>
      </c>
      <c r="K104" s="99"/>
      <c r="M104" s="98" t="str">
        <f>SUBSTITUTE(IF(L104="","",'Root Material'!$C$2&amp;"_"&amp;B104&amp;"_"&amp;E104&amp;"_"&amp;L104)," ","_")</f>
        <v/>
      </c>
      <c r="N104" s="54" t="s">
        <v>81</v>
      </c>
      <c r="O104" s="101"/>
      <c r="P104" s="101"/>
      <c r="Q104" s="101"/>
      <c r="R104" s="101"/>
      <c r="S104" s="101"/>
      <c r="T104" s="101"/>
      <c r="U104" s="101"/>
      <c r="V104" s="101"/>
      <c r="W104" s="101"/>
      <c r="X104" s="101"/>
      <c r="Y104" s="101"/>
      <c r="Z104" s="101"/>
      <c r="AA104" s="101"/>
      <c r="AB104" s="101"/>
      <c r="AC104" s="101"/>
      <c r="AD104" s="101"/>
      <c r="AE104" s="101"/>
      <c r="AF104" s="101"/>
      <c r="AG104" s="101"/>
      <c r="AH104" s="101"/>
      <c r="BT104" s="98" t="str">
        <f t="shared" si="3"/>
        <v>Heating Systems</v>
      </c>
      <c r="BW104" s="96"/>
      <c r="BX104" s="50"/>
      <c r="BY104" s="50"/>
      <c r="BZ104" s="50"/>
      <c r="CA104" s="50"/>
      <c r="CB104" s="50"/>
      <c r="CC104" s="50"/>
      <c r="CD104" s="50"/>
      <c r="CE104" s="50"/>
      <c r="CF104" s="50"/>
      <c r="CG104" s="50"/>
      <c r="CH104" s="50"/>
      <c r="CI104" s="50"/>
      <c r="CJ104" s="50"/>
      <c r="CK104" s="50"/>
      <c r="CL104" s="50"/>
      <c r="CM104" s="50"/>
      <c r="CN104" s="50"/>
    </row>
    <row r="105" spans="1:92" ht="15" customHeight="1">
      <c r="A105" s="50"/>
      <c r="B105" s="97" t="str">
        <f t="shared" si="4"/>
        <v>Optional Peripherals</v>
      </c>
      <c r="C105" s="97" t="str">
        <f>SUBSTITUTE(IF(A105="","",'Root Material'!$C$2&amp;"_Group_"&amp;A105)," ","_")</f>
        <v/>
      </c>
      <c r="D105" s="96"/>
      <c r="E105" s="97" t="str">
        <f t="shared" si="5"/>
        <v>Heating Systems</v>
      </c>
      <c r="F105" s="97" t="str">
        <f>SUBSTITUTE(IF(D105="","",'Root Material'!$C$2&amp;"_"&amp;B105&amp;"_"&amp;D105)," ","_")</f>
        <v/>
      </c>
      <c r="G105" s="97"/>
      <c r="H105" s="99"/>
      <c r="I105" s="99"/>
      <c r="J105" s="99"/>
      <c r="K105" s="99"/>
      <c r="L105" s="27" t="s">
        <v>551</v>
      </c>
      <c r="M105" s="98" t="str">
        <f>SUBSTITUTE(IF(L105="","",'Root Material'!$C$2&amp;"_"&amp;B105&amp;"_"&amp;E105&amp;"_"&amp;L105)," ","_")</f>
        <v>1200DLX_Optional_Peripherals_Heating_Systems_High_Temperature_(300°C)_Heating_Pkg._</v>
      </c>
      <c r="N105" s="54" t="s">
        <v>496</v>
      </c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  <c r="AA105" s="101"/>
      <c r="AB105" s="101"/>
      <c r="AC105" s="101"/>
      <c r="AD105" s="101"/>
      <c r="AE105" s="101"/>
      <c r="AF105" s="101"/>
      <c r="AG105" s="101"/>
      <c r="AH105" s="101"/>
      <c r="AI105" s="27" t="s">
        <v>588</v>
      </c>
      <c r="BT105" s="98" t="str">
        <f t="shared" si="3"/>
        <v xml:space="preserve">High Temperature (300°C) Heating Pkg. </v>
      </c>
      <c r="BW105" s="96"/>
      <c r="BX105" s="50"/>
      <c r="BY105" s="50"/>
      <c r="BZ105" s="50"/>
      <c r="CA105" s="50"/>
      <c r="CB105" s="50"/>
      <c r="CC105" s="50"/>
      <c r="CD105" s="50"/>
      <c r="CE105" s="50"/>
      <c r="CF105" s="50"/>
      <c r="CG105" s="50"/>
      <c r="CH105" s="50"/>
      <c r="CI105" s="50"/>
      <c r="CJ105" s="50"/>
      <c r="CK105" s="50"/>
      <c r="CL105" s="50"/>
      <c r="CM105" s="50"/>
      <c r="CN105" s="50"/>
    </row>
    <row r="106" spans="1:92" ht="15" customHeight="1">
      <c r="A106" s="50"/>
      <c r="B106" s="97" t="str">
        <f t="shared" si="4"/>
        <v>Optional Peripherals</v>
      </c>
      <c r="C106" s="97" t="str">
        <f>SUBSTITUTE(IF(A106="","",'Root Material'!$C$2&amp;"_Group_"&amp;A106)," ","_")</f>
        <v/>
      </c>
      <c r="D106" s="96"/>
      <c r="E106" s="97" t="str">
        <f t="shared" si="5"/>
        <v>Heating Systems</v>
      </c>
      <c r="F106" s="97" t="str">
        <f>SUBSTITUTE(IF(D106="","",'Root Material'!$C$2&amp;"_"&amp;B106&amp;"_"&amp;D106)," ","_")</f>
        <v/>
      </c>
      <c r="G106" s="97"/>
      <c r="H106" s="99"/>
      <c r="I106" s="99"/>
      <c r="J106" s="99"/>
      <c r="K106" s="99"/>
      <c r="L106" s="27" t="s">
        <v>552</v>
      </c>
      <c r="M106" s="98" t="str">
        <f>SUBSTITUTE(IF(L106="","",'Root Material'!$C$2&amp;"_"&amp;B106&amp;"_"&amp;E106&amp;"_"&amp;L106)," ","_")</f>
        <v>1200DLX_Optional_Peripherals_Heating_Systems_Med-High_Temperature_(150°C)_Heating_Pkg._(MQZ)</v>
      </c>
      <c r="N106" s="54" t="s">
        <v>497</v>
      </c>
      <c r="O106" s="101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  <c r="AA106" s="101"/>
      <c r="AB106" s="101"/>
      <c r="AC106" s="101"/>
      <c r="AD106" s="101"/>
      <c r="AE106" s="101"/>
      <c r="AF106" s="101"/>
      <c r="AG106" s="101"/>
      <c r="AH106" s="101"/>
      <c r="AI106" s="27" t="s">
        <v>588</v>
      </c>
      <c r="BT106" s="98" t="str">
        <f t="shared" si="3"/>
        <v>Med-High Temperature (150°C) Heating Pkg. (MQZ)</v>
      </c>
      <c r="BW106" s="96"/>
      <c r="BX106" s="50"/>
      <c r="BY106" s="50"/>
      <c r="BZ106" s="50"/>
      <c r="CA106" s="50"/>
      <c r="CB106" s="50"/>
      <c r="CC106" s="50"/>
      <c r="CD106" s="50"/>
      <c r="CE106" s="50"/>
      <c r="CF106" s="50"/>
      <c r="CG106" s="50"/>
      <c r="CH106" s="50"/>
      <c r="CI106" s="50"/>
      <c r="CJ106" s="50"/>
      <c r="CK106" s="50"/>
      <c r="CL106" s="50"/>
      <c r="CM106" s="50"/>
      <c r="CN106" s="50"/>
    </row>
    <row r="107" spans="1:92" ht="15" customHeight="1">
      <c r="A107" s="50"/>
      <c r="B107" s="97" t="str">
        <f t="shared" si="4"/>
        <v>Optional Peripherals</v>
      </c>
      <c r="C107" s="97" t="str">
        <f>SUBSTITUTE(IF(A107="","",'Root Material'!$C$2&amp;"_Group_"&amp;A107)," ","_")</f>
        <v/>
      </c>
      <c r="D107" s="96"/>
      <c r="E107" s="97" t="str">
        <f t="shared" si="5"/>
        <v>Heating Systems</v>
      </c>
      <c r="F107" s="97" t="str">
        <f>SUBSTITUTE(IF(D107="","",'Root Material'!$C$2&amp;"_"&amp;B107&amp;"_"&amp;D107)," ","_")</f>
        <v/>
      </c>
      <c r="G107" s="97"/>
      <c r="H107" s="99"/>
      <c r="I107" s="99"/>
      <c r="J107" s="99"/>
      <c r="K107" s="99"/>
      <c r="L107" s="27" t="s">
        <v>392</v>
      </c>
      <c r="M107" s="98" t="str">
        <f>SUBSTITUTE(IF(L107="","",'Root Material'!$C$2&amp;"_"&amp;B107&amp;"_"&amp;E107&amp;"_"&amp;L107)," ","_")</f>
        <v>1200DLX_Optional_Peripherals_Heating_Systems_Top_Heater_Temperature_Control_System</v>
      </c>
      <c r="N107" s="94" t="s">
        <v>951</v>
      </c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  <c r="AA107" s="101"/>
      <c r="AB107" s="101"/>
      <c r="AC107" s="101"/>
      <c r="AD107" s="101"/>
      <c r="AE107" s="101"/>
      <c r="AF107" s="101"/>
      <c r="AG107" s="101"/>
      <c r="AH107" s="101"/>
      <c r="AI107" s="27" t="s">
        <v>589</v>
      </c>
      <c r="BT107" s="98" t="str">
        <f t="shared" si="3"/>
        <v>Top Heater Temperature Control System</v>
      </c>
      <c r="BW107" s="96"/>
      <c r="BX107" s="50"/>
      <c r="BY107" s="50" t="s">
        <v>421</v>
      </c>
      <c r="BZ107" s="50"/>
      <c r="CA107" s="50"/>
      <c r="CB107" s="50"/>
      <c r="CC107" s="50"/>
      <c r="CD107" s="50"/>
      <c r="CE107" s="50"/>
      <c r="CF107" s="50"/>
      <c r="CG107" s="50"/>
      <c r="CH107" s="50"/>
      <c r="CI107" s="50"/>
      <c r="CJ107" s="50"/>
      <c r="CK107" s="50"/>
      <c r="CL107" s="50"/>
      <c r="CM107" s="50"/>
      <c r="CN107" s="50"/>
    </row>
    <row r="108" spans="1:92" ht="15" customHeight="1">
      <c r="A108" s="50"/>
      <c r="B108" s="97" t="str">
        <f t="shared" si="4"/>
        <v>Optional Peripherals</v>
      </c>
      <c r="C108" s="97" t="str">
        <f>SUBSTITUTE(IF(A108="","",'Root Material'!$C$2&amp;"_Group_"&amp;A108)," ","_")</f>
        <v/>
      </c>
      <c r="D108" s="96"/>
      <c r="E108" s="97" t="str">
        <f t="shared" si="5"/>
        <v>Heating Systems</v>
      </c>
      <c r="F108" s="97" t="str">
        <f>SUBSTITUTE(IF(D108="","",'Root Material'!$C$2&amp;"_"&amp;B108&amp;"_"&amp;D108)," ","_")</f>
        <v/>
      </c>
      <c r="G108" s="97"/>
      <c r="H108" s="99"/>
      <c r="I108" s="99"/>
      <c r="J108" s="99"/>
      <c r="K108" s="99"/>
      <c r="L108" s="27" t="s">
        <v>393</v>
      </c>
      <c r="M108" s="98" t="str">
        <f>SUBSTITUTE(IF(L108="","",'Root Material'!$C$2&amp;"_"&amp;B108&amp;"_"&amp;E108&amp;"_"&amp;L108)," ","_")</f>
        <v>1200DLX_Optional_Peripherals_Heating_Systems_Additional_2nd_Thermal_Evaporation_System</v>
      </c>
      <c r="N108" s="54" t="s">
        <v>499</v>
      </c>
      <c r="O108" s="101"/>
      <c r="P108" s="101"/>
      <c r="Q108" s="101"/>
      <c r="R108" s="101"/>
      <c r="S108" s="101"/>
      <c r="T108" s="101"/>
      <c r="U108" s="101"/>
      <c r="V108" s="101"/>
      <c r="W108" s="101"/>
      <c r="X108" s="101"/>
      <c r="Y108" s="101"/>
      <c r="Z108" s="101"/>
      <c r="AA108" s="101"/>
      <c r="AB108" s="101"/>
      <c r="AC108" s="101"/>
      <c r="AD108" s="101"/>
      <c r="AE108" s="101"/>
      <c r="AF108" s="101"/>
      <c r="AG108" s="101"/>
      <c r="AH108" s="101"/>
      <c r="AI108" s="27" t="s">
        <v>589</v>
      </c>
      <c r="BT108" s="98" t="str">
        <f t="shared" si="3"/>
        <v>Additional 2nd Thermal Evaporation System</v>
      </c>
      <c r="BW108" s="96"/>
      <c r="BX108" s="50"/>
      <c r="BY108" s="50" t="s">
        <v>421</v>
      </c>
      <c r="BZ108" s="50"/>
      <c r="CA108" s="50"/>
      <c r="CB108" s="50"/>
      <c r="CC108" s="50"/>
      <c r="CD108" s="50"/>
      <c r="CE108" s="50"/>
      <c r="CF108" s="50"/>
      <c r="CG108" s="50"/>
      <c r="CH108" s="50"/>
      <c r="CI108" s="50"/>
      <c r="CJ108" s="50"/>
      <c r="CK108" s="50"/>
      <c r="CL108" s="50"/>
      <c r="CM108" s="50"/>
      <c r="CN108" s="50"/>
    </row>
    <row r="109" spans="1:92" ht="15" customHeight="1">
      <c r="A109" s="50"/>
      <c r="B109" s="97" t="str">
        <f t="shared" si="4"/>
        <v>Optional Peripherals</v>
      </c>
      <c r="C109" s="97" t="str">
        <f>SUBSTITUTE(IF(A109="","",'Root Material'!$C$2&amp;"_Group_"&amp;A109)," ","_")</f>
        <v/>
      </c>
      <c r="D109" s="96" t="s">
        <v>396</v>
      </c>
      <c r="E109" s="97" t="str">
        <f t="shared" si="5"/>
        <v>Meissner Trap Upgrade</v>
      </c>
      <c r="F109" s="97" t="str">
        <f>SUBSTITUTE(IF(D109="","",'Root Material'!$C$2&amp;"_"&amp;B109&amp;"_"&amp;D109)," ","_")</f>
        <v>1200DLX_Optional_Peripherals_Meissner_Trap_Upgrade</v>
      </c>
      <c r="G109" s="97" t="s">
        <v>79</v>
      </c>
      <c r="H109" s="99"/>
      <c r="I109" s="99"/>
      <c r="J109" s="99" t="s">
        <v>80</v>
      </c>
      <c r="K109" s="99"/>
      <c r="M109" s="98" t="str">
        <f>SUBSTITUTE(IF(L109="","",'Root Material'!$C$2&amp;"_"&amp;B109&amp;"_"&amp;E109&amp;"_"&amp;L109)," ","_")</f>
        <v/>
      </c>
      <c r="N109" s="54" t="s">
        <v>81</v>
      </c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  <c r="AA109" s="101"/>
      <c r="AB109" s="101"/>
      <c r="AC109" s="101"/>
      <c r="AD109" s="101"/>
      <c r="AE109" s="101"/>
      <c r="AF109" s="101"/>
      <c r="AG109" s="101"/>
      <c r="AH109" s="101"/>
      <c r="BT109" s="98" t="str">
        <f t="shared" si="3"/>
        <v>Meissner Trap Upgrade</v>
      </c>
      <c r="BW109" s="96"/>
      <c r="BX109" s="50"/>
      <c r="BY109" s="50" t="s">
        <v>422</v>
      </c>
      <c r="BZ109" s="50"/>
      <c r="CA109" s="50"/>
      <c r="CB109" s="50"/>
      <c r="CC109" s="50"/>
      <c r="CD109" s="50"/>
      <c r="CE109" s="50"/>
      <c r="CF109" s="50"/>
      <c r="CG109" s="50"/>
      <c r="CH109" s="50"/>
      <c r="CI109" s="50"/>
      <c r="CJ109" s="50"/>
      <c r="CK109" s="50"/>
      <c r="CL109" s="50"/>
      <c r="CM109" s="50"/>
      <c r="CN109" s="50"/>
    </row>
    <row r="110" spans="1:92" ht="15" customHeight="1">
      <c r="A110" s="50"/>
      <c r="B110" s="97" t="str">
        <f t="shared" si="4"/>
        <v>Optional Peripherals</v>
      </c>
      <c r="C110" s="97" t="str">
        <f>SUBSTITUTE(IF(A110="","",'Root Material'!$C$2&amp;"_Group_"&amp;A110)," ","_")</f>
        <v/>
      </c>
      <c r="D110" s="96"/>
      <c r="E110" s="97" t="str">
        <f t="shared" si="5"/>
        <v>Meissner Trap Upgrade</v>
      </c>
      <c r="F110" s="97" t="str">
        <f>SUBSTITUTE(IF(D110="","",'Root Material'!$C$2&amp;"_"&amp;B110&amp;"_"&amp;D110)," ","_")</f>
        <v/>
      </c>
      <c r="G110" s="97"/>
      <c r="H110" s="99"/>
      <c r="I110" s="99"/>
      <c r="J110" s="99"/>
      <c r="K110" s="99"/>
      <c r="L110" s="27" t="s">
        <v>338</v>
      </c>
      <c r="M110" s="98" t="str">
        <f>SUBSTITUTE(IF(L110="","",'Root Material'!$C$2&amp;"_"&amp;B110&amp;"_"&amp;E110&amp;"_"&amp;L110)," ","_")</f>
        <v>1200DLX_Optional_Peripherals_Meissner_Trap_Upgrade_Yes</v>
      </c>
      <c r="N110" s="54" t="s">
        <v>500</v>
      </c>
      <c r="O110" s="101"/>
      <c r="P110" s="101"/>
      <c r="Q110" s="101"/>
      <c r="R110" s="101"/>
      <c r="S110" s="101"/>
      <c r="T110" s="101"/>
      <c r="U110" s="101"/>
      <c r="V110" s="101"/>
      <c r="W110" s="101"/>
      <c r="X110" s="101"/>
      <c r="Y110" s="101"/>
      <c r="Z110" s="101"/>
      <c r="AA110" s="101"/>
      <c r="AB110" s="101"/>
      <c r="AC110" s="101"/>
      <c r="AD110" s="101"/>
      <c r="AE110" s="101"/>
      <c r="AF110" s="101"/>
      <c r="AG110" s="101"/>
      <c r="AH110" s="101"/>
      <c r="AI110" s="27" t="s">
        <v>589</v>
      </c>
      <c r="BT110" s="98" t="str">
        <f t="shared" si="3"/>
        <v>Yes</v>
      </c>
      <c r="BW110" s="96"/>
      <c r="BX110" s="50"/>
      <c r="BY110" s="50"/>
      <c r="BZ110" s="50"/>
      <c r="CA110" s="50"/>
      <c r="CB110" s="50"/>
      <c r="CC110" s="50"/>
      <c r="CD110" s="50"/>
      <c r="CE110" s="50"/>
      <c r="CF110" s="50"/>
      <c r="CG110" s="50"/>
      <c r="CH110" s="50"/>
      <c r="CI110" s="50"/>
      <c r="CJ110" s="50"/>
      <c r="CK110" s="50"/>
      <c r="CL110" s="50"/>
      <c r="CM110" s="50"/>
      <c r="CN110" s="50"/>
    </row>
    <row r="111" spans="1:92" ht="15" customHeight="1">
      <c r="A111" s="50"/>
      <c r="B111" s="97" t="str">
        <f t="shared" si="4"/>
        <v>Optional Peripherals</v>
      </c>
      <c r="C111" s="97" t="str">
        <f>SUBSTITUTE(IF(A111="","",'Root Material'!$C$2&amp;"_Group_"&amp;A111)," ","_")</f>
        <v/>
      </c>
      <c r="D111" s="96"/>
      <c r="E111" s="97" t="str">
        <f t="shared" si="5"/>
        <v>Meissner Trap Upgrade</v>
      </c>
      <c r="F111" s="97" t="str">
        <f>SUBSTITUTE(IF(D111="","",'Root Material'!$C$2&amp;"_"&amp;B111&amp;"_"&amp;D111)," ","_")</f>
        <v/>
      </c>
      <c r="G111" s="97"/>
      <c r="H111" s="99"/>
      <c r="I111" s="99"/>
      <c r="J111" s="99"/>
      <c r="K111" s="99"/>
      <c r="L111" s="27" t="s">
        <v>339</v>
      </c>
      <c r="M111" s="98" t="str">
        <f>SUBSTITUTE(IF(L111="","",'Root Material'!$C$2&amp;"_"&amp;B111&amp;"_"&amp;E111&amp;"_"&amp;L111)," ","_")</f>
        <v>1200DLX_Optional_Peripherals_Meissner_Trap_Upgrade_No</v>
      </c>
      <c r="N111" s="54" t="s">
        <v>81</v>
      </c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  <c r="AA111" s="101"/>
      <c r="AB111" s="101"/>
      <c r="AC111" s="101"/>
      <c r="AD111" s="101"/>
      <c r="AE111" s="101"/>
      <c r="AF111" s="101"/>
      <c r="AG111" s="101"/>
      <c r="AH111" s="101"/>
      <c r="AI111" s="27" t="s">
        <v>589</v>
      </c>
      <c r="BT111" s="98" t="str">
        <f t="shared" si="3"/>
        <v>No</v>
      </c>
      <c r="BW111" s="96"/>
      <c r="BX111" s="50"/>
      <c r="BY111" s="50"/>
      <c r="BZ111" s="50"/>
      <c r="CA111" s="50"/>
      <c r="CB111" s="50"/>
      <c r="CC111" s="50"/>
      <c r="CD111" s="50"/>
      <c r="CE111" s="50"/>
      <c r="CF111" s="50"/>
      <c r="CG111" s="50"/>
      <c r="CH111" s="50"/>
      <c r="CI111" s="50"/>
      <c r="CJ111" s="50"/>
      <c r="CK111" s="50"/>
      <c r="CL111" s="50"/>
      <c r="CM111" s="50"/>
      <c r="CN111" s="50"/>
    </row>
    <row r="112" spans="1:92" ht="15" customHeight="1">
      <c r="A112" s="50"/>
      <c r="B112" s="97" t="str">
        <f t="shared" si="4"/>
        <v>Optional Peripherals</v>
      </c>
      <c r="C112" s="97" t="str">
        <f>SUBSTITUTE(IF(A112="","",'Root Material'!$C$2&amp;"_Group_"&amp;A112)," ","_")</f>
        <v/>
      </c>
      <c r="D112" s="96" t="s">
        <v>401</v>
      </c>
      <c r="E112" s="97" t="str">
        <f t="shared" si="5"/>
        <v>Twin Gas Kit</v>
      </c>
      <c r="F112" s="97" t="str">
        <f>SUBSTITUTE(IF(D112="","",'Root Material'!$C$2&amp;"_"&amp;B112&amp;"_"&amp;D112)," ","_")</f>
        <v>1200DLX_Optional_Peripherals_Twin_Gas_Kit</v>
      </c>
      <c r="G112" s="97" t="s">
        <v>79</v>
      </c>
      <c r="H112" s="99"/>
      <c r="I112" s="99"/>
      <c r="J112" s="99" t="s">
        <v>80</v>
      </c>
      <c r="K112" s="99"/>
      <c r="M112" s="98" t="str">
        <f>SUBSTITUTE(IF(L112="","",'Root Material'!$C$2&amp;"_"&amp;B112&amp;"_"&amp;E112&amp;"_"&amp;L112)," ","_")</f>
        <v/>
      </c>
      <c r="N112" s="54" t="s">
        <v>81</v>
      </c>
      <c r="O112" s="101" t="s">
        <v>910</v>
      </c>
      <c r="P112" s="101" t="s">
        <v>911</v>
      </c>
      <c r="Q112" s="101"/>
      <c r="R112" s="101"/>
      <c r="S112" s="101"/>
      <c r="T112" s="101"/>
      <c r="U112" s="101"/>
      <c r="V112" s="101"/>
      <c r="W112" s="101"/>
      <c r="X112" s="101"/>
      <c r="Y112" s="101"/>
      <c r="Z112" s="101"/>
      <c r="AA112" s="101"/>
      <c r="AB112" s="101"/>
      <c r="AC112" s="101"/>
      <c r="AD112" s="101"/>
      <c r="AE112" s="101"/>
      <c r="AF112" s="101"/>
      <c r="AG112" s="101"/>
      <c r="AH112" s="101"/>
      <c r="BT112" s="98" t="str">
        <f t="shared" si="3"/>
        <v>Twin Gas Kit</v>
      </c>
      <c r="BW112" s="96"/>
      <c r="BX112" s="50"/>
      <c r="BY112" s="50"/>
      <c r="BZ112" s="50"/>
      <c r="CA112" s="50"/>
      <c r="CB112" s="50"/>
      <c r="CC112" s="50"/>
      <c r="CD112" s="50"/>
      <c r="CE112" s="50"/>
      <c r="CF112" s="50"/>
      <c r="CG112" s="50"/>
      <c r="CH112" s="50"/>
      <c r="CI112" s="50"/>
      <c r="CJ112" s="50"/>
      <c r="CK112" s="50"/>
      <c r="CL112" s="50"/>
      <c r="CM112" s="50"/>
      <c r="CN112" s="50"/>
    </row>
    <row r="113" spans="1:92" ht="15" customHeight="1">
      <c r="A113" s="50"/>
      <c r="B113" s="97" t="str">
        <f t="shared" si="4"/>
        <v>Optional Peripherals</v>
      </c>
      <c r="C113" s="97" t="str">
        <f>SUBSTITUTE(IF(A113="","",'Root Material'!$C$2&amp;"_Group_"&amp;A113)," ","_")</f>
        <v/>
      </c>
      <c r="D113" s="96"/>
      <c r="E113" s="97" t="str">
        <f t="shared" si="5"/>
        <v>Twin Gas Kit</v>
      </c>
      <c r="F113" s="97" t="str">
        <f>SUBSTITUTE(IF(D113="","",'Root Material'!$C$2&amp;"_"&amp;B113&amp;"_"&amp;D113)," ","_")</f>
        <v/>
      </c>
      <c r="G113" s="97"/>
      <c r="H113" s="99"/>
      <c r="I113" s="99"/>
      <c r="J113" s="99"/>
      <c r="K113" s="99"/>
      <c r="L113" s="27" t="s">
        <v>338</v>
      </c>
      <c r="M113" s="98" t="str">
        <f>SUBSTITUTE(IF(L113="","",'Root Material'!$C$2&amp;"_"&amp;B113&amp;"_"&amp;E113&amp;"_"&amp;L113)," ","_")</f>
        <v>1200DLX_Optional_Peripherals_Twin_Gas_Kit_Yes</v>
      </c>
      <c r="N113" s="54" t="s">
        <v>501</v>
      </c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  <c r="AA113" s="101"/>
      <c r="AB113" s="101"/>
      <c r="AC113" s="101"/>
      <c r="AD113" s="101"/>
      <c r="AE113" s="101"/>
      <c r="AF113" s="101"/>
      <c r="AG113" s="101"/>
      <c r="AH113" s="101"/>
      <c r="AI113" s="27" t="s">
        <v>588</v>
      </c>
      <c r="BT113" s="98" t="str">
        <f t="shared" si="3"/>
        <v>Yes</v>
      </c>
      <c r="BW113" s="96"/>
      <c r="BX113" s="50"/>
      <c r="BY113" s="50"/>
      <c r="BZ113" s="50"/>
      <c r="CA113" s="50"/>
      <c r="CB113" s="50"/>
      <c r="CC113" s="50"/>
      <c r="CD113" s="50"/>
      <c r="CE113" s="50"/>
      <c r="CF113" s="50"/>
      <c r="CG113" s="50"/>
      <c r="CH113" s="50"/>
      <c r="CI113" s="50"/>
      <c r="CJ113" s="50"/>
      <c r="CK113" s="50"/>
      <c r="CL113" s="50"/>
      <c r="CM113" s="50"/>
      <c r="CN113" s="50"/>
    </row>
    <row r="114" spans="1:92" ht="15" customHeight="1">
      <c r="A114" s="50"/>
      <c r="B114" s="97" t="str">
        <f t="shared" si="4"/>
        <v>Optional Peripherals</v>
      </c>
      <c r="C114" s="97" t="str">
        <f>SUBSTITUTE(IF(A114="","",'Root Material'!$C$2&amp;"_Group_"&amp;A114)," ","_")</f>
        <v/>
      </c>
      <c r="D114" s="96"/>
      <c r="E114" s="97" t="str">
        <f t="shared" si="5"/>
        <v>Twin Gas Kit</v>
      </c>
      <c r="F114" s="97" t="str">
        <f>SUBSTITUTE(IF(D114="","",'Root Material'!$C$2&amp;"_"&amp;B114&amp;"_"&amp;D114)," ","_")</f>
        <v/>
      </c>
      <c r="G114" s="97"/>
      <c r="H114" s="99"/>
      <c r="I114" s="99"/>
      <c r="J114" s="99"/>
      <c r="K114" s="99"/>
      <c r="L114" s="27" t="s">
        <v>339</v>
      </c>
      <c r="M114" s="98" t="str">
        <f>SUBSTITUTE(IF(L114="","",'Root Material'!$C$2&amp;"_"&amp;B114&amp;"_"&amp;E114&amp;"_"&amp;L114)," ","_")</f>
        <v>1200DLX_Optional_Peripherals_Twin_Gas_Kit_No</v>
      </c>
      <c r="N114" s="54" t="s">
        <v>81</v>
      </c>
      <c r="O114" s="101"/>
      <c r="P114" s="101"/>
      <c r="Q114" s="101"/>
      <c r="R114" s="101"/>
      <c r="S114" s="101"/>
      <c r="T114" s="101"/>
      <c r="U114" s="101"/>
      <c r="V114" s="101"/>
      <c r="W114" s="101"/>
      <c r="X114" s="101"/>
      <c r="Y114" s="101"/>
      <c r="Z114" s="101"/>
      <c r="AA114" s="101"/>
      <c r="AB114" s="101"/>
      <c r="AC114" s="101"/>
      <c r="AD114" s="101"/>
      <c r="AE114" s="101"/>
      <c r="AF114" s="101"/>
      <c r="AG114" s="101"/>
      <c r="AH114" s="101"/>
      <c r="AI114" s="27" t="s">
        <v>588</v>
      </c>
      <c r="BT114" s="98" t="str">
        <f t="shared" si="3"/>
        <v>No</v>
      </c>
      <c r="BW114" s="96"/>
      <c r="BX114" s="50"/>
      <c r="BY114" s="50"/>
      <c r="BZ114" s="50"/>
      <c r="CA114" s="50"/>
      <c r="CB114" s="50"/>
      <c r="CC114" s="50"/>
      <c r="CD114" s="50"/>
      <c r="CE114" s="50"/>
      <c r="CF114" s="50"/>
      <c r="CG114" s="50"/>
      <c r="CH114" s="50"/>
      <c r="CI114" s="50"/>
      <c r="CJ114" s="50"/>
      <c r="CK114" s="50"/>
      <c r="CL114" s="50"/>
      <c r="CM114" s="50"/>
      <c r="CN114" s="50"/>
    </row>
    <row r="115" spans="1:92" ht="15" customHeight="1">
      <c r="A115" s="50"/>
      <c r="B115" s="97" t="str">
        <f t="shared" si="4"/>
        <v>Optional Peripherals</v>
      </c>
      <c r="C115" s="97" t="str">
        <f>SUBSTITUTE(IF(A115="","",'Root Material'!$C$2&amp;"_Group_"&amp;A115)," ","_")</f>
        <v/>
      </c>
      <c r="D115" s="96" t="s">
        <v>408</v>
      </c>
      <c r="E115" s="97" t="str">
        <f t="shared" si="5"/>
        <v>Pneumatic Door Closing Kit</v>
      </c>
      <c r="F115" s="97" t="str">
        <f>SUBSTITUTE(IF(D115="","",'Root Material'!$C$2&amp;"_"&amp;B115&amp;"_"&amp;D115)," ","_")</f>
        <v>1200DLX_Optional_Peripherals_Pneumatic_Door_Closing_Kit</v>
      </c>
      <c r="G115" s="97" t="s">
        <v>79</v>
      </c>
      <c r="H115" s="99"/>
      <c r="I115" s="99"/>
      <c r="J115" s="99" t="s">
        <v>80</v>
      </c>
      <c r="K115" s="99"/>
      <c r="M115" s="98" t="str">
        <f>SUBSTITUTE(IF(L115="","",'Root Material'!$C$2&amp;"_"&amp;B115&amp;"_"&amp;E115&amp;"_"&amp;L115)," ","_")</f>
        <v/>
      </c>
      <c r="N115" s="54" t="s">
        <v>81</v>
      </c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  <c r="AA115" s="101"/>
      <c r="AB115" s="101"/>
      <c r="AC115" s="101"/>
      <c r="AD115" s="101"/>
      <c r="AE115" s="101"/>
      <c r="AF115" s="101"/>
      <c r="AG115" s="101"/>
      <c r="AH115" s="101"/>
      <c r="BT115" s="98" t="str">
        <f t="shared" si="3"/>
        <v>Pneumatic Door Closing Kit</v>
      </c>
      <c r="BW115" s="96"/>
      <c r="BX115" s="50"/>
      <c r="BY115" s="50"/>
      <c r="BZ115" s="50"/>
      <c r="CA115" s="50"/>
      <c r="CB115" s="50"/>
      <c r="CC115" s="50"/>
      <c r="CD115" s="50"/>
      <c r="CE115" s="50"/>
      <c r="CF115" s="50"/>
      <c r="CG115" s="50"/>
      <c r="CH115" s="50"/>
      <c r="CI115" s="50"/>
      <c r="CJ115" s="50"/>
      <c r="CK115" s="50"/>
      <c r="CL115" s="50"/>
      <c r="CM115" s="50"/>
      <c r="CN115" s="50"/>
    </row>
    <row r="116" spans="1:92" ht="15" customHeight="1">
      <c r="A116" s="50"/>
      <c r="B116" s="97" t="str">
        <f t="shared" si="4"/>
        <v>Optional Peripherals</v>
      </c>
      <c r="C116" s="97" t="str">
        <f>SUBSTITUTE(IF(A116="","",'Root Material'!$C$2&amp;"_Group_"&amp;A116)," ","_")</f>
        <v/>
      </c>
      <c r="D116" s="96"/>
      <c r="E116" s="97" t="str">
        <f t="shared" si="5"/>
        <v>Pneumatic Door Closing Kit</v>
      </c>
      <c r="F116" s="97" t="str">
        <f>SUBSTITUTE(IF(D116="","",'Root Material'!$C$2&amp;"_"&amp;B116&amp;"_"&amp;D116)," ","_")</f>
        <v/>
      </c>
      <c r="G116" s="97"/>
      <c r="H116" s="99"/>
      <c r="I116" s="99"/>
      <c r="J116" s="99"/>
      <c r="K116" s="99"/>
      <c r="L116" s="27" t="s">
        <v>338</v>
      </c>
      <c r="M116" s="98" t="str">
        <f>SUBSTITUTE(IF(L116="","",'Root Material'!$C$2&amp;"_"&amp;B116&amp;"_"&amp;E116&amp;"_"&amp;L116)," ","_")</f>
        <v>1200DLX_Optional_Peripherals_Pneumatic_Door_Closing_Kit_Yes</v>
      </c>
      <c r="N116" s="54" t="s">
        <v>502</v>
      </c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  <c r="AB116" s="101"/>
      <c r="AC116" s="101"/>
      <c r="AD116" s="101"/>
      <c r="AE116" s="101"/>
      <c r="AF116" s="101"/>
      <c r="AG116" s="101"/>
      <c r="AH116" s="101"/>
      <c r="AI116" s="27" t="s">
        <v>588</v>
      </c>
      <c r="BT116" s="98" t="str">
        <f t="shared" si="3"/>
        <v>Yes</v>
      </c>
      <c r="BW116" s="96"/>
      <c r="BX116" s="50"/>
      <c r="BY116" s="50"/>
      <c r="BZ116" s="50"/>
      <c r="CA116" s="50"/>
      <c r="CB116" s="50"/>
      <c r="CC116" s="50"/>
      <c r="CD116" s="50"/>
      <c r="CE116" s="50"/>
      <c r="CF116" s="50"/>
      <c r="CG116" s="50"/>
      <c r="CH116" s="50"/>
      <c r="CI116" s="50"/>
      <c r="CJ116" s="50"/>
      <c r="CK116" s="50"/>
      <c r="CL116" s="50"/>
      <c r="CM116" s="50"/>
      <c r="CN116" s="50"/>
    </row>
    <row r="117" spans="1:92" ht="15" customHeight="1">
      <c r="A117" s="50"/>
      <c r="B117" s="97" t="str">
        <f t="shared" si="4"/>
        <v>Optional Peripherals</v>
      </c>
      <c r="C117" s="97" t="str">
        <f>SUBSTITUTE(IF(A117="","",'Root Material'!$C$2&amp;"_Group_"&amp;A117)," ","_")</f>
        <v/>
      </c>
      <c r="D117" s="96"/>
      <c r="E117" s="97" t="str">
        <f t="shared" si="5"/>
        <v>Pneumatic Door Closing Kit</v>
      </c>
      <c r="F117" s="97" t="str">
        <f>SUBSTITUTE(IF(D117="","",'Root Material'!$C$2&amp;"_"&amp;B117&amp;"_"&amp;D117)," ","_")</f>
        <v/>
      </c>
      <c r="G117" s="97"/>
      <c r="H117" s="99"/>
      <c r="I117" s="99"/>
      <c r="J117" s="99"/>
      <c r="K117" s="99"/>
      <c r="L117" s="27" t="s">
        <v>339</v>
      </c>
      <c r="M117" s="98" t="str">
        <f>SUBSTITUTE(IF(L117="","",'Root Material'!$C$2&amp;"_"&amp;B117&amp;"_"&amp;E117&amp;"_"&amp;L117)," ","_")</f>
        <v>1200DLX_Optional_Peripherals_Pneumatic_Door_Closing_Kit_No</v>
      </c>
      <c r="N117" s="54" t="s">
        <v>81</v>
      </c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  <c r="AF117" s="101"/>
      <c r="AG117" s="101"/>
      <c r="AH117" s="101"/>
      <c r="AI117" s="27" t="s">
        <v>588</v>
      </c>
      <c r="BT117" s="98" t="str">
        <f t="shared" si="3"/>
        <v>No</v>
      </c>
      <c r="BW117" s="96"/>
      <c r="BX117" s="50"/>
      <c r="BY117" s="50"/>
      <c r="BZ117" s="50"/>
      <c r="CA117" s="50"/>
      <c r="CB117" s="50"/>
      <c r="CC117" s="50"/>
      <c r="CD117" s="50"/>
      <c r="CE117" s="50"/>
      <c r="CF117" s="50"/>
      <c r="CG117" s="50"/>
      <c r="CH117" s="50"/>
      <c r="CI117" s="50"/>
      <c r="CJ117" s="50"/>
      <c r="CK117" s="50"/>
      <c r="CL117" s="50"/>
      <c r="CM117" s="50"/>
      <c r="CN117" s="50"/>
    </row>
    <row r="118" spans="1:92" ht="15" customHeight="1">
      <c r="A118" s="50"/>
      <c r="B118" s="97" t="str">
        <f t="shared" si="4"/>
        <v>Optional Peripherals</v>
      </c>
      <c r="C118" s="97" t="str">
        <f>SUBSTITUTE(IF(A118="","",'Root Material'!$C$2&amp;"_Group_"&amp;A118)," ","_")</f>
        <v/>
      </c>
      <c r="D118" s="96" t="s">
        <v>407</v>
      </c>
      <c r="E118" s="97" t="str">
        <f t="shared" si="5"/>
        <v>Cover Options</v>
      </c>
      <c r="F118" s="97" t="str">
        <f>SUBSTITUTE(IF(D118="","",'Root Material'!$C$2&amp;"_"&amp;B118&amp;"_"&amp;D118)," ","_")</f>
        <v>1200DLX_Optional_Peripherals_Cover_Options</v>
      </c>
      <c r="G118" s="97" t="s">
        <v>79</v>
      </c>
      <c r="H118" s="99"/>
      <c r="I118" s="99"/>
      <c r="J118" s="99" t="s">
        <v>80</v>
      </c>
      <c r="K118" s="99"/>
      <c r="M118" s="98" t="str">
        <f>SUBSTITUTE(IF(L118="","",'Root Material'!$C$2&amp;"_"&amp;B118&amp;"_"&amp;E118&amp;"_"&amp;L118)," ","_")</f>
        <v/>
      </c>
      <c r="N118" s="54" t="s">
        <v>81</v>
      </c>
      <c r="O118" s="101" t="s">
        <v>889</v>
      </c>
      <c r="P118" s="101"/>
      <c r="Q118" s="101"/>
      <c r="R118" s="101"/>
      <c r="S118" s="101"/>
      <c r="T118" s="101"/>
      <c r="U118" s="101"/>
      <c r="V118" s="101"/>
      <c r="W118" s="101"/>
      <c r="X118" s="101"/>
      <c r="Y118" s="101"/>
      <c r="Z118" s="101"/>
      <c r="AA118" s="101"/>
      <c r="AB118" s="101"/>
      <c r="AC118" s="101"/>
      <c r="AD118" s="101"/>
      <c r="AE118" s="101"/>
      <c r="AF118" s="101"/>
      <c r="AG118" s="101"/>
      <c r="AH118" s="101"/>
      <c r="BT118" s="98" t="str">
        <f t="shared" si="3"/>
        <v>Cover Options</v>
      </c>
      <c r="BW118" s="96"/>
      <c r="BX118" s="50"/>
      <c r="BY118" s="50"/>
      <c r="BZ118" s="50"/>
      <c r="CA118" s="50"/>
      <c r="CB118" s="50"/>
      <c r="CC118" s="50"/>
      <c r="CD118" s="50"/>
      <c r="CE118" s="50"/>
      <c r="CF118" s="50"/>
      <c r="CG118" s="50"/>
      <c r="CH118" s="50"/>
      <c r="CI118" s="50"/>
      <c r="CJ118" s="50"/>
      <c r="CK118" s="50"/>
      <c r="CL118" s="50"/>
      <c r="CM118" s="50"/>
      <c r="CN118" s="50"/>
    </row>
    <row r="119" spans="1:92" ht="15" customHeight="1">
      <c r="A119" s="50"/>
      <c r="B119" s="97" t="str">
        <f t="shared" si="4"/>
        <v>Optional Peripherals</v>
      </c>
      <c r="C119" s="97" t="str">
        <f>SUBSTITUTE(IF(A119="","",'Root Material'!$C$2&amp;"_Group_"&amp;A119)," ","_")</f>
        <v/>
      </c>
      <c r="D119" s="96"/>
      <c r="E119" s="97" t="str">
        <f t="shared" si="5"/>
        <v>Cover Options</v>
      </c>
      <c r="F119" s="97" t="str">
        <f>SUBSTITUTE(IF(D119="","",'Root Material'!$C$2&amp;"_"&amp;B119&amp;"_"&amp;D119)," ","_")</f>
        <v/>
      </c>
      <c r="G119" s="97"/>
      <c r="H119" s="99"/>
      <c r="I119" s="99"/>
      <c r="J119" s="99"/>
      <c r="K119" s="99"/>
      <c r="L119" s="27" t="s">
        <v>423</v>
      </c>
      <c r="M119" s="98" t="str">
        <f>SUBSTITUTE(IF(L119="","",'Root Material'!$C$2&amp;"_"&amp;B119&amp;"_"&amp;E119&amp;"_"&amp;L119)," ","_")</f>
        <v>1200DLX_Optional_Peripherals_Cover_Options_Yes_(if_chooses_pneumatic)</v>
      </c>
      <c r="N119" s="54" t="s">
        <v>503</v>
      </c>
      <c r="O119" s="101"/>
      <c r="P119" s="101"/>
      <c r="Q119" s="101"/>
      <c r="R119" s="101"/>
      <c r="S119" s="101"/>
      <c r="T119" s="101"/>
      <c r="U119" s="101"/>
      <c r="V119" s="101"/>
      <c r="W119" s="101"/>
      <c r="X119" s="101"/>
      <c r="Y119" s="101"/>
      <c r="Z119" s="101"/>
      <c r="AA119" s="101"/>
      <c r="AB119" s="101"/>
      <c r="AC119" s="101"/>
      <c r="AD119" s="101"/>
      <c r="AE119" s="101"/>
      <c r="AF119" s="101"/>
      <c r="AG119" s="101"/>
      <c r="AH119" s="101"/>
      <c r="AI119" s="27" t="s">
        <v>588</v>
      </c>
      <c r="BT119" s="98" t="str">
        <f t="shared" si="3"/>
        <v>Yes (if chooses pneumatic)</v>
      </c>
      <c r="BW119" s="96"/>
      <c r="BX119" s="50"/>
      <c r="BY119" s="50"/>
      <c r="BZ119" s="50"/>
      <c r="CA119" s="50"/>
      <c r="CB119" s="50"/>
      <c r="CC119" s="50"/>
      <c r="CD119" s="50"/>
      <c r="CE119" s="50"/>
      <c r="CF119" s="50"/>
      <c r="CG119" s="50"/>
      <c r="CH119" s="50"/>
      <c r="CI119" s="50"/>
      <c r="CJ119" s="50"/>
      <c r="CK119" s="50"/>
      <c r="CL119" s="50"/>
      <c r="CM119" s="50"/>
      <c r="CN119" s="50"/>
    </row>
    <row r="120" spans="1:92" ht="15" customHeight="1">
      <c r="A120" s="50"/>
      <c r="B120" s="97" t="str">
        <f t="shared" si="4"/>
        <v>Optional Peripherals</v>
      </c>
      <c r="C120" s="97" t="str">
        <f>SUBSTITUTE(IF(A120="","",'Root Material'!$C$2&amp;"_Group_"&amp;A120)," ","_")</f>
        <v/>
      </c>
      <c r="D120" s="96"/>
      <c r="E120" s="97" t="str">
        <f t="shared" si="5"/>
        <v>Cover Options</v>
      </c>
      <c r="F120" s="97" t="str">
        <f>SUBSTITUTE(IF(D120="","",'Root Material'!$C$2&amp;"_"&amp;B120&amp;"_"&amp;D120)," ","_")</f>
        <v/>
      </c>
      <c r="G120" s="97"/>
      <c r="H120" s="99"/>
      <c r="I120" s="99"/>
      <c r="J120" s="99"/>
      <c r="K120" s="99"/>
      <c r="L120" s="27" t="s">
        <v>339</v>
      </c>
      <c r="M120" s="98" t="str">
        <f>SUBSTITUTE(IF(L120="","",'Root Material'!$C$2&amp;"_"&amp;B120&amp;"_"&amp;E120&amp;"_"&amp;L120)," ","_")</f>
        <v>1200DLX_Optional_Peripherals_Cover_Options_No</v>
      </c>
      <c r="N120" s="54" t="s">
        <v>81</v>
      </c>
      <c r="O120" s="101"/>
      <c r="P120" s="101"/>
      <c r="Q120" s="101"/>
      <c r="R120" s="101"/>
      <c r="S120" s="101"/>
      <c r="T120" s="101"/>
      <c r="U120" s="101"/>
      <c r="V120" s="101"/>
      <c r="W120" s="101"/>
      <c r="X120" s="101"/>
      <c r="Y120" s="101"/>
      <c r="Z120" s="101"/>
      <c r="AA120" s="101"/>
      <c r="AB120" s="101"/>
      <c r="AC120" s="101"/>
      <c r="AD120" s="101"/>
      <c r="AE120" s="101"/>
      <c r="AF120" s="101"/>
      <c r="AG120" s="101"/>
      <c r="AH120" s="101"/>
      <c r="AI120" s="27" t="s">
        <v>588</v>
      </c>
      <c r="BT120" s="98" t="str">
        <f t="shared" si="3"/>
        <v>No</v>
      </c>
      <c r="BW120" s="96"/>
      <c r="BX120" s="50"/>
      <c r="BY120" s="50"/>
      <c r="BZ120" s="50"/>
      <c r="CA120" s="50"/>
      <c r="CB120" s="50"/>
      <c r="CC120" s="50"/>
      <c r="CD120" s="50"/>
      <c r="CE120" s="50"/>
      <c r="CF120" s="50"/>
      <c r="CG120" s="50"/>
      <c r="CH120" s="50"/>
      <c r="CI120" s="50"/>
      <c r="CJ120" s="50"/>
      <c r="CK120" s="50"/>
      <c r="CL120" s="50"/>
      <c r="CM120" s="50"/>
      <c r="CN120" s="50"/>
    </row>
    <row r="121" spans="1:92" ht="15" customHeight="1">
      <c r="A121" s="50"/>
      <c r="B121" s="97" t="str">
        <f t="shared" si="4"/>
        <v>Optional Peripherals</v>
      </c>
      <c r="C121" s="97" t="str">
        <f>SUBSTITUTE(IF(A121="","",'Root Material'!$C$2&amp;"_Group_"&amp;A121)," ","_")</f>
        <v/>
      </c>
      <c r="D121" s="96" t="s">
        <v>409</v>
      </c>
      <c r="E121" s="97" t="str">
        <f t="shared" si="5"/>
        <v>Wheels Group for moving Machine</v>
      </c>
      <c r="F121" s="97" t="str">
        <f>SUBSTITUTE(IF(D121="","",'Root Material'!$C$2&amp;"_"&amp;B121&amp;"_"&amp;D121)," ","_")</f>
        <v>1200DLX_Optional_Peripherals_Wheels_Group_for_moving_Machine</v>
      </c>
      <c r="G121" s="97" t="s">
        <v>79</v>
      </c>
      <c r="H121" s="99"/>
      <c r="I121" s="99"/>
      <c r="J121" s="99" t="s">
        <v>80</v>
      </c>
      <c r="K121" s="99"/>
      <c r="M121" s="98" t="str">
        <f>SUBSTITUTE(IF(L121="","",'Root Material'!$C$2&amp;"_"&amp;B121&amp;"_"&amp;E121&amp;"_"&amp;L121)," ","_")</f>
        <v/>
      </c>
      <c r="N121" s="54" t="s">
        <v>81</v>
      </c>
      <c r="O121" s="101" t="s">
        <v>911</v>
      </c>
      <c r="P121" s="101" t="s">
        <v>909</v>
      </c>
      <c r="Q121" s="101" t="s">
        <v>912</v>
      </c>
      <c r="R121" s="101" t="s">
        <v>913</v>
      </c>
      <c r="S121" s="101"/>
      <c r="T121" s="101"/>
      <c r="U121" s="101"/>
      <c r="V121" s="101"/>
      <c r="W121" s="101"/>
      <c r="X121" s="101"/>
      <c r="Y121" s="101"/>
      <c r="Z121" s="101"/>
      <c r="AA121" s="101"/>
      <c r="AB121" s="101"/>
      <c r="AC121" s="101"/>
      <c r="AD121" s="101"/>
      <c r="AE121" s="101"/>
      <c r="AF121" s="101"/>
      <c r="AG121" s="101"/>
      <c r="AH121" s="101"/>
      <c r="BT121" s="98" t="str">
        <f t="shared" si="3"/>
        <v>Wheels Group for moving Machine</v>
      </c>
      <c r="BW121" s="96"/>
      <c r="BX121" s="50"/>
      <c r="BY121" s="50"/>
      <c r="BZ121" s="50"/>
      <c r="CA121" s="50"/>
      <c r="CB121" s="50"/>
      <c r="CC121" s="50"/>
      <c r="CD121" s="50"/>
      <c r="CE121" s="50"/>
      <c r="CF121" s="50"/>
      <c r="CG121" s="50"/>
      <c r="CH121" s="50"/>
      <c r="CI121" s="50"/>
      <c r="CJ121" s="50"/>
      <c r="CK121" s="50"/>
      <c r="CL121" s="50"/>
      <c r="CM121" s="50"/>
      <c r="CN121" s="50"/>
    </row>
    <row r="122" spans="1:92" ht="15" customHeight="1">
      <c r="A122" s="50"/>
      <c r="B122" s="97" t="str">
        <f t="shared" si="4"/>
        <v>Optional Peripherals</v>
      </c>
      <c r="C122" s="97" t="str">
        <f>SUBSTITUTE(IF(A122="","",'Root Material'!$C$2&amp;"_Group_"&amp;A122)," ","_")</f>
        <v/>
      </c>
      <c r="D122" s="96"/>
      <c r="E122" s="97" t="str">
        <f t="shared" si="5"/>
        <v>Wheels Group for moving Machine</v>
      </c>
      <c r="F122" s="97" t="str">
        <f>SUBSTITUTE(IF(D122="","",'Root Material'!$C$2&amp;"_"&amp;B122&amp;"_"&amp;D122)," ","_")</f>
        <v/>
      </c>
      <c r="G122" s="97"/>
      <c r="H122" s="99"/>
      <c r="I122" s="99"/>
      <c r="J122" s="99"/>
      <c r="K122" s="99"/>
      <c r="L122" s="27" t="s">
        <v>338</v>
      </c>
      <c r="M122" s="98" t="str">
        <f>SUBSTITUTE(IF(L122="","",'Root Material'!$C$2&amp;"_"&amp;B122&amp;"_"&amp;E122&amp;"_"&amp;L122)," ","_")</f>
        <v>1200DLX_Optional_Peripherals_Wheels_Group_for_moving_Machine_Yes</v>
      </c>
      <c r="N122" s="54" t="s">
        <v>504</v>
      </c>
      <c r="O122" s="101"/>
      <c r="P122" s="101"/>
      <c r="Q122" s="101"/>
      <c r="R122" s="101"/>
      <c r="S122" s="101"/>
      <c r="T122" s="101"/>
      <c r="U122" s="101"/>
      <c r="V122" s="101"/>
      <c r="W122" s="101"/>
      <c r="X122" s="101"/>
      <c r="Y122" s="101"/>
      <c r="Z122" s="101"/>
      <c r="AA122" s="101"/>
      <c r="AB122" s="101"/>
      <c r="AC122" s="101"/>
      <c r="AD122" s="101"/>
      <c r="AE122" s="101"/>
      <c r="AF122" s="101"/>
      <c r="AG122" s="101"/>
      <c r="AH122" s="101"/>
      <c r="AI122" s="27" t="s">
        <v>588</v>
      </c>
      <c r="BT122" s="98" t="str">
        <f t="shared" si="3"/>
        <v>Yes</v>
      </c>
      <c r="BW122" s="96"/>
      <c r="BX122" s="50"/>
      <c r="BY122" s="50"/>
      <c r="BZ122" s="50"/>
      <c r="CA122" s="50"/>
      <c r="CB122" s="50"/>
      <c r="CC122" s="50"/>
      <c r="CD122" s="50"/>
      <c r="CE122" s="50"/>
      <c r="CF122" s="50"/>
      <c r="CG122" s="50"/>
      <c r="CH122" s="50"/>
      <c r="CI122" s="50"/>
      <c r="CJ122" s="50"/>
      <c r="CK122" s="50"/>
      <c r="CL122" s="50"/>
      <c r="CM122" s="50"/>
      <c r="CN122" s="50"/>
    </row>
    <row r="123" spans="1:92" ht="15" customHeight="1">
      <c r="A123" s="50"/>
      <c r="B123" s="97" t="str">
        <f t="shared" si="4"/>
        <v>Optional Peripherals</v>
      </c>
      <c r="C123" s="97" t="str">
        <f>SUBSTITUTE(IF(A123="","",'Root Material'!$C$2&amp;"_Group_"&amp;A123)," ","_")</f>
        <v/>
      </c>
      <c r="D123" s="96"/>
      <c r="E123" s="97" t="str">
        <f t="shared" si="5"/>
        <v>Wheels Group for moving Machine</v>
      </c>
      <c r="F123" s="97" t="str">
        <f>SUBSTITUTE(IF(D123="","",'Root Material'!$C$2&amp;"_"&amp;B123&amp;"_"&amp;D123)," ","_")</f>
        <v/>
      </c>
      <c r="G123" s="97"/>
      <c r="H123" s="99"/>
      <c r="I123" s="99"/>
      <c r="J123" s="99"/>
      <c r="K123" s="99"/>
      <c r="L123" s="27" t="s">
        <v>339</v>
      </c>
      <c r="M123" s="98" t="str">
        <f>SUBSTITUTE(IF(L123="","",'Root Material'!$C$2&amp;"_"&amp;B123&amp;"_"&amp;E123&amp;"_"&amp;L123)," ","_")</f>
        <v>1200DLX_Optional_Peripherals_Wheels_Group_for_moving_Machine_No</v>
      </c>
      <c r="N123" s="54" t="s">
        <v>81</v>
      </c>
      <c r="O123" s="101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  <c r="AA123" s="101"/>
      <c r="AB123" s="101"/>
      <c r="AC123" s="101"/>
      <c r="AD123" s="101"/>
      <c r="AE123" s="101"/>
      <c r="AF123" s="101"/>
      <c r="AG123" s="101"/>
      <c r="AH123" s="101"/>
      <c r="AI123" s="27" t="s">
        <v>588</v>
      </c>
      <c r="BT123" s="98" t="str">
        <f t="shared" si="3"/>
        <v>No</v>
      </c>
      <c r="BW123" s="96"/>
      <c r="BX123" s="50"/>
      <c r="BY123" s="50"/>
      <c r="BZ123" s="50"/>
      <c r="CA123" s="50"/>
      <c r="CB123" s="50"/>
      <c r="CC123" s="50"/>
      <c r="CD123" s="50"/>
      <c r="CE123" s="50"/>
      <c r="CF123" s="50"/>
      <c r="CG123" s="50"/>
      <c r="CH123" s="50"/>
      <c r="CI123" s="50"/>
      <c r="CJ123" s="50"/>
      <c r="CK123" s="50"/>
      <c r="CL123" s="50"/>
      <c r="CM123" s="50"/>
      <c r="CN123" s="50"/>
    </row>
    <row r="124" spans="1:92" ht="15" customHeight="1">
      <c r="A124" s="50" t="s">
        <v>885</v>
      </c>
      <c r="B124" s="97" t="str">
        <f t="shared" si="4"/>
        <v>Essilor Options</v>
      </c>
      <c r="C124" s="97" t="str">
        <f>SUBSTITUTE(IF(A124="","",'Root Material'!$C$2&amp;"_Group_"&amp;A124)," ","_")</f>
        <v>1200DLX_Group_Essilor_Options</v>
      </c>
      <c r="D124" s="96"/>
      <c r="E124" s="97" t="str">
        <f t="shared" si="5"/>
        <v>Wheels Group for moving Machine</v>
      </c>
      <c r="F124" s="97" t="str">
        <f>SUBSTITUTE(IF(D124="","",'Root Material'!$C$2&amp;"_"&amp;B124&amp;"_"&amp;D124)," ","_")</f>
        <v/>
      </c>
      <c r="G124" s="97"/>
      <c r="H124" s="99"/>
      <c r="I124" s="99"/>
      <c r="J124" s="99"/>
      <c r="K124" s="99"/>
      <c r="M124" s="98" t="str">
        <f>SUBSTITUTE(IF(L124="","",'Root Material'!$C$2&amp;"_"&amp;B124&amp;"_"&amp;E124&amp;"_"&amp;L124)," ","_")</f>
        <v/>
      </c>
      <c r="N124" s="54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  <c r="AA124" s="101"/>
      <c r="AB124" s="101"/>
      <c r="AC124" s="101"/>
      <c r="AD124" s="101"/>
      <c r="AE124" s="101"/>
      <c r="AF124" s="101"/>
      <c r="AG124" s="101"/>
      <c r="AH124" s="101"/>
      <c r="BT124" s="98" t="str">
        <f t="shared" si="3"/>
        <v>Essilor Options</v>
      </c>
      <c r="BW124" s="96"/>
      <c r="BX124" s="50"/>
      <c r="BY124" s="50"/>
      <c r="BZ124" s="50"/>
      <c r="CA124" s="50"/>
      <c r="CB124" s="50"/>
      <c r="CC124" s="50"/>
      <c r="CD124" s="50"/>
      <c r="CE124" s="50"/>
      <c r="CF124" s="50"/>
      <c r="CG124" s="50"/>
      <c r="CH124" s="50"/>
      <c r="CI124" s="50"/>
      <c r="CJ124" s="50"/>
      <c r="CK124" s="50"/>
      <c r="CL124" s="50"/>
      <c r="CM124" s="50"/>
      <c r="CN124" s="50"/>
    </row>
    <row r="125" spans="1:92" ht="15" customHeight="1">
      <c r="A125" s="50"/>
      <c r="B125" s="97" t="str">
        <f t="shared" si="4"/>
        <v>Essilor Options</v>
      </c>
      <c r="C125" s="97" t="str">
        <f>SUBSTITUTE(IF(A125="","",'Root Material'!$C$2&amp;"_Group_"&amp;A125)," ","_")</f>
        <v/>
      </c>
      <c r="D125" s="96" t="s">
        <v>429</v>
      </c>
      <c r="E125" s="97" t="str">
        <f t="shared" si="5"/>
        <v>Essilor Only Options</v>
      </c>
      <c r="F125" s="97" t="str">
        <f>SUBSTITUTE(IF(D125="","",'Root Material'!$C$2&amp;"_"&amp;B125&amp;"_"&amp;D125)," ","_")</f>
        <v>1200DLX_Essilor_Options_Essilor_Only_Options</v>
      </c>
      <c r="G125" s="97" t="s">
        <v>79</v>
      </c>
      <c r="H125" s="99" t="s">
        <v>80</v>
      </c>
      <c r="I125" s="99"/>
      <c r="J125" s="99" t="s">
        <v>80</v>
      </c>
      <c r="K125" s="99"/>
      <c r="M125" s="98" t="str">
        <f>SUBSTITUTE(IF(L125="","",'Root Material'!$C$2&amp;"_"&amp;B125&amp;"_"&amp;E125&amp;"_"&amp;L125)," ","_")</f>
        <v/>
      </c>
      <c r="N125" s="56" t="s">
        <v>81</v>
      </c>
      <c r="O125" s="101"/>
      <c r="P125" s="101" t="s">
        <v>913</v>
      </c>
      <c r="Q125" s="101"/>
      <c r="R125" s="101"/>
      <c r="S125" s="101"/>
      <c r="T125" s="101"/>
      <c r="U125" s="101"/>
      <c r="V125" s="101"/>
      <c r="W125" s="101"/>
      <c r="X125" s="101"/>
      <c r="Y125" s="101"/>
      <c r="Z125" s="101"/>
      <c r="AA125" s="101"/>
      <c r="AB125" s="101"/>
      <c r="AC125" s="101"/>
      <c r="AD125" s="101"/>
      <c r="AE125" s="101"/>
      <c r="AF125" s="101"/>
      <c r="AG125" s="101"/>
      <c r="AH125" s="101"/>
      <c r="BT125" s="98" t="str">
        <f t="shared" si="3"/>
        <v>Essilor Only Options</v>
      </c>
      <c r="BW125" s="96"/>
      <c r="BX125" s="50"/>
      <c r="BY125" s="50"/>
      <c r="BZ125" s="50"/>
      <c r="CA125" s="50"/>
      <c r="CB125" s="50"/>
      <c r="CC125" s="50"/>
      <c r="CD125" s="50"/>
      <c r="CE125" s="50"/>
      <c r="CF125" s="50"/>
      <c r="CG125" s="50"/>
      <c r="CH125" s="50"/>
      <c r="CI125" s="50"/>
      <c r="CJ125" s="50"/>
      <c r="CK125" s="50"/>
      <c r="CL125" s="50"/>
      <c r="CM125" s="50"/>
      <c r="CN125" s="50"/>
    </row>
    <row r="126" spans="1:92" ht="15" customHeight="1">
      <c r="A126" s="50"/>
      <c r="B126" s="97" t="str">
        <f t="shared" si="4"/>
        <v>Essilor Options</v>
      </c>
      <c r="C126" s="97" t="str">
        <f>SUBSTITUTE(IF(A126="","",'Root Material'!$C$2&amp;"_Group_"&amp;A126)," ","_")</f>
        <v/>
      </c>
      <c r="D126" s="96"/>
      <c r="E126" s="97" t="str">
        <f t="shared" si="5"/>
        <v>Essilor Only Options</v>
      </c>
      <c r="F126" s="97" t="str">
        <f>SUBSTITUTE(IF(D126="","",'Root Material'!$C$2&amp;"_"&amp;B126&amp;"_"&amp;D126)," ","_")</f>
        <v/>
      </c>
      <c r="G126" s="97"/>
      <c r="H126" s="99"/>
      <c r="I126" s="99"/>
      <c r="J126" s="99"/>
      <c r="K126" s="99"/>
      <c r="L126" s="27" t="s">
        <v>432</v>
      </c>
      <c r="M126" s="98" t="str">
        <f>SUBSTITUTE(IF(L126="","",'Root Material'!$C$2&amp;"_"&amp;B126&amp;"_"&amp;E126&amp;"_"&amp;L126)," ","_")</f>
        <v>1200DLX_Essilor_Options_Essilor_Only_Options_3rd_EB_Gun_Shutter</v>
      </c>
      <c r="N126" s="56" t="s">
        <v>515</v>
      </c>
      <c r="O126" s="101"/>
      <c r="P126" s="101"/>
      <c r="Q126" s="101"/>
      <c r="R126" s="101"/>
      <c r="S126" s="101"/>
      <c r="T126" s="101"/>
      <c r="U126" s="101"/>
      <c r="V126" s="101"/>
      <c r="W126" s="101"/>
      <c r="X126" s="101"/>
      <c r="Y126" s="101"/>
      <c r="Z126" s="101"/>
      <c r="AA126" s="101"/>
      <c r="AB126" s="101"/>
      <c r="AC126" s="101"/>
      <c r="AD126" s="101"/>
      <c r="AE126" s="101"/>
      <c r="AF126" s="101"/>
      <c r="AG126" s="101"/>
      <c r="AH126" s="101"/>
      <c r="AI126" s="27" t="s">
        <v>588</v>
      </c>
      <c r="BT126" s="98" t="str">
        <f t="shared" si="3"/>
        <v>3rd EB Gun Shutter</v>
      </c>
      <c r="BW126" s="96"/>
      <c r="BX126" s="50"/>
      <c r="BY126" s="50"/>
      <c r="BZ126" s="50"/>
      <c r="CA126" s="50"/>
      <c r="CB126" s="50"/>
      <c r="CC126" s="50"/>
      <c r="CD126" s="50"/>
      <c r="CE126" s="50"/>
      <c r="CF126" s="50"/>
      <c r="CG126" s="50"/>
      <c r="CH126" s="50"/>
      <c r="CI126" s="50"/>
      <c r="CJ126" s="50"/>
      <c r="CK126" s="50"/>
      <c r="CL126" s="50"/>
      <c r="CM126" s="50"/>
      <c r="CN126" s="50"/>
    </row>
    <row r="127" spans="1:92" ht="15" customHeight="1">
      <c r="A127" s="50"/>
      <c r="B127" s="97" t="str">
        <f t="shared" si="4"/>
        <v>Essilor Options</v>
      </c>
      <c r="C127" s="97" t="str">
        <f>SUBSTITUTE(IF(A127="","",'Root Material'!$C$2&amp;"_Group_"&amp;A127)," ","_")</f>
        <v/>
      </c>
      <c r="D127" s="96"/>
      <c r="E127" s="97" t="str">
        <f t="shared" si="5"/>
        <v>Essilor Only Options</v>
      </c>
      <c r="F127" s="97" t="str">
        <f>SUBSTITUTE(IF(D127="","",'Root Material'!$C$2&amp;"_"&amp;B127&amp;"_"&amp;D127)," ","_")</f>
        <v/>
      </c>
      <c r="G127" s="97"/>
      <c r="H127" s="99"/>
      <c r="I127" s="99"/>
      <c r="J127" s="99"/>
      <c r="K127" s="99"/>
      <c r="L127" s="27" t="s">
        <v>434</v>
      </c>
      <c r="M127" s="98" t="str">
        <f>SUBSTITUTE(IF(L127="","",'Root Material'!$C$2&amp;"_"&amp;B127&amp;"_"&amp;E127&amp;"_"&amp;L127)," ","_")</f>
        <v>1200DLX_Essilor_Options_Essilor_Only_Options_Crucible_Liner__(each)_-_Must_choose_qty_16</v>
      </c>
      <c r="N127" s="56" t="s">
        <v>516</v>
      </c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101"/>
      <c r="AD127" s="101"/>
      <c r="AE127" s="101"/>
      <c r="AF127" s="101"/>
      <c r="AG127" s="101"/>
      <c r="AH127" s="101"/>
      <c r="AI127" s="27" t="s">
        <v>588</v>
      </c>
      <c r="BT127" s="98" t="str">
        <f t="shared" si="3"/>
        <v>Crucible Liner  (each) - Must choose qty 16</v>
      </c>
      <c r="BW127" s="96"/>
      <c r="BX127" s="50"/>
      <c r="BY127" s="50"/>
      <c r="BZ127" s="50"/>
      <c r="CA127" s="50"/>
      <c r="CB127" s="50"/>
      <c r="CC127" s="50"/>
      <c r="CD127" s="50"/>
      <c r="CE127" s="50"/>
      <c r="CF127" s="50"/>
      <c r="CG127" s="50"/>
      <c r="CH127" s="50"/>
      <c r="CI127" s="50"/>
      <c r="CJ127" s="50"/>
      <c r="CK127" s="50"/>
      <c r="CL127" s="50"/>
      <c r="CM127" s="50"/>
      <c r="CN127" s="50"/>
    </row>
    <row r="128" spans="1:92" ht="15" customHeight="1">
      <c r="A128" s="50"/>
      <c r="B128" s="97" t="str">
        <f t="shared" si="4"/>
        <v>Essilor Options</v>
      </c>
      <c r="C128" s="97" t="str">
        <f>SUBSTITUTE(IF(A128="","",'Root Material'!$C$2&amp;"_Group_"&amp;A128)," ","_")</f>
        <v/>
      </c>
      <c r="D128" s="96"/>
      <c r="E128" s="97" t="str">
        <f t="shared" si="5"/>
        <v>Essilor Only Options</v>
      </c>
      <c r="F128" s="97" t="str">
        <f>SUBSTITUTE(IF(D128="","",'Root Material'!$C$2&amp;"_"&amp;B128&amp;"_"&amp;D128)," ","_")</f>
        <v/>
      </c>
      <c r="G128" s="97"/>
      <c r="H128" s="99"/>
      <c r="I128" s="99"/>
      <c r="J128" s="99"/>
      <c r="K128" s="99"/>
      <c r="L128" s="27" t="s">
        <v>433</v>
      </c>
      <c r="M128" s="98" t="str">
        <f>SUBSTITUTE(IF(L128="","",'Root Material'!$C$2&amp;"_"&amp;B128&amp;"_"&amp;E128&amp;"_"&amp;L128)," ","_")</f>
        <v>1200DLX_Essilor_Options_Essilor_Only_Options_Additional_Fixed_Distribution_Mask</v>
      </c>
      <c r="N128" s="56" t="s">
        <v>517</v>
      </c>
      <c r="O128" s="101"/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  <c r="Z128" s="101"/>
      <c r="AA128" s="101"/>
      <c r="AB128" s="101"/>
      <c r="AC128" s="101"/>
      <c r="AD128" s="101"/>
      <c r="AE128" s="101"/>
      <c r="AF128" s="101"/>
      <c r="AG128" s="101"/>
      <c r="AH128" s="101"/>
      <c r="AI128" s="27" t="s">
        <v>588</v>
      </c>
      <c r="BT128" s="98" t="str">
        <f t="shared" si="3"/>
        <v>Additional Fixed Distribution Mask</v>
      </c>
      <c r="BW128" s="96"/>
      <c r="BX128" s="50"/>
      <c r="BY128" s="50"/>
      <c r="BZ128" s="50"/>
      <c r="CA128" s="50"/>
      <c r="CB128" s="50"/>
      <c r="CC128" s="50"/>
      <c r="CD128" s="50"/>
      <c r="CE128" s="50"/>
      <c r="CF128" s="50"/>
      <c r="CG128" s="50"/>
      <c r="CH128" s="50"/>
      <c r="CI128" s="50"/>
      <c r="CJ128" s="50"/>
      <c r="CK128" s="50"/>
      <c r="CL128" s="50"/>
      <c r="CM128" s="50"/>
      <c r="CN128" s="50"/>
    </row>
    <row r="129" spans="1:92" ht="15" customHeight="1">
      <c r="A129" s="50"/>
      <c r="B129" s="97" t="str">
        <f t="shared" si="4"/>
        <v>Essilor Options</v>
      </c>
      <c r="C129" s="97" t="str">
        <f>SUBSTITUTE(IF(A129="","",'Root Material'!$C$2&amp;"_Group_"&amp;A129)," ","_")</f>
        <v/>
      </c>
      <c r="D129" s="96"/>
      <c r="E129" s="97" t="str">
        <f t="shared" si="5"/>
        <v>Essilor Only Options</v>
      </c>
      <c r="F129" s="97" t="str">
        <f>SUBSTITUTE(IF(D129="","",'Root Material'!$C$2&amp;"_"&amp;B129&amp;"_"&amp;D129)," ","_")</f>
        <v/>
      </c>
      <c r="G129" s="97"/>
      <c r="H129" s="99"/>
      <c r="I129" s="99"/>
      <c r="J129" s="99"/>
      <c r="K129" s="99"/>
      <c r="L129" s="27" t="s">
        <v>435</v>
      </c>
      <c r="M129" s="98" t="str">
        <f>SUBSTITUTE(IF(L129="","",'Root Material'!$C$2&amp;"_"&amp;B129&amp;"_"&amp;E129&amp;"_"&amp;L129)," ","_")</f>
        <v>1200DLX_Essilor_Options_Essilor_Only_Options_Charging_Device_and_Handles</v>
      </c>
      <c r="N129" s="56" t="s">
        <v>518</v>
      </c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  <c r="Z129" s="101"/>
      <c r="AA129" s="101"/>
      <c r="AB129" s="101"/>
      <c r="AC129" s="101"/>
      <c r="AD129" s="101"/>
      <c r="AE129" s="101"/>
      <c r="AF129" s="101"/>
      <c r="AG129" s="101"/>
      <c r="AH129" s="101"/>
      <c r="AI129" s="27" t="s">
        <v>588</v>
      </c>
      <c r="BT129" s="98" t="str">
        <f t="shared" si="3"/>
        <v>Charging Device and Handles</v>
      </c>
      <c r="BW129" s="96"/>
      <c r="BX129" s="50"/>
      <c r="BY129" s="50"/>
      <c r="BZ129" s="50"/>
      <c r="CA129" s="50"/>
      <c r="CB129" s="50"/>
      <c r="CC129" s="50"/>
      <c r="CD129" s="50"/>
      <c r="CE129" s="50"/>
      <c r="CF129" s="50"/>
      <c r="CG129" s="50"/>
      <c r="CH129" s="50"/>
      <c r="CI129" s="50"/>
      <c r="CJ129" s="50"/>
      <c r="CK129" s="50"/>
      <c r="CL129" s="50"/>
      <c r="CM129" s="50"/>
      <c r="CN129" s="50"/>
    </row>
    <row r="130" spans="1:92" ht="15" customHeight="1">
      <c r="A130" s="50"/>
      <c r="B130" s="97" t="str">
        <f t="shared" si="4"/>
        <v>Essilor Options</v>
      </c>
      <c r="C130" s="97" t="str">
        <f>SUBSTITUTE(IF(A130="","",'Root Material'!$C$2&amp;"_Group_"&amp;A130)," ","_")</f>
        <v/>
      </c>
      <c r="D130" s="96"/>
      <c r="E130" s="97" t="str">
        <f t="shared" si="5"/>
        <v>Essilor Only Options</v>
      </c>
      <c r="F130" s="97" t="str">
        <f>SUBSTITUTE(IF(D130="","",'Root Material'!$C$2&amp;"_"&amp;B130&amp;"_"&amp;D130)," ","_")</f>
        <v/>
      </c>
      <c r="G130" s="97"/>
      <c r="H130" s="99"/>
      <c r="I130" s="99"/>
      <c r="J130" s="99"/>
      <c r="K130" s="99"/>
      <c r="L130" s="27" t="s">
        <v>436</v>
      </c>
      <c r="M130" s="98" t="str">
        <f>SUBSTITUTE(IF(L130="","",'Root Material'!$C$2&amp;"_"&amp;B130&amp;"_"&amp;E130&amp;"_"&amp;L130)," ","_")</f>
        <v>1200DLX_Essilor_Options_Essilor_Only_Options_Charging_Device_Only</v>
      </c>
      <c r="N130" s="56" t="s">
        <v>519</v>
      </c>
      <c r="O130" s="101"/>
      <c r="P130" s="101"/>
      <c r="Q130" s="101"/>
      <c r="R130" s="101"/>
      <c r="S130" s="101"/>
      <c r="T130" s="101"/>
      <c r="U130" s="101"/>
      <c r="V130" s="101"/>
      <c r="W130" s="101"/>
      <c r="X130" s="101"/>
      <c r="Y130" s="101"/>
      <c r="Z130" s="101"/>
      <c r="AA130" s="101"/>
      <c r="AB130" s="101"/>
      <c r="AC130" s="101"/>
      <c r="AD130" s="101"/>
      <c r="AE130" s="101"/>
      <c r="AF130" s="101"/>
      <c r="AG130" s="101"/>
      <c r="AH130" s="101"/>
      <c r="AI130" s="27" t="s">
        <v>588</v>
      </c>
      <c r="BT130" s="98" t="str">
        <f t="shared" si="3"/>
        <v>Charging Device Only</v>
      </c>
      <c r="BW130" s="96"/>
      <c r="BX130" s="50"/>
      <c r="BY130" s="50"/>
      <c r="BZ130" s="50"/>
      <c r="CA130" s="50"/>
      <c r="CB130" s="50"/>
      <c r="CC130" s="50"/>
      <c r="CD130" s="50"/>
      <c r="CE130" s="50"/>
      <c r="CF130" s="50"/>
      <c r="CG130" s="50"/>
      <c r="CH130" s="50"/>
      <c r="CI130" s="50"/>
      <c r="CJ130" s="50"/>
      <c r="CK130" s="50"/>
      <c r="CL130" s="50"/>
      <c r="CM130" s="50"/>
      <c r="CN130" s="50"/>
    </row>
    <row r="131" spans="1:92" ht="15" customHeight="1">
      <c r="A131" s="50"/>
      <c r="B131" s="97" t="str">
        <f t="shared" si="4"/>
        <v>Essilor Options</v>
      </c>
      <c r="C131" s="97" t="str">
        <f>SUBSTITUTE(IF(A131="","",'Root Material'!$C$2&amp;"_Group_"&amp;A131)," ","_")</f>
        <v/>
      </c>
      <c r="D131" s="96"/>
      <c r="E131" s="97" t="str">
        <f t="shared" si="5"/>
        <v>Essilor Only Options</v>
      </c>
      <c r="F131" s="97" t="str">
        <f>SUBSTITUTE(IF(D131="","",'Root Material'!$C$2&amp;"_"&amp;B131&amp;"_"&amp;D131)," ","_")</f>
        <v/>
      </c>
      <c r="G131" s="97"/>
      <c r="H131" s="99"/>
      <c r="I131" s="99"/>
      <c r="J131" s="99"/>
      <c r="K131" s="99"/>
      <c r="L131" s="27" t="s">
        <v>437</v>
      </c>
      <c r="M131" s="98" t="str">
        <f>SUBSTITUTE(IF(L131="","",'Root Material'!$C$2&amp;"_"&amp;B131&amp;"_"&amp;E131&amp;"_"&amp;L131)," ","_")</f>
        <v>1200DLX_Essilor_Options_Essilor_Only_Options_Small_Leak_Detector</v>
      </c>
      <c r="N131" s="56" t="s">
        <v>520</v>
      </c>
      <c r="O131" s="101"/>
      <c r="P131" s="101"/>
      <c r="Q131" s="101"/>
      <c r="R131" s="101"/>
      <c r="S131" s="101"/>
      <c r="T131" s="101"/>
      <c r="U131" s="101"/>
      <c r="V131" s="101"/>
      <c r="W131" s="101"/>
      <c r="X131" s="101"/>
      <c r="Y131" s="101"/>
      <c r="Z131" s="101"/>
      <c r="AA131" s="101"/>
      <c r="AB131" s="101"/>
      <c r="AC131" s="101"/>
      <c r="AD131" s="101"/>
      <c r="AE131" s="101"/>
      <c r="AF131" s="101"/>
      <c r="AG131" s="101"/>
      <c r="AH131" s="101"/>
      <c r="AI131" s="27" t="s">
        <v>588</v>
      </c>
      <c r="BT131" s="98" t="str">
        <f t="shared" si="3"/>
        <v>Small Leak Detector</v>
      </c>
      <c r="BW131" s="96"/>
      <c r="BX131" s="50"/>
      <c r="BY131" s="50"/>
      <c r="BZ131" s="50"/>
      <c r="CA131" s="50"/>
      <c r="CB131" s="50"/>
      <c r="CC131" s="50"/>
      <c r="CD131" s="50"/>
      <c r="CE131" s="50"/>
      <c r="CF131" s="50"/>
      <c r="CG131" s="50"/>
      <c r="CH131" s="50"/>
      <c r="CI131" s="50"/>
      <c r="CJ131" s="50"/>
      <c r="CK131" s="50"/>
      <c r="CL131" s="50"/>
      <c r="CM131" s="50"/>
      <c r="CN131" s="50"/>
    </row>
    <row r="132" spans="1:92" ht="15" customHeight="1">
      <c r="A132" s="50"/>
      <c r="B132" s="97" t="str">
        <f t="shared" si="4"/>
        <v>Essilor Options</v>
      </c>
      <c r="C132" s="97" t="str">
        <f>SUBSTITUTE(IF(A132="","",'Root Material'!$C$2&amp;"_Group_"&amp;A132)," ","_")</f>
        <v/>
      </c>
      <c r="D132" s="96"/>
      <c r="E132" s="97" t="str">
        <f t="shared" si="5"/>
        <v>Essilor Only Options</v>
      </c>
      <c r="F132" s="97" t="str">
        <f>SUBSTITUTE(IF(D132="","",'Root Material'!$C$2&amp;"_"&amp;B132&amp;"_"&amp;D132)," ","_")</f>
        <v/>
      </c>
      <c r="G132" s="97"/>
      <c r="H132" s="99"/>
      <c r="I132" s="99"/>
      <c r="J132" s="99"/>
      <c r="K132" s="99"/>
      <c r="L132" s="27" t="s">
        <v>438</v>
      </c>
      <c r="M132" s="98" t="str">
        <f>SUBSTITUTE(IF(L132="","",'Root Material'!$C$2&amp;"_"&amp;B132&amp;"_"&amp;E132&amp;"_"&amp;L132)," ","_")</f>
        <v>1200DLX_Essilor_Options_Essilor_Only_Options_Wheels_Group_to_Dismount_the_Diffusion_Pump</v>
      </c>
      <c r="N132" s="56" t="s">
        <v>521</v>
      </c>
      <c r="O132" s="101"/>
      <c r="P132" s="101"/>
      <c r="Q132" s="101"/>
      <c r="R132" s="101"/>
      <c r="S132" s="101"/>
      <c r="T132" s="101"/>
      <c r="U132" s="101"/>
      <c r="V132" s="101"/>
      <c r="W132" s="101"/>
      <c r="X132" s="101"/>
      <c r="Y132" s="101"/>
      <c r="Z132" s="101"/>
      <c r="AA132" s="101"/>
      <c r="AB132" s="101"/>
      <c r="AC132" s="101"/>
      <c r="AD132" s="101"/>
      <c r="AE132" s="101"/>
      <c r="AF132" s="101"/>
      <c r="AG132" s="101"/>
      <c r="AH132" s="101"/>
      <c r="AI132" s="27" t="s">
        <v>588</v>
      </c>
      <c r="BT132" s="98" t="str">
        <f t="shared" si="3"/>
        <v>Wheels Group to Dismount the Diffusion Pump</v>
      </c>
      <c r="BW132" s="96"/>
      <c r="BX132" s="50"/>
      <c r="BY132" s="50"/>
      <c r="BZ132" s="50"/>
      <c r="CA132" s="50"/>
      <c r="CB132" s="50"/>
      <c r="CC132" s="50"/>
      <c r="CD132" s="50"/>
      <c r="CE132" s="50"/>
      <c r="CF132" s="50"/>
      <c r="CG132" s="50"/>
      <c r="CH132" s="50"/>
      <c r="CI132" s="50"/>
      <c r="CJ132" s="50"/>
      <c r="CK132" s="50"/>
      <c r="CL132" s="50"/>
      <c r="CM132" s="50"/>
      <c r="CN132" s="50"/>
    </row>
    <row r="133" spans="1:92" ht="15" customHeight="1">
      <c r="A133" s="50"/>
      <c r="B133" s="97" t="str">
        <f t="shared" si="4"/>
        <v>Essilor Options</v>
      </c>
      <c r="C133" s="97" t="str">
        <f>SUBSTITUTE(IF(A133="","",'Root Material'!$C$2&amp;"_Group_"&amp;A133)," ","_")</f>
        <v/>
      </c>
      <c r="D133" s="96"/>
      <c r="E133" s="97" t="str">
        <f t="shared" si="5"/>
        <v>Essilor Only Options</v>
      </c>
      <c r="F133" s="97" t="str">
        <f>SUBSTITUTE(IF(D133="","",'Root Material'!$C$2&amp;"_"&amp;B133&amp;"_"&amp;D133)," ","_")</f>
        <v/>
      </c>
      <c r="G133" s="97"/>
      <c r="H133" s="99"/>
      <c r="I133" s="99"/>
      <c r="J133" s="99"/>
      <c r="K133" s="99"/>
      <c r="L133" s="27" t="s">
        <v>439</v>
      </c>
      <c r="M133" s="98" t="str">
        <f>SUBSTITUTE(IF(L133="","",'Root Material'!$C$2&amp;"_"&amp;B133&amp;"_"&amp;E133&amp;"_"&amp;L133)," ","_")</f>
        <v>1200DLX_Essilor_Options_Essilor_Only_Options_Set_of_Tools</v>
      </c>
      <c r="N133" s="56" t="s">
        <v>522</v>
      </c>
      <c r="O133" s="101"/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  <c r="Z133" s="101"/>
      <c r="AA133" s="101"/>
      <c r="AB133" s="101"/>
      <c r="AC133" s="101"/>
      <c r="AD133" s="101"/>
      <c r="AE133" s="101"/>
      <c r="AF133" s="101"/>
      <c r="AG133" s="101"/>
      <c r="AH133" s="101"/>
      <c r="AI133" s="27" t="s">
        <v>588</v>
      </c>
      <c r="BT133" s="98" t="str">
        <f t="shared" si="3"/>
        <v>Set of Tools</v>
      </c>
      <c r="BW133" s="96"/>
      <c r="BX133" s="50"/>
      <c r="BY133" s="50"/>
      <c r="BZ133" s="50"/>
      <c r="CA133" s="50"/>
      <c r="CB133" s="50"/>
      <c r="CC133" s="50"/>
      <c r="CD133" s="50"/>
      <c r="CE133" s="50"/>
      <c r="CF133" s="50"/>
      <c r="CG133" s="50"/>
      <c r="CH133" s="50"/>
      <c r="CI133" s="50"/>
      <c r="CJ133" s="50"/>
      <c r="CK133" s="50"/>
      <c r="CL133" s="50"/>
      <c r="CM133" s="50"/>
      <c r="CN133" s="50"/>
    </row>
    <row r="134" spans="1:92" ht="15" customHeight="1">
      <c r="A134" s="50"/>
      <c r="B134" s="97" t="str">
        <f t="shared" si="4"/>
        <v>Essilor Options</v>
      </c>
      <c r="C134" s="97" t="str">
        <f>SUBSTITUTE(IF(A134="","",'Root Material'!$C$2&amp;"_Group_"&amp;A134)," ","_")</f>
        <v/>
      </c>
      <c r="D134" s="96"/>
      <c r="E134" s="97" t="str">
        <f t="shared" si="5"/>
        <v>Essilor Only Options</v>
      </c>
      <c r="F134" s="97" t="str">
        <f>SUBSTITUTE(IF(D134="","",'Root Material'!$C$2&amp;"_"&amp;B134&amp;"_"&amp;D134)," ","_")</f>
        <v/>
      </c>
      <c r="G134" s="97"/>
      <c r="H134" s="99"/>
      <c r="I134" s="99"/>
      <c r="J134" s="99"/>
      <c r="K134" s="99"/>
      <c r="L134" s="27" t="s">
        <v>440</v>
      </c>
      <c r="M134" s="98" t="str">
        <f>SUBSTITUTE(IF(L134="","",'Root Material'!$C$2&amp;"_"&amp;B134&amp;"_"&amp;E134&amp;"_"&amp;L134)," ","_")</f>
        <v>1200DLX_Essilor_Options_Essilor_Only_Options_Set_of_Gaskets</v>
      </c>
      <c r="N134" s="56" t="s">
        <v>523</v>
      </c>
      <c r="O134" s="101"/>
      <c r="P134" s="101"/>
      <c r="Q134" s="101"/>
      <c r="R134" s="101"/>
      <c r="S134" s="101"/>
      <c r="T134" s="101"/>
      <c r="U134" s="101"/>
      <c r="V134" s="101"/>
      <c r="W134" s="101"/>
      <c r="X134" s="101"/>
      <c r="Y134" s="101"/>
      <c r="Z134" s="101"/>
      <c r="AA134" s="101"/>
      <c r="AB134" s="101"/>
      <c r="AC134" s="101"/>
      <c r="AD134" s="101"/>
      <c r="AE134" s="101"/>
      <c r="AF134" s="101"/>
      <c r="AG134" s="101"/>
      <c r="AH134" s="101"/>
      <c r="AI134" s="27" t="s">
        <v>588</v>
      </c>
      <c r="BT134" s="98" t="str">
        <f t="shared" ref="BT134:BT197" si="6">IF(AND(L134&lt;&gt;"true",L134&lt;&gt;"false"),A134&amp;D134&amp;L134,"")</f>
        <v>Set of Gaskets</v>
      </c>
      <c r="BW134" s="96"/>
      <c r="BX134" s="50"/>
      <c r="BY134" s="50"/>
      <c r="BZ134" s="50"/>
      <c r="CA134" s="50"/>
      <c r="CB134" s="50"/>
      <c r="CC134" s="50"/>
      <c r="CD134" s="50"/>
      <c r="CE134" s="50"/>
      <c r="CF134" s="50"/>
      <c r="CG134" s="50"/>
      <c r="CH134" s="50"/>
      <c r="CI134" s="50"/>
      <c r="CJ134" s="50"/>
      <c r="CK134" s="50"/>
      <c r="CL134" s="50"/>
      <c r="CM134" s="50"/>
      <c r="CN134" s="50"/>
    </row>
    <row r="135" spans="1:92" ht="15" customHeight="1">
      <c r="A135" s="50"/>
      <c r="B135" s="97" t="str">
        <f t="shared" ref="B135:B198" si="7">IF(A135="",B134,A135)</f>
        <v>Essilor Options</v>
      </c>
      <c r="C135" s="97" t="str">
        <f>SUBSTITUTE(IF(A135="","",'Root Material'!$C$2&amp;"_Group_"&amp;A135)," ","_")</f>
        <v/>
      </c>
      <c r="D135" s="96"/>
      <c r="E135" s="97" t="str">
        <f t="shared" ref="E135:E198" si="8">IF(D135="",E134,D135)</f>
        <v>Essilor Only Options</v>
      </c>
      <c r="F135" s="97" t="str">
        <f>SUBSTITUTE(IF(D135="","",'Root Material'!$C$2&amp;"_"&amp;B135&amp;"_"&amp;D135)," ","_")</f>
        <v/>
      </c>
      <c r="G135" s="97"/>
      <c r="H135" s="99"/>
      <c r="I135" s="99"/>
      <c r="J135" s="99"/>
      <c r="K135" s="99"/>
      <c r="L135" s="27" t="s">
        <v>441</v>
      </c>
      <c r="M135" s="98" t="str">
        <f>SUBSTITUTE(IF(L135="","",'Root Material'!$C$2&amp;"_"&amp;B135&amp;"_"&amp;E135&amp;"_"&amp;L135)," ","_")</f>
        <v>1200DLX_Essilor_Options_Essilor_Only_Options_Materials_to_Connect_the_machine</v>
      </c>
      <c r="N135" s="56" t="s">
        <v>524</v>
      </c>
      <c r="O135" s="101"/>
      <c r="P135" s="101"/>
      <c r="Q135" s="101"/>
      <c r="R135" s="101"/>
      <c r="S135" s="101"/>
      <c r="T135" s="101"/>
      <c r="U135" s="101"/>
      <c r="V135" s="101"/>
      <c r="W135" s="101"/>
      <c r="X135" s="101"/>
      <c r="Y135" s="101"/>
      <c r="Z135" s="101"/>
      <c r="AA135" s="101"/>
      <c r="AB135" s="101"/>
      <c r="AC135" s="101"/>
      <c r="AD135" s="101"/>
      <c r="AE135" s="101"/>
      <c r="AF135" s="101"/>
      <c r="AG135" s="101"/>
      <c r="AH135" s="101"/>
      <c r="AI135" s="27" t="s">
        <v>588</v>
      </c>
      <c r="BT135" s="98" t="str">
        <f t="shared" si="6"/>
        <v>Materials to Connect the machine</v>
      </c>
      <c r="BW135" s="96"/>
      <c r="BX135" s="50"/>
      <c r="BY135" s="50"/>
      <c r="BZ135" s="50"/>
      <c r="CA135" s="50"/>
      <c r="CB135" s="50"/>
      <c r="CC135" s="50"/>
      <c r="CD135" s="50"/>
      <c r="CE135" s="50"/>
      <c r="CF135" s="50"/>
      <c r="CG135" s="50"/>
      <c r="CH135" s="50"/>
      <c r="CI135" s="50"/>
      <c r="CJ135" s="50"/>
      <c r="CK135" s="50"/>
      <c r="CL135" s="50"/>
      <c r="CM135" s="50"/>
      <c r="CN135" s="50"/>
    </row>
    <row r="136" spans="1:92" ht="15" customHeight="1">
      <c r="A136" s="50"/>
      <c r="B136" s="97" t="str">
        <f t="shared" si="7"/>
        <v>Essilor Options</v>
      </c>
      <c r="C136" s="97" t="str">
        <f>SUBSTITUTE(IF(A136="","",'Root Material'!$C$2&amp;"_Group_"&amp;A136)," ","_")</f>
        <v/>
      </c>
      <c r="D136" s="96"/>
      <c r="E136" s="97" t="str">
        <f t="shared" si="8"/>
        <v>Essilor Only Options</v>
      </c>
      <c r="F136" s="97" t="str">
        <f>SUBSTITUTE(IF(D136="","",'Root Material'!$C$2&amp;"_"&amp;B136&amp;"_"&amp;D136)," ","_")</f>
        <v/>
      </c>
      <c r="G136" s="97"/>
      <c r="H136" s="99"/>
      <c r="I136" s="99"/>
      <c r="J136" s="99"/>
      <c r="K136" s="99"/>
      <c r="L136" s="27" t="s">
        <v>442</v>
      </c>
      <c r="M136" s="98" t="str">
        <f>SUBSTITUTE(IF(L136="","",'Root Material'!$C$2&amp;"_"&amp;B136&amp;"_"&amp;E136&amp;"_"&amp;L136)," ","_")</f>
        <v>1200DLX_Essilor_Options_Essilor_Only_Options_Maintenance_Set</v>
      </c>
      <c r="N136" s="56" t="s">
        <v>525</v>
      </c>
      <c r="O136" s="101"/>
      <c r="P136" s="101"/>
      <c r="Q136" s="101"/>
      <c r="R136" s="101"/>
      <c r="S136" s="101"/>
      <c r="T136" s="101"/>
      <c r="U136" s="101"/>
      <c r="V136" s="101"/>
      <c r="W136" s="101"/>
      <c r="X136" s="101"/>
      <c r="Y136" s="101"/>
      <c r="Z136" s="101"/>
      <c r="AA136" s="101"/>
      <c r="AB136" s="101"/>
      <c r="AC136" s="101"/>
      <c r="AD136" s="101"/>
      <c r="AE136" s="101"/>
      <c r="AF136" s="101"/>
      <c r="AG136" s="101"/>
      <c r="AH136" s="101"/>
      <c r="AI136" s="27" t="s">
        <v>588</v>
      </c>
      <c r="BT136" s="98" t="str">
        <f t="shared" si="6"/>
        <v>Maintenance Set</v>
      </c>
      <c r="BW136" s="96"/>
      <c r="BX136" s="50"/>
      <c r="BY136" s="50"/>
      <c r="BZ136" s="50"/>
      <c r="CA136" s="50"/>
      <c r="CB136" s="50"/>
      <c r="CC136" s="50"/>
      <c r="CD136" s="50"/>
      <c r="CE136" s="50"/>
      <c r="CF136" s="50"/>
      <c r="CG136" s="50"/>
      <c r="CH136" s="50"/>
      <c r="CI136" s="50"/>
      <c r="CJ136" s="50"/>
      <c r="CK136" s="50"/>
      <c r="CL136" s="50"/>
      <c r="CM136" s="50"/>
      <c r="CN136" s="50"/>
    </row>
    <row r="137" spans="1:92" ht="15" customHeight="1">
      <c r="A137" s="50"/>
      <c r="B137" s="97" t="str">
        <f t="shared" si="7"/>
        <v>Essilor Options</v>
      </c>
      <c r="C137" s="97" t="str">
        <f>SUBSTITUTE(IF(A137="","",'Root Material'!$C$2&amp;"_Group_"&amp;A137)," ","_")</f>
        <v/>
      </c>
      <c r="D137" s="96"/>
      <c r="E137" s="97" t="str">
        <f t="shared" si="8"/>
        <v>Essilor Only Options</v>
      </c>
      <c r="F137" s="97" t="str">
        <f>SUBSTITUTE(IF(D137="","",'Root Material'!$C$2&amp;"_"&amp;B137&amp;"_"&amp;D137)," ","_")</f>
        <v/>
      </c>
      <c r="G137" s="97"/>
      <c r="H137" s="99"/>
      <c r="I137" s="99"/>
      <c r="J137" s="99"/>
      <c r="K137" s="99"/>
      <c r="L137" s="27" t="s">
        <v>443</v>
      </c>
      <c r="M137" s="98" t="str">
        <f>SUBSTITUTE(IF(L137="","",'Root Material'!$C$2&amp;"_"&amp;B137&amp;"_"&amp;E137&amp;"_"&amp;L137)," ","_")</f>
        <v>1200DLX_Essilor_Options_Essilor_Only_Options_Spare_Set_of_Fuses</v>
      </c>
      <c r="N137" s="66" t="s">
        <v>526</v>
      </c>
      <c r="O137" s="101"/>
      <c r="P137" s="101"/>
      <c r="Q137" s="101"/>
      <c r="R137" s="101"/>
      <c r="S137" s="101"/>
      <c r="T137" s="101"/>
      <c r="U137" s="101"/>
      <c r="V137" s="101"/>
      <c r="W137" s="101"/>
      <c r="X137" s="101"/>
      <c r="Y137" s="101"/>
      <c r="Z137" s="101"/>
      <c r="AA137" s="101"/>
      <c r="AB137" s="101"/>
      <c r="AC137" s="101"/>
      <c r="AD137" s="101"/>
      <c r="AE137" s="101"/>
      <c r="AF137" s="101"/>
      <c r="AG137" s="101"/>
      <c r="AH137" s="101"/>
      <c r="AI137" s="27" t="s">
        <v>588</v>
      </c>
      <c r="BT137" s="98" t="str">
        <f t="shared" si="6"/>
        <v>Spare Set of Fuses</v>
      </c>
      <c r="BW137" s="96"/>
      <c r="BX137" s="50"/>
      <c r="BY137" s="50"/>
      <c r="BZ137" s="50"/>
      <c r="CA137" s="50"/>
      <c r="CB137" s="50"/>
      <c r="CC137" s="50"/>
      <c r="CD137" s="50"/>
      <c r="CE137" s="50"/>
      <c r="CF137" s="50"/>
      <c r="CG137" s="50"/>
      <c r="CH137" s="50"/>
      <c r="CI137" s="50"/>
      <c r="CJ137" s="50"/>
      <c r="CK137" s="50"/>
      <c r="CL137" s="50"/>
      <c r="CM137" s="50"/>
      <c r="CN137" s="50"/>
    </row>
    <row r="138" spans="1:92" ht="15" customHeight="1">
      <c r="A138" s="50"/>
      <c r="B138" s="97" t="str">
        <f t="shared" si="7"/>
        <v>Essilor Options</v>
      </c>
      <c r="C138" s="97" t="str">
        <f>SUBSTITUTE(IF(A138="","",'Root Material'!$C$2&amp;"_Group_"&amp;A138)," ","_")</f>
        <v/>
      </c>
      <c r="D138" s="96"/>
      <c r="E138" s="97" t="str">
        <f t="shared" si="8"/>
        <v>Essilor Only Options</v>
      </c>
      <c r="F138" s="97" t="str">
        <f>SUBSTITUTE(IF(D138="","",'Root Material'!$C$2&amp;"_"&amp;B138&amp;"_"&amp;D138)," ","_")</f>
        <v/>
      </c>
      <c r="G138" s="97"/>
      <c r="H138" s="99"/>
      <c r="I138" s="99"/>
      <c r="J138" s="99"/>
      <c r="K138" s="99"/>
      <c r="L138" s="27" t="s">
        <v>444</v>
      </c>
      <c r="M138" s="98" t="str">
        <f>SUBSTITUTE(IF(L138="","",'Root Material'!$C$2&amp;"_"&amp;B138&amp;"_"&amp;E138&amp;"_"&amp;L138)," ","_")</f>
        <v>1200DLX_Essilor_Options_Essilor_Only_Options_EB_Gun_Maintenance_Kit</v>
      </c>
      <c r="N138" s="66" t="s">
        <v>527</v>
      </c>
      <c r="O138" s="101"/>
      <c r="P138" s="101"/>
      <c r="Q138" s="101"/>
      <c r="R138" s="101"/>
      <c r="S138" s="101"/>
      <c r="T138" s="101"/>
      <c r="U138" s="101"/>
      <c r="V138" s="101"/>
      <c r="W138" s="101"/>
      <c r="X138" s="101"/>
      <c r="Y138" s="101"/>
      <c r="Z138" s="101"/>
      <c r="AA138" s="101"/>
      <c r="AB138" s="101"/>
      <c r="AC138" s="101"/>
      <c r="AD138" s="101"/>
      <c r="AE138" s="101"/>
      <c r="AF138" s="101"/>
      <c r="AG138" s="101"/>
      <c r="AH138" s="101"/>
      <c r="AI138" s="27" t="s">
        <v>588</v>
      </c>
      <c r="BT138" s="98" t="str">
        <f t="shared" si="6"/>
        <v>EB Gun Maintenance Kit</v>
      </c>
      <c r="BW138" s="96"/>
      <c r="BX138" s="50"/>
      <c r="BY138" s="50"/>
      <c r="BZ138" s="50"/>
      <c r="CA138" s="50"/>
      <c r="CB138" s="50"/>
      <c r="CC138" s="50"/>
      <c r="CD138" s="50"/>
      <c r="CE138" s="50"/>
      <c r="CF138" s="50"/>
      <c r="CG138" s="50"/>
      <c r="CH138" s="50"/>
      <c r="CI138" s="50"/>
      <c r="CJ138" s="50"/>
      <c r="CK138" s="50"/>
      <c r="CL138" s="50"/>
      <c r="CM138" s="50"/>
      <c r="CN138" s="50"/>
    </row>
    <row r="139" spans="1:92" ht="15" customHeight="1">
      <c r="A139" s="50"/>
      <c r="B139" s="97" t="str">
        <f t="shared" si="7"/>
        <v>Essilor Options</v>
      </c>
      <c r="C139" s="97" t="str">
        <f>SUBSTITUTE(IF(A139="","",'Root Material'!$C$2&amp;"_Group_"&amp;A139)," ","_")</f>
        <v/>
      </c>
      <c r="D139" s="96"/>
      <c r="E139" s="97" t="str">
        <f t="shared" si="8"/>
        <v>Essilor Only Options</v>
      </c>
      <c r="F139" s="97" t="str">
        <f>SUBSTITUTE(IF(D139="","",'Root Material'!$C$2&amp;"_"&amp;B139&amp;"_"&amp;D139)," ","_")</f>
        <v/>
      </c>
      <c r="G139" s="97"/>
      <c r="H139" s="99"/>
      <c r="I139" s="99"/>
      <c r="J139" s="99"/>
      <c r="K139" s="99"/>
      <c r="L139" s="27" t="s">
        <v>445</v>
      </c>
      <c r="M139" s="98" t="str">
        <f>SUBSTITUTE(IF(L139="","",'Root Material'!$C$2&amp;"_"&amp;B139&amp;"_"&amp;E139&amp;"_"&amp;L139)," ","_")</f>
        <v>1200DLX_Essilor_Options_Essilor_Only_Options_Filament_Holder_Maintenance_Kit</v>
      </c>
      <c r="N139" s="66" t="s">
        <v>528</v>
      </c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  <c r="AA139" s="101"/>
      <c r="AB139" s="101"/>
      <c r="AC139" s="101"/>
      <c r="AD139" s="101"/>
      <c r="AE139" s="101"/>
      <c r="AF139" s="101"/>
      <c r="AG139" s="101"/>
      <c r="AH139" s="101"/>
      <c r="AI139" s="27" t="s">
        <v>588</v>
      </c>
      <c r="BT139" s="98" t="str">
        <f t="shared" si="6"/>
        <v>Filament Holder Maintenance Kit</v>
      </c>
      <c r="BW139" s="96"/>
      <c r="BX139" s="50"/>
      <c r="BY139" s="50"/>
      <c r="BZ139" s="50"/>
      <c r="CA139" s="50"/>
      <c r="CB139" s="50"/>
      <c r="CC139" s="50"/>
      <c r="CD139" s="50"/>
      <c r="CE139" s="50"/>
      <c r="CF139" s="50"/>
      <c r="CG139" s="50"/>
      <c r="CH139" s="50"/>
      <c r="CI139" s="50"/>
      <c r="CJ139" s="50"/>
      <c r="CK139" s="50"/>
      <c r="CL139" s="50"/>
      <c r="CM139" s="50"/>
      <c r="CN139" s="50"/>
    </row>
    <row r="140" spans="1:92" ht="15" customHeight="1">
      <c r="A140" s="50"/>
      <c r="B140" s="97" t="str">
        <f t="shared" si="7"/>
        <v>Essilor Options</v>
      </c>
      <c r="C140" s="97" t="str">
        <f>SUBSTITUTE(IF(A140="","",'Root Material'!$C$2&amp;"_Group_"&amp;A140)," ","_")</f>
        <v/>
      </c>
      <c r="D140" s="96"/>
      <c r="E140" s="97" t="str">
        <f t="shared" si="8"/>
        <v>Essilor Only Options</v>
      </c>
      <c r="F140" s="97" t="str">
        <f>SUBSTITUTE(IF(D140="","",'Root Material'!$C$2&amp;"_"&amp;B140&amp;"_"&amp;D140)," ","_")</f>
        <v/>
      </c>
      <c r="G140" s="97"/>
      <c r="H140" s="99"/>
      <c r="I140" s="99"/>
      <c r="J140" s="99"/>
      <c r="K140" s="99"/>
      <c r="L140" s="27" t="s">
        <v>446</v>
      </c>
      <c r="M140" s="98" t="str">
        <f>SUBSTITUTE(IF(L140="","",'Root Material'!$C$2&amp;"_"&amp;B140&amp;"_"&amp;E140&amp;"_"&amp;L140)," ","_")</f>
        <v>1200DLX_Essilor_Options_Essilor_Only_Options_Materials_to_Connect_Gas_Lines</v>
      </c>
      <c r="N140" s="66" t="s">
        <v>529</v>
      </c>
      <c r="O140" s="101"/>
      <c r="P140" s="101"/>
      <c r="Q140" s="101"/>
      <c r="R140" s="101"/>
      <c r="S140" s="101"/>
      <c r="T140" s="101"/>
      <c r="U140" s="101"/>
      <c r="V140" s="101"/>
      <c r="W140" s="101"/>
      <c r="X140" s="101"/>
      <c r="Y140" s="101"/>
      <c r="Z140" s="101"/>
      <c r="AA140" s="101"/>
      <c r="AB140" s="101"/>
      <c r="AC140" s="101"/>
      <c r="AD140" s="101"/>
      <c r="AE140" s="101"/>
      <c r="AF140" s="101"/>
      <c r="AG140" s="101"/>
      <c r="AH140" s="101"/>
      <c r="AI140" s="27" t="s">
        <v>588</v>
      </c>
      <c r="BT140" s="98" t="str">
        <f t="shared" si="6"/>
        <v>Materials to Connect Gas Lines</v>
      </c>
      <c r="BW140" s="96"/>
      <c r="BX140" s="50"/>
      <c r="BY140" s="50"/>
      <c r="BZ140" s="50"/>
      <c r="CA140" s="50"/>
      <c r="CB140" s="50"/>
      <c r="CC140" s="50"/>
      <c r="CD140" s="50"/>
      <c r="CE140" s="50"/>
      <c r="CF140" s="50"/>
      <c r="CG140" s="50"/>
      <c r="CH140" s="50"/>
      <c r="CI140" s="50"/>
      <c r="CJ140" s="50"/>
      <c r="CK140" s="50"/>
      <c r="CL140" s="50"/>
      <c r="CM140" s="50"/>
      <c r="CN140" s="50"/>
    </row>
    <row r="141" spans="1:92" ht="15" customHeight="1">
      <c r="A141" s="50"/>
      <c r="B141" s="97" t="str">
        <f t="shared" si="7"/>
        <v>Essilor Options</v>
      </c>
      <c r="C141" s="97" t="str">
        <f>SUBSTITUTE(IF(A141="","",'Root Material'!$C$2&amp;"_Group_"&amp;A141)," ","_")</f>
        <v/>
      </c>
      <c r="D141" s="96"/>
      <c r="E141" s="97" t="str">
        <f t="shared" si="8"/>
        <v>Essilor Only Options</v>
      </c>
      <c r="F141" s="97" t="str">
        <f>SUBSTITUTE(IF(D141="","",'Root Material'!$C$2&amp;"_"&amp;B141&amp;"_"&amp;D141)," ","_")</f>
        <v/>
      </c>
      <c r="G141" s="97"/>
      <c r="H141" s="99"/>
      <c r="I141" s="99"/>
      <c r="J141" s="99"/>
      <c r="K141" s="99"/>
      <c r="L141" s="27" t="s">
        <v>447</v>
      </c>
      <c r="M141" s="98" t="str">
        <f>SUBSTITUTE(IF(L141="","",'Root Material'!$C$2&amp;"_"&amp;B141&amp;"_"&amp;E141&amp;"_"&amp;L141)," ","_")</f>
        <v>1200DLX_Essilor_Options_Essilor_Only_Options_Installation_Consumables_Kit</v>
      </c>
      <c r="N141" s="66" t="s">
        <v>530</v>
      </c>
      <c r="O141" s="101"/>
      <c r="P141" s="101"/>
      <c r="Q141" s="101"/>
      <c r="R141" s="101"/>
      <c r="S141" s="101"/>
      <c r="T141" s="101"/>
      <c r="U141" s="101"/>
      <c r="V141" s="101"/>
      <c r="W141" s="101"/>
      <c r="X141" s="101"/>
      <c r="Y141" s="101"/>
      <c r="Z141" s="101"/>
      <c r="AA141" s="101"/>
      <c r="AB141" s="101"/>
      <c r="AC141" s="101"/>
      <c r="AD141" s="101"/>
      <c r="AE141" s="101"/>
      <c r="AF141" s="101"/>
      <c r="AG141" s="101"/>
      <c r="AH141" s="101"/>
      <c r="AI141" s="27" t="s">
        <v>588</v>
      </c>
      <c r="BT141" s="98" t="str">
        <f t="shared" si="6"/>
        <v>Installation Consumables Kit</v>
      </c>
      <c r="BW141" s="96"/>
      <c r="BX141" s="50"/>
      <c r="BY141" s="50"/>
      <c r="BZ141" s="50"/>
      <c r="CA141" s="50"/>
      <c r="CB141" s="50"/>
      <c r="CC141" s="50"/>
      <c r="CD141" s="50"/>
      <c r="CE141" s="50"/>
      <c r="CF141" s="50"/>
      <c r="CG141" s="50"/>
      <c r="CH141" s="50"/>
      <c r="CI141" s="50"/>
      <c r="CJ141" s="50"/>
      <c r="CK141" s="50"/>
      <c r="CL141" s="50"/>
      <c r="CM141" s="50"/>
      <c r="CN141" s="50"/>
    </row>
    <row r="142" spans="1:92" ht="15" customHeight="1">
      <c r="A142" s="50"/>
      <c r="B142" s="97" t="str">
        <f t="shared" si="7"/>
        <v>Essilor Options</v>
      </c>
      <c r="C142" s="97" t="str">
        <f>SUBSTITUTE(IF(A142="","",'Root Material'!$C$2&amp;"_Group_"&amp;A142)," ","_")</f>
        <v/>
      </c>
      <c r="D142" s="96"/>
      <c r="E142" s="97" t="str">
        <f t="shared" si="8"/>
        <v>Essilor Only Options</v>
      </c>
      <c r="F142" s="97" t="str">
        <f>SUBSTITUTE(IF(D142="","",'Root Material'!$C$2&amp;"_"&amp;B142&amp;"_"&amp;D142)," ","_")</f>
        <v/>
      </c>
      <c r="G142" s="97"/>
      <c r="H142" s="99"/>
      <c r="I142" s="99"/>
      <c r="J142" s="99"/>
      <c r="K142" s="99"/>
      <c r="L142" s="27" t="s">
        <v>449</v>
      </c>
      <c r="M142" s="98" t="str">
        <f>SUBSTITUTE(IF(L142="","",'Root Material'!$C$2&amp;"_"&amp;B142&amp;"_"&amp;E142&amp;"_"&amp;L142)," ","_")</f>
        <v>1200DLX_Essilor_Options_Essilor_Only_Options_Thermometers_for_Plastic_(0°C_-_260°C)</v>
      </c>
      <c r="N142" s="66" t="s">
        <v>531</v>
      </c>
      <c r="O142" s="101"/>
      <c r="P142" s="101"/>
      <c r="Q142" s="101"/>
      <c r="R142" s="101"/>
      <c r="S142" s="101"/>
      <c r="T142" s="101"/>
      <c r="U142" s="101"/>
      <c r="V142" s="101"/>
      <c r="W142" s="101"/>
      <c r="X142" s="101"/>
      <c r="Y142" s="101"/>
      <c r="Z142" s="101"/>
      <c r="AA142" s="101"/>
      <c r="AB142" s="101"/>
      <c r="AC142" s="101"/>
      <c r="AD142" s="101"/>
      <c r="AE142" s="101"/>
      <c r="AF142" s="101"/>
      <c r="AG142" s="101"/>
      <c r="AH142" s="101"/>
      <c r="AI142" s="27" t="s">
        <v>588</v>
      </c>
      <c r="BT142" s="98" t="str">
        <f t="shared" si="6"/>
        <v>Thermometers for Plastic (0°C - 260°C)</v>
      </c>
      <c r="BW142" s="96"/>
      <c r="BX142" s="50"/>
      <c r="BY142" s="50"/>
      <c r="BZ142" s="50"/>
      <c r="CA142" s="50"/>
      <c r="CB142" s="50"/>
      <c r="CC142" s="50"/>
      <c r="CD142" s="50"/>
      <c r="CE142" s="50"/>
      <c r="CF142" s="50"/>
      <c r="CG142" s="50"/>
      <c r="CH142" s="50"/>
      <c r="CI142" s="50"/>
      <c r="CJ142" s="50"/>
      <c r="CK142" s="50"/>
      <c r="CL142" s="50"/>
      <c r="CM142" s="50"/>
      <c r="CN142" s="50"/>
    </row>
    <row r="143" spans="1:92" ht="15" customHeight="1">
      <c r="A143" s="50"/>
      <c r="B143" s="97" t="str">
        <f t="shared" si="7"/>
        <v>Essilor Options</v>
      </c>
      <c r="C143" s="97" t="str">
        <f>SUBSTITUTE(IF(A143="","",'Root Material'!$C$2&amp;"_Group_"&amp;A143)," ","_")</f>
        <v/>
      </c>
      <c r="D143" s="96"/>
      <c r="E143" s="97" t="str">
        <f t="shared" si="8"/>
        <v>Essilor Only Options</v>
      </c>
      <c r="F143" s="97" t="str">
        <f>SUBSTITUTE(IF(D143="","",'Root Material'!$C$2&amp;"_"&amp;B143&amp;"_"&amp;D143)," ","_")</f>
        <v/>
      </c>
      <c r="G143" s="97"/>
      <c r="H143" s="99"/>
      <c r="I143" s="99"/>
      <c r="J143" s="99"/>
      <c r="K143" s="99"/>
      <c r="L143" s="27" t="s">
        <v>448</v>
      </c>
      <c r="M143" s="98" t="str">
        <f>SUBSTITUTE(IF(L143="","",'Root Material'!$C$2&amp;"_"&amp;B143&amp;"_"&amp;E143&amp;"_"&amp;L143)," ","_")</f>
        <v>1200DLX_Essilor_Options_Essilor_Only_Options_Thermometers_for_Mineral_(0°C_-_525°C)_</v>
      </c>
      <c r="N143" s="56" t="s">
        <v>532</v>
      </c>
      <c r="O143" s="101"/>
      <c r="P143" s="101"/>
      <c r="Q143" s="101"/>
      <c r="R143" s="101"/>
      <c r="S143" s="101"/>
      <c r="T143" s="101"/>
      <c r="U143" s="101"/>
      <c r="V143" s="101"/>
      <c r="W143" s="101"/>
      <c r="X143" s="101"/>
      <c r="Y143" s="101"/>
      <c r="Z143" s="101"/>
      <c r="AA143" s="101"/>
      <c r="AB143" s="101"/>
      <c r="AC143" s="101"/>
      <c r="AD143" s="101"/>
      <c r="AE143" s="101"/>
      <c r="AF143" s="101"/>
      <c r="AG143" s="101"/>
      <c r="AH143" s="101"/>
      <c r="AI143" s="27" t="s">
        <v>588</v>
      </c>
      <c r="BT143" s="98" t="str">
        <f t="shared" si="6"/>
        <v xml:space="preserve">Thermometers for Mineral (0°C - 525°C) </v>
      </c>
      <c r="BW143" s="96"/>
      <c r="BX143" s="50"/>
      <c r="BY143" s="50"/>
      <c r="BZ143" s="50"/>
      <c r="CA143" s="50"/>
      <c r="CB143" s="50"/>
      <c r="CC143" s="50"/>
      <c r="CD143" s="50"/>
      <c r="CE143" s="50"/>
      <c r="CF143" s="50"/>
      <c r="CG143" s="50"/>
      <c r="CH143" s="50"/>
      <c r="CI143" s="50"/>
      <c r="CJ143" s="50"/>
      <c r="CK143" s="50"/>
      <c r="CL143" s="50"/>
      <c r="CM143" s="50"/>
      <c r="CN143" s="50"/>
    </row>
    <row r="144" spans="1:92" ht="15" customHeight="1">
      <c r="A144" s="50"/>
      <c r="B144" s="97" t="str">
        <f t="shared" si="7"/>
        <v>Essilor Options</v>
      </c>
      <c r="C144" s="97" t="str">
        <f>SUBSTITUTE(IF(A144="","",'Root Material'!$C$2&amp;"_Group_"&amp;A144)," ","_")</f>
        <v/>
      </c>
      <c r="D144" s="96"/>
      <c r="E144" s="97" t="str">
        <f t="shared" si="8"/>
        <v>Essilor Only Options</v>
      </c>
      <c r="F144" s="97" t="str">
        <f>SUBSTITUTE(IF(D144="","",'Root Material'!$C$2&amp;"_"&amp;B144&amp;"_"&amp;D144)," ","_")</f>
        <v/>
      </c>
      <c r="G144" s="97"/>
      <c r="H144" s="99"/>
      <c r="I144" s="99"/>
      <c r="J144" s="99"/>
      <c r="K144" s="99"/>
      <c r="L144" s="27" t="s">
        <v>451</v>
      </c>
      <c r="M144" s="98" t="str">
        <f>SUBSTITUTE(IF(L144="","",'Root Material'!$C$2&amp;"_"&amp;B144&amp;"_"&amp;E144&amp;"_"&amp;L144)," ","_")</f>
        <v>1200DLX_Essilor_Options_Essilor_Only_Options_Basic_Maintenance_Kit</v>
      </c>
      <c r="N144" s="56" t="s">
        <v>533</v>
      </c>
      <c r="O144" s="101"/>
      <c r="P144" s="101"/>
      <c r="Q144" s="101"/>
      <c r="R144" s="101"/>
      <c r="S144" s="101"/>
      <c r="T144" s="101"/>
      <c r="U144" s="101"/>
      <c r="V144" s="101"/>
      <c r="W144" s="101"/>
      <c r="X144" s="101"/>
      <c r="Y144" s="101"/>
      <c r="Z144" s="101"/>
      <c r="AA144" s="101"/>
      <c r="AB144" s="101"/>
      <c r="AC144" s="101"/>
      <c r="AD144" s="101"/>
      <c r="AE144" s="101"/>
      <c r="AF144" s="101"/>
      <c r="AG144" s="101"/>
      <c r="AH144" s="101"/>
      <c r="AI144" s="27" t="s">
        <v>588</v>
      </c>
      <c r="BT144" s="98" t="str">
        <f t="shared" si="6"/>
        <v>Basic Maintenance Kit</v>
      </c>
      <c r="BW144" s="96"/>
      <c r="BX144" s="50"/>
      <c r="BY144" s="50"/>
      <c r="BZ144" s="50"/>
      <c r="CA144" s="50"/>
      <c r="CB144" s="50"/>
      <c r="CC144" s="50"/>
      <c r="CD144" s="50"/>
      <c r="CE144" s="50"/>
      <c r="CF144" s="50"/>
      <c r="CG144" s="50"/>
      <c r="CH144" s="50"/>
      <c r="CI144" s="50"/>
      <c r="CJ144" s="50"/>
      <c r="CK144" s="50"/>
      <c r="CL144" s="50"/>
      <c r="CM144" s="50"/>
      <c r="CN144" s="50"/>
    </row>
    <row r="145" spans="1:92" ht="15" customHeight="1">
      <c r="A145" s="50"/>
      <c r="B145" s="97" t="str">
        <f t="shared" si="7"/>
        <v>Essilor Options</v>
      </c>
      <c r="C145" s="97" t="str">
        <f>SUBSTITUTE(IF(A145="","",'Root Material'!$C$2&amp;"_Group_"&amp;A145)," ","_")</f>
        <v/>
      </c>
      <c r="D145" s="96"/>
      <c r="E145" s="97" t="str">
        <f t="shared" si="8"/>
        <v>Essilor Only Options</v>
      </c>
      <c r="F145" s="97" t="str">
        <f>SUBSTITUTE(IF(D145="","",'Root Material'!$C$2&amp;"_"&amp;B145&amp;"_"&amp;D145)," ","_")</f>
        <v/>
      </c>
      <c r="G145" s="97"/>
      <c r="H145" s="99"/>
      <c r="I145" s="99"/>
      <c r="J145" s="99"/>
      <c r="K145" s="99"/>
      <c r="L145" s="27" t="s">
        <v>450</v>
      </c>
      <c r="M145" s="98" t="str">
        <f>SUBSTITUTE(IF(L145="","",'Root Material'!$C$2&amp;"_"&amp;B145&amp;"_"&amp;E145&amp;"_"&amp;L145)," ","_")</f>
        <v>1200DLX_Essilor_Options_Essilor_Only_Options_Advanced_Kit_(Spare_Parts)</v>
      </c>
      <c r="N145" s="56" t="s">
        <v>534</v>
      </c>
      <c r="O145" s="101"/>
      <c r="P145" s="101"/>
      <c r="Q145" s="101"/>
      <c r="R145" s="101"/>
      <c r="S145" s="101"/>
      <c r="T145" s="101"/>
      <c r="U145" s="101"/>
      <c r="V145" s="101"/>
      <c r="W145" s="101"/>
      <c r="X145" s="101"/>
      <c r="Y145" s="101"/>
      <c r="Z145" s="101"/>
      <c r="AA145" s="101"/>
      <c r="AB145" s="101"/>
      <c r="AC145" s="101"/>
      <c r="AD145" s="101"/>
      <c r="AE145" s="101"/>
      <c r="AF145" s="101"/>
      <c r="AG145" s="101"/>
      <c r="AH145" s="101"/>
      <c r="AI145" s="27" t="s">
        <v>588</v>
      </c>
      <c r="BT145" s="98" t="str">
        <f t="shared" si="6"/>
        <v>Advanced Kit (Spare Parts)</v>
      </c>
      <c r="BW145" s="96"/>
      <c r="BX145" s="50"/>
      <c r="BY145" s="50"/>
      <c r="BZ145" s="50"/>
      <c r="CA145" s="50"/>
      <c r="CB145" s="50"/>
      <c r="CC145" s="50"/>
      <c r="CD145" s="50"/>
      <c r="CE145" s="50"/>
      <c r="CF145" s="50"/>
      <c r="CG145" s="50"/>
      <c r="CH145" s="50"/>
      <c r="CI145" s="50"/>
      <c r="CJ145" s="50"/>
      <c r="CK145" s="50"/>
      <c r="CL145" s="50"/>
      <c r="CM145" s="50"/>
      <c r="CN145" s="50"/>
    </row>
    <row r="146" spans="1:92" ht="15" customHeight="1">
      <c r="A146" s="50" t="s">
        <v>868</v>
      </c>
      <c r="B146" s="97" t="str">
        <f t="shared" si="7"/>
        <v>Additional Configuration and Tooling Options</v>
      </c>
      <c r="C146" s="97" t="str">
        <f>SUBSTITUTE(IF(A146="","",'Root Material'!$C$2&amp;"_Group_"&amp;A146)," ","_")</f>
        <v>1200DLX_Group_Additional_Configuration_and_Tooling_Options</v>
      </c>
      <c r="D146" s="96"/>
      <c r="E146" s="97" t="str">
        <f t="shared" si="8"/>
        <v>Essilor Only Options</v>
      </c>
      <c r="F146" s="97" t="str">
        <f>SUBSTITUTE(IF(D146="","",'Root Material'!$C$2&amp;"_"&amp;B146&amp;"_"&amp;D146)," ","_")</f>
        <v/>
      </c>
      <c r="G146" s="97"/>
      <c r="H146" s="99"/>
      <c r="I146" s="99"/>
      <c r="J146" s="99"/>
      <c r="K146" s="99"/>
      <c r="M146" s="98" t="str">
        <f>SUBSTITUTE(IF(L146="","",'Root Material'!$C$2&amp;"_"&amp;B146&amp;"_"&amp;E146&amp;"_"&amp;L146)," ","_")</f>
        <v/>
      </c>
      <c r="N146" s="94" t="s">
        <v>81</v>
      </c>
      <c r="O146" s="101"/>
      <c r="P146" s="101"/>
      <c r="Q146" s="101"/>
      <c r="R146" s="101"/>
      <c r="S146" s="101"/>
      <c r="T146" s="101"/>
      <c r="U146" s="101"/>
      <c r="V146" s="101"/>
      <c r="W146" s="101"/>
      <c r="X146" s="101"/>
      <c r="Y146" s="101"/>
      <c r="Z146" s="101"/>
      <c r="AA146" s="101"/>
      <c r="AB146" s="101"/>
      <c r="AC146" s="101"/>
      <c r="AD146" s="101"/>
      <c r="AE146" s="101"/>
      <c r="AF146" s="101"/>
      <c r="AG146" s="101"/>
      <c r="AH146" s="101"/>
      <c r="BT146" s="98" t="str">
        <f t="shared" si="6"/>
        <v>Additional Configuration and Tooling Options</v>
      </c>
      <c r="BW146" s="96"/>
      <c r="BX146" s="50"/>
      <c r="BY146" s="50"/>
      <c r="BZ146" s="50"/>
      <c r="CA146" s="50"/>
      <c r="CB146" s="50"/>
      <c r="CC146" s="50"/>
      <c r="CD146" s="50"/>
      <c r="CE146" s="50"/>
      <c r="CF146" s="50"/>
      <c r="CG146" s="50"/>
      <c r="CH146" s="50"/>
      <c r="CI146" s="50"/>
      <c r="CJ146" s="50"/>
      <c r="CK146" s="50"/>
      <c r="CL146" s="50"/>
      <c r="CM146" s="50"/>
      <c r="CN146" s="50"/>
    </row>
    <row r="147" spans="1:92" ht="15" customHeight="1">
      <c r="A147" s="50"/>
      <c r="B147" s="97" t="str">
        <f t="shared" si="7"/>
        <v>Additional Configuration and Tooling Options</v>
      </c>
      <c r="C147" s="97" t="str">
        <f>SUBSTITUTE(IF(A147="","",'Root Material'!$C$2&amp;"_Group_"&amp;A147)," ","_")</f>
        <v/>
      </c>
      <c r="D147" s="96" t="s">
        <v>890</v>
      </c>
      <c r="E147" s="97" t="str">
        <f t="shared" si="8"/>
        <v>Basic Lens Holding System</v>
      </c>
      <c r="F147" s="97" t="str">
        <f>SUBSTITUTE(IF(D147="","",'Root Material'!$C$2&amp;"_"&amp;B147&amp;"_"&amp;D147)," ","_")</f>
        <v>1200DLX_Additional_Configuration_and_Tooling_Options_Basic_Lens_Holding_System</v>
      </c>
      <c r="G147" s="97" t="s">
        <v>79</v>
      </c>
      <c r="H147" s="99"/>
      <c r="I147" s="99"/>
      <c r="J147" s="99" t="s">
        <v>80</v>
      </c>
      <c r="K147" s="99"/>
      <c r="M147" s="98" t="str">
        <f>SUBSTITUTE(IF(L147="","",'Root Material'!$C$2&amp;"_"&amp;B147&amp;"_"&amp;E147&amp;"_"&amp;L147)," ","_")</f>
        <v/>
      </c>
      <c r="N147" s="94" t="s">
        <v>81</v>
      </c>
      <c r="O147" s="101"/>
      <c r="P147" s="101"/>
      <c r="Q147" s="101"/>
      <c r="R147" s="101"/>
      <c r="S147" s="101"/>
      <c r="T147" s="101"/>
      <c r="U147" s="101"/>
      <c r="V147" s="101"/>
      <c r="W147" s="101"/>
      <c r="X147" s="101"/>
      <c r="Y147" s="101"/>
      <c r="Z147" s="101"/>
      <c r="AA147" s="101"/>
      <c r="AB147" s="101"/>
      <c r="AC147" s="101"/>
      <c r="AD147" s="101"/>
      <c r="AE147" s="101"/>
      <c r="AF147" s="101"/>
      <c r="AG147" s="101"/>
      <c r="AH147" s="101"/>
      <c r="BT147" s="98" t="str">
        <f t="shared" si="6"/>
        <v>Basic Lens Holding System</v>
      </c>
      <c r="BW147" s="96"/>
      <c r="BX147" s="50"/>
      <c r="BY147" s="50" t="s">
        <v>894</v>
      </c>
      <c r="BZ147" s="50"/>
      <c r="CA147" s="50"/>
      <c r="CB147" s="50"/>
      <c r="CC147" s="50"/>
      <c r="CD147" s="50"/>
      <c r="CE147" s="50"/>
      <c r="CF147" s="50"/>
      <c r="CG147" s="50"/>
      <c r="CH147" s="50"/>
      <c r="CI147" s="50"/>
      <c r="CJ147" s="50"/>
      <c r="CK147" s="50"/>
      <c r="CL147" s="50"/>
      <c r="CM147" s="50"/>
      <c r="CN147" s="50"/>
    </row>
    <row r="148" spans="1:92" ht="15" customHeight="1">
      <c r="A148" s="50"/>
      <c r="B148" s="97" t="str">
        <f t="shared" si="7"/>
        <v>Additional Configuration and Tooling Options</v>
      </c>
      <c r="C148" s="97" t="str">
        <f>SUBSTITUTE(IF(A148="","",'Root Material'!$C$2&amp;"_Group_"&amp;A148)," ","_")</f>
        <v/>
      </c>
      <c r="D148" s="96"/>
      <c r="E148" s="97" t="str">
        <f t="shared" si="8"/>
        <v>Basic Lens Holding System</v>
      </c>
      <c r="F148" s="97" t="str">
        <f>SUBSTITUTE(IF(D148="","",'Root Material'!$C$2&amp;"_"&amp;B148&amp;"_"&amp;D148)," ","_")</f>
        <v/>
      </c>
      <c r="G148" s="97"/>
      <c r="H148" s="99"/>
      <c r="I148" s="99"/>
      <c r="J148" s="99"/>
      <c r="K148" s="99"/>
      <c r="L148" s="27" t="s">
        <v>338</v>
      </c>
      <c r="M148" s="98" t="str">
        <f>SUBSTITUTE(IF(L148="","",'Root Material'!$C$2&amp;"_"&amp;B148&amp;"_"&amp;E148&amp;"_"&amp;L148)," ","_")</f>
        <v>1200DLX_Additional_Configuration_and_Tooling_Options_Basic_Lens_Holding_System_Yes</v>
      </c>
      <c r="N148" s="94" t="s">
        <v>506</v>
      </c>
      <c r="O148" s="101"/>
      <c r="P148" s="101"/>
      <c r="Q148" s="101"/>
      <c r="R148" s="101"/>
      <c r="S148" s="101"/>
      <c r="T148" s="101"/>
      <c r="U148" s="101"/>
      <c r="V148" s="101"/>
      <c r="W148" s="101"/>
      <c r="X148" s="101"/>
      <c r="Y148" s="101"/>
      <c r="Z148" s="101"/>
      <c r="AA148" s="101"/>
      <c r="AB148" s="101"/>
      <c r="AC148" s="101"/>
      <c r="AD148" s="101"/>
      <c r="AE148" s="101"/>
      <c r="AF148" s="101"/>
      <c r="AG148" s="101"/>
      <c r="AH148" s="101"/>
      <c r="AI148" s="27" t="s">
        <v>588</v>
      </c>
      <c r="BT148" s="98" t="str">
        <f t="shared" si="6"/>
        <v>Yes</v>
      </c>
      <c r="BW148" s="96"/>
      <c r="BX148" s="50"/>
      <c r="BY148" s="50"/>
      <c r="BZ148" s="50"/>
      <c r="CA148" s="50"/>
      <c r="CB148" s="50"/>
      <c r="CC148" s="50"/>
      <c r="CD148" s="50"/>
      <c r="CE148" s="50"/>
      <c r="CF148" s="50"/>
      <c r="CG148" s="50"/>
      <c r="CH148" s="50"/>
      <c r="CI148" s="50"/>
      <c r="CJ148" s="50"/>
      <c r="CK148" s="50"/>
      <c r="CL148" s="50"/>
      <c r="CM148" s="50"/>
      <c r="CN148" s="50"/>
    </row>
    <row r="149" spans="1:92" ht="15" customHeight="1">
      <c r="A149" s="50"/>
      <c r="B149" s="97" t="str">
        <f t="shared" si="7"/>
        <v>Additional Configuration and Tooling Options</v>
      </c>
      <c r="C149" s="97" t="str">
        <f>SUBSTITUTE(IF(A149="","",'Root Material'!$C$2&amp;"_Group_"&amp;A149)," ","_")</f>
        <v/>
      </c>
      <c r="D149" s="96"/>
      <c r="E149" s="97" t="str">
        <f t="shared" si="8"/>
        <v>Basic Lens Holding System</v>
      </c>
      <c r="F149" s="97" t="str">
        <f>SUBSTITUTE(IF(D149="","",'Root Material'!$C$2&amp;"_"&amp;B149&amp;"_"&amp;D149)," ","_")</f>
        <v/>
      </c>
      <c r="G149" s="97"/>
      <c r="H149" s="99"/>
      <c r="I149" s="99"/>
      <c r="J149" s="99"/>
      <c r="K149" s="99"/>
      <c r="L149" s="27" t="s">
        <v>339</v>
      </c>
      <c r="M149" s="98" t="str">
        <f>SUBSTITUTE(IF(L149="","",'Root Material'!$C$2&amp;"_"&amp;B149&amp;"_"&amp;E149&amp;"_"&amp;L149)," ","_")</f>
        <v>1200DLX_Additional_Configuration_and_Tooling_Options_Basic_Lens_Holding_System_No</v>
      </c>
      <c r="N149" s="94"/>
      <c r="O149" s="101"/>
      <c r="P149" s="101"/>
      <c r="Q149" s="101"/>
      <c r="R149" s="101"/>
      <c r="S149" s="101"/>
      <c r="T149" s="101"/>
      <c r="U149" s="101"/>
      <c r="V149" s="101"/>
      <c r="W149" s="101"/>
      <c r="X149" s="101"/>
      <c r="Y149" s="101"/>
      <c r="Z149" s="101"/>
      <c r="AA149" s="101"/>
      <c r="AB149" s="101"/>
      <c r="AC149" s="101"/>
      <c r="AD149" s="101"/>
      <c r="AE149" s="101"/>
      <c r="AF149" s="101"/>
      <c r="AG149" s="101"/>
      <c r="AH149" s="101"/>
      <c r="AI149" s="27" t="s">
        <v>588</v>
      </c>
      <c r="BT149" s="98" t="str">
        <f t="shared" si="6"/>
        <v>No</v>
      </c>
      <c r="BW149" s="96"/>
      <c r="BX149" s="50"/>
      <c r="BY149" s="50"/>
      <c r="BZ149" s="50"/>
      <c r="CA149" s="50"/>
      <c r="CB149" s="50"/>
      <c r="CC149" s="50"/>
      <c r="CD149" s="50"/>
      <c r="CE149" s="50"/>
      <c r="CF149" s="50"/>
      <c r="CG149" s="50"/>
      <c r="CH149" s="50"/>
      <c r="CI149" s="50"/>
      <c r="CJ149" s="50"/>
      <c r="CK149" s="50"/>
      <c r="CL149" s="50"/>
      <c r="CM149" s="50"/>
      <c r="CN149" s="50"/>
    </row>
    <row r="150" spans="1:92" ht="15" customHeight="1">
      <c r="A150" s="50"/>
      <c r="B150" s="97" t="str">
        <f t="shared" si="7"/>
        <v>Additional Configuration and Tooling Options</v>
      </c>
      <c r="C150" s="97" t="str">
        <f>SUBSTITUTE(IF(A150="","",'Root Material'!$C$2&amp;"_Group_"&amp;A150)," ","_")</f>
        <v/>
      </c>
      <c r="D150" s="96" t="s">
        <v>417</v>
      </c>
      <c r="E150" s="97" t="str">
        <f t="shared" si="8"/>
        <v>Set of Protection Shields</v>
      </c>
      <c r="F150" s="97" t="str">
        <f>SUBSTITUTE(IF(D150="","",'Root Material'!$C$2&amp;"_"&amp;B150&amp;"_"&amp;D150)," ","_")</f>
        <v>1200DLX_Additional_Configuration_and_Tooling_Options_Set_of_Protection_Shields</v>
      </c>
      <c r="G150" s="97" t="s">
        <v>79</v>
      </c>
      <c r="H150" s="99"/>
      <c r="I150" s="99"/>
      <c r="J150" s="99" t="s">
        <v>80</v>
      </c>
      <c r="K150" s="99"/>
      <c r="M150" s="98" t="str">
        <f>SUBSTITUTE(IF(L150="","",'Root Material'!$C$2&amp;"_"&amp;B150&amp;"_"&amp;E150&amp;"_"&amp;L150)," ","_")</f>
        <v/>
      </c>
      <c r="N150" s="94"/>
      <c r="O150" s="101"/>
      <c r="P150" s="101"/>
      <c r="Q150" s="101"/>
      <c r="R150" s="101"/>
      <c r="S150" s="101"/>
      <c r="T150" s="101"/>
      <c r="U150" s="101"/>
      <c r="V150" s="101"/>
      <c r="W150" s="101"/>
      <c r="X150" s="101"/>
      <c r="Y150" s="101"/>
      <c r="Z150" s="101"/>
      <c r="AA150" s="101"/>
      <c r="AB150" s="101"/>
      <c r="AC150" s="101"/>
      <c r="AD150" s="101"/>
      <c r="AE150" s="101"/>
      <c r="AF150" s="101"/>
      <c r="AG150" s="101"/>
      <c r="AH150" s="101"/>
      <c r="BT150" s="98" t="str">
        <f t="shared" si="6"/>
        <v>Set of Protection Shields</v>
      </c>
      <c r="BW150" s="96"/>
      <c r="BX150" s="50"/>
      <c r="BY150" s="50" t="s">
        <v>895</v>
      </c>
      <c r="BZ150" s="50"/>
      <c r="CA150" s="50"/>
      <c r="CB150" s="50"/>
      <c r="CC150" s="50"/>
      <c r="CD150" s="50"/>
      <c r="CE150" s="50"/>
      <c r="CF150" s="50"/>
      <c r="CG150" s="50"/>
      <c r="CH150" s="50"/>
      <c r="CI150" s="50"/>
      <c r="CJ150" s="50"/>
      <c r="CK150" s="50"/>
      <c r="CL150" s="50"/>
      <c r="CM150" s="50"/>
      <c r="CN150" s="50"/>
    </row>
    <row r="151" spans="1:92" ht="15" customHeight="1">
      <c r="A151" s="50"/>
      <c r="B151" s="97" t="str">
        <f t="shared" si="7"/>
        <v>Additional Configuration and Tooling Options</v>
      </c>
      <c r="C151" s="97" t="str">
        <f>SUBSTITUTE(IF(A151="","",'Root Material'!$C$2&amp;"_Group_"&amp;A151)," ","_")</f>
        <v/>
      </c>
      <c r="D151" s="96"/>
      <c r="E151" s="97" t="str">
        <f t="shared" si="8"/>
        <v>Set of Protection Shields</v>
      </c>
      <c r="F151" s="97" t="str">
        <f>SUBSTITUTE(IF(D151="","",'Root Material'!$C$2&amp;"_"&amp;B151&amp;"_"&amp;D151)," ","_")</f>
        <v/>
      </c>
      <c r="G151" s="97"/>
      <c r="H151" s="99"/>
      <c r="I151" s="99"/>
      <c r="J151" s="99"/>
      <c r="K151" s="99"/>
      <c r="L151" s="27" t="s">
        <v>338</v>
      </c>
      <c r="M151" s="98" t="str">
        <f>SUBSTITUTE(IF(L151="","",'Root Material'!$C$2&amp;"_"&amp;B151&amp;"_"&amp;E151&amp;"_"&amp;L151)," ","_")</f>
        <v>1200DLX_Additional_Configuration_and_Tooling_Options_Set_of_Protection_Shields_Yes</v>
      </c>
      <c r="N151" s="94" t="s">
        <v>505</v>
      </c>
      <c r="O151" s="101"/>
      <c r="P151" s="101"/>
      <c r="Q151" s="101"/>
      <c r="R151" s="101"/>
      <c r="S151" s="101"/>
      <c r="T151" s="101"/>
      <c r="U151" s="101"/>
      <c r="V151" s="101"/>
      <c r="W151" s="101"/>
      <c r="X151" s="101"/>
      <c r="Y151" s="101"/>
      <c r="Z151" s="101"/>
      <c r="AA151" s="101"/>
      <c r="AB151" s="101"/>
      <c r="AC151" s="101"/>
      <c r="AD151" s="101"/>
      <c r="AE151" s="101"/>
      <c r="AF151" s="101"/>
      <c r="AG151" s="101"/>
      <c r="AH151" s="101"/>
      <c r="AI151" s="27" t="s">
        <v>588</v>
      </c>
      <c r="BT151" s="98" t="str">
        <f t="shared" si="6"/>
        <v>Yes</v>
      </c>
      <c r="BW151" s="96"/>
      <c r="BX151" s="50"/>
      <c r="BY151" s="50"/>
      <c r="BZ151" s="50"/>
      <c r="CA151" s="50"/>
      <c r="CB151" s="50"/>
      <c r="CC151" s="50"/>
      <c r="CD151" s="50"/>
      <c r="CE151" s="50"/>
      <c r="CF151" s="50"/>
      <c r="CG151" s="50"/>
      <c r="CH151" s="50"/>
      <c r="CI151" s="50"/>
      <c r="CJ151" s="50"/>
      <c r="CK151" s="50"/>
      <c r="CL151" s="50"/>
      <c r="CM151" s="50"/>
      <c r="CN151" s="50"/>
    </row>
    <row r="152" spans="1:92" ht="15" customHeight="1">
      <c r="A152" s="50"/>
      <c r="B152" s="97" t="str">
        <f t="shared" si="7"/>
        <v>Additional Configuration and Tooling Options</v>
      </c>
      <c r="C152" s="97" t="str">
        <f>SUBSTITUTE(IF(A152="","",'Root Material'!$C$2&amp;"_Group_"&amp;A152)," ","_")</f>
        <v/>
      </c>
      <c r="D152" s="96"/>
      <c r="E152" s="97" t="str">
        <f t="shared" si="8"/>
        <v>Set of Protection Shields</v>
      </c>
      <c r="F152" s="97" t="str">
        <f>SUBSTITUTE(IF(D152="","",'Root Material'!$C$2&amp;"_"&amp;B152&amp;"_"&amp;D152)," ","_")</f>
        <v/>
      </c>
      <c r="G152" s="97"/>
      <c r="H152" s="99"/>
      <c r="I152" s="99"/>
      <c r="J152" s="99"/>
      <c r="K152" s="99"/>
      <c r="L152" s="27" t="s">
        <v>339</v>
      </c>
      <c r="M152" s="98" t="str">
        <f>SUBSTITUTE(IF(L152="","",'Root Material'!$C$2&amp;"_"&amp;B152&amp;"_"&amp;E152&amp;"_"&amp;L152)," ","_")</f>
        <v>1200DLX_Additional_Configuration_and_Tooling_Options_Set_of_Protection_Shields_No</v>
      </c>
      <c r="N152" s="94"/>
      <c r="O152" s="101"/>
      <c r="P152" s="101"/>
      <c r="Q152" s="101"/>
      <c r="R152" s="101"/>
      <c r="S152" s="101"/>
      <c r="T152" s="101"/>
      <c r="U152" s="101"/>
      <c r="V152" s="101"/>
      <c r="W152" s="101"/>
      <c r="X152" s="101"/>
      <c r="Y152" s="101"/>
      <c r="Z152" s="101"/>
      <c r="AA152" s="101"/>
      <c r="AB152" s="101"/>
      <c r="AC152" s="101"/>
      <c r="AD152" s="101"/>
      <c r="AE152" s="101"/>
      <c r="AF152" s="101"/>
      <c r="AG152" s="101"/>
      <c r="AH152" s="101"/>
      <c r="AI152" s="27" t="s">
        <v>588</v>
      </c>
      <c r="BT152" s="98" t="str">
        <f t="shared" si="6"/>
        <v>No</v>
      </c>
      <c r="BW152" s="96"/>
      <c r="BX152" s="50"/>
      <c r="BY152" s="50"/>
      <c r="BZ152" s="50"/>
      <c r="CA152" s="50"/>
      <c r="CB152" s="50"/>
      <c r="CC152" s="50"/>
      <c r="CD152" s="50"/>
      <c r="CE152" s="50"/>
      <c r="CF152" s="50"/>
      <c r="CG152" s="50"/>
      <c r="CH152" s="50"/>
      <c r="CI152" s="50"/>
      <c r="CJ152" s="50"/>
      <c r="CK152" s="50"/>
      <c r="CL152" s="50"/>
      <c r="CM152" s="50"/>
      <c r="CN152" s="50"/>
    </row>
    <row r="153" spans="1:92" ht="15" customHeight="1">
      <c r="A153" s="50"/>
      <c r="B153" s="97" t="str">
        <f t="shared" si="7"/>
        <v>Additional Configuration and Tooling Options</v>
      </c>
      <c r="C153" s="97" t="str">
        <f>SUBSTITUTE(IF(A153="","",'Root Material'!$C$2&amp;"_Group_"&amp;A153)," ","_")</f>
        <v/>
      </c>
      <c r="D153" s="96" t="s">
        <v>891</v>
      </c>
      <c r="E153" s="97" t="str">
        <f t="shared" si="8"/>
        <v>Full Set of Sectors with Rings (B-Style)</v>
      </c>
      <c r="F153" s="97" t="str">
        <f>SUBSTITUTE(IF(D153="","",'Root Material'!$C$2&amp;"_"&amp;B153&amp;"_"&amp;D153)," ","_")</f>
        <v>1200DLX_Additional_Configuration_and_Tooling_Options_Full_Set_of_Sectors_with_Rings_(B-Style)</v>
      </c>
      <c r="G153" s="97" t="s">
        <v>79</v>
      </c>
      <c r="H153" s="99"/>
      <c r="I153" s="99"/>
      <c r="J153" s="99" t="s">
        <v>80</v>
      </c>
      <c r="K153" s="99"/>
      <c r="M153" s="98" t="str">
        <f>SUBSTITUTE(IF(L153="","",'Root Material'!$C$2&amp;"_"&amp;B153&amp;"_"&amp;E153&amp;"_"&amp;L153)," ","_")</f>
        <v/>
      </c>
      <c r="N153" s="94"/>
      <c r="O153" s="101"/>
      <c r="P153" s="101"/>
      <c r="Q153" s="101"/>
      <c r="R153" s="101"/>
      <c r="S153" s="101"/>
      <c r="T153" s="101"/>
      <c r="U153" s="101"/>
      <c r="V153" s="101"/>
      <c r="W153" s="101"/>
      <c r="X153" s="101"/>
      <c r="Y153" s="101"/>
      <c r="Z153" s="101"/>
      <c r="AA153" s="101"/>
      <c r="AB153" s="101"/>
      <c r="AC153" s="101"/>
      <c r="AD153" s="101"/>
      <c r="AE153" s="101"/>
      <c r="AF153" s="101"/>
      <c r="AG153" s="101"/>
      <c r="AH153" s="101"/>
      <c r="BT153" s="98" t="str">
        <f t="shared" si="6"/>
        <v>Full Set of Sectors with Rings (B-Style)</v>
      </c>
      <c r="BW153" s="96"/>
      <c r="BX153" s="50"/>
      <c r="BY153" s="50" t="s">
        <v>896</v>
      </c>
      <c r="BZ153" s="50"/>
      <c r="CA153" s="50"/>
      <c r="CB153" s="50"/>
      <c r="CC153" s="50"/>
      <c r="CD153" s="50"/>
      <c r="CE153" s="50"/>
      <c r="CF153" s="50"/>
      <c r="CG153" s="50"/>
      <c r="CH153" s="50"/>
      <c r="CI153" s="50"/>
      <c r="CJ153" s="50"/>
      <c r="CK153" s="50"/>
      <c r="CL153" s="50"/>
      <c r="CM153" s="50"/>
      <c r="CN153" s="50"/>
    </row>
    <row r="154" spans="1:92" ht="15" customHeight="1">
      <c r="A154" s="50"/>
      <c r="B154" s="97" t="str">
        <f t="shared" si="7"/>
        <v>Additional Configuration and Tooling Options</v>
      </c>
      <c r="C154" s="97" t="str">
        <f>SUBSTITUTE(IF(A154="","",'Root Material'!$C$2&amp;"_Group_"&amp;A154)," ","_")</f>
        <v/>
      </c>
      <c r="D154" s="96"/>
      <c r="E154" s="97" t="str">
        <f t="shared" si="8"/>
        <v>Full Set of Sectors with Rings (B-Style)</v>
      </c>
      <c r="F154" s="97" t="str">
        <f>SUBSTITUTE(IF(D154="","",'Root Material'!$C$2&amp;"_"&amp;B154&amp;"_"&amp;D154)," ","_")</f>
        <v/>
      </c>
      <c r="G154" s="97"/>
      <c r="H154" s="99"/>
      <c r="I154" s="99"/>
      <c r="J154" s="99"/>
      <c r="K154" s="99"/>
      <c r="L154" s="27" t="s">
        <v>338</v>
      </c>
      <c r="M154" s="98" t="str">
        <f>SUBSTITUTE(IF(L154="","",'Root Material'!$C$2&amp;"_"&amp;B154&amp;"_"&amp;E154&amp;"_"&amp;L154)," ","_")</f>
        <v>1200DLX_Additional_Configuration_and_Tooling_Options_Full_Set_of_Sectors_with_Rings_(B-Style)_Yes</v>
      </c>
      <c r="N154" s="94" t="s">
        <v>507</v>
      </c>
      <c r="O154" s="101"/>
      <c r="P154" s="101"/>
      <c r="Q154" s="101"/>
      <c r="R154" s="101"/>
      <c r="S154" s="101"/>
      <c r="T154" s="101"/>
      <c r="U154" s="101"/>
      <c r="V154" s="101"/>
      <c r="W154" s="101"/>
      <c r="X154" s="101"/>
      <c r="Y154" s="101"/>
      <c r="Z154" s="101"/>
      <c r="AA154" s="101"/>
      <c r="AB154" s="101"/>
      <c r="AC154" s="101"/>
      <c r="AD154" s="101"/>
      <c r="AE154" s="101"/>
      <c r="AF154" s="101"/>
      <c r="AG154" s="101"/>
      <c r="AH154" s="101"/>
      <c r="AI154" s="27" t="s">
        <v>588</v>
      </c>
      <c r="BT154" s="98" t="str">
        <f t="shared" si="6"/>
        <v>Yes</v>
      </c>
      <c r="BW154" s="96"/>
      <c r="BX154" s="50"/>
      <c r="BY154" s="50"/>
      <c r="BZ154" s="50"/>
      <c r="CA154" s="50"/>
      <c r="CB154" s="50"/>
      <c r="CC154" s="50"/>
      <c r="CD154" s="50"/>
      <c r="CE154" s="50"/>
      <c r="CF154" s="50"/>
      <c r="CG154" s="50"/>
      <c r="CH154" s="50"/>
      <c r="CI154" s="50"/>
      <c r="CJ154" s="50"/>
      <c r="CK154" s="50"/>
      <c r="CL154" s="50"/>
      <c r="CM154" s="50"/>
      <c r="CN154" s="50"/>
    </row>
    <row r="155" spans="1:92" ht="15" customHeight="1">
      <c r="A155" s="50"/>
      <c r="B155" s="97" t="str">
        <f t="shared" si="7"/>
        <v>Additional Configuration and Tooling Options</v>
      </c>
      <c r="C155" s="97" t="str">
        <f>SUBSTITUTE(IF(A155="","",'Root Material'!$C$2&amp;"_Group_"&amp;A155)," ","_")</f>
        <v/>
      </c>
      <c r="D155" s="96"/>
      <c r="E155" s="97" t="str">
        <f t="shared" si="8"/>
        <v>Full Set of Sectors with Rings (B-Style)</v>
      </c>
      <c r="F155" s="97" t="str">
        <f>SUBSTITUTE(IF(D155="","",'Root Material'!$C$2&amp;"_"&amp;B155&amp;"_"&amp;D155)," ","_")</f>
        <v/>
      </c>
      <c r="G155" s="97"/>
      <c r="H155" s="99"/>
      <c r="I155" s="99"/>
      <c r="J155" s="99"/>
      <c r="K155" s="99"/>
      <c r="L155" s="27" t="s">
        <v>339</v>
      </c>
      <c r="M155" s="98" t="str">
        <f>SUBSTITUTE(IF(L155="","",'Root Material'!$C$2&amp;"_"&amp;B155&amp;"_"&amp;E155&amp;"_"&amp;L155)," ","_")</f>
        <v>1200DLX_Additional_Configuration_and_Tooling_Options_Full_Set_of_Sectors_with_Rings_(B-Style)_No</v>
      </c>
      <c r="N155" s="94"/>
      <c r="O155" s="101"/>
      <c r="P155" s="101"/>
      <c r="Q155" s="101"/>
      <c r="R155" s="101"/>
      <c r="S155" s="101"/>
      <c r="T155" s="101"/>
      <c r="U155" s="101"/>
      <c r="V155" s="101"/>
      <c r="W155" s="101"/>
      <c r="X155" s="101"/>
      <c r="Y155" s="101"/>
      <c r="Z155" s="101"/>
      <c r="AA155" s="101"/>
      <c r="AB155" s="101"/>
      <c r="AC155" s="101"/>
      <c r="AD155" s="101"/>
      <c r="AE155" s="101"/>
      <c r="AF155" s="101"/>
      <c r="AG155" s="101"/>
      <c r="AH155" s="101"/>
      <c r="AI155" s="27" t="s">
        <v>588</v>
      </c>
      <c r="BT155" s="98" t="str">
        <f t="shared" si="6"/>
        <v>No</v>
      </c>
      <c r="BW155" s="96"/>
      <c r="BX155" s="50"/>
      <c r="BY155" s="50"/>
      <c r="BZ155" s="50"/>
      <c r="CA155" s="50"/>
      <c r="CB155" s="50"/>
      <c r="CC155" s="50"/>
      <c r="CD155" s="50"/>
      <c r="CE155" s="50"/>
      <c r="CF155" s="50"/>
      <c r="CG155" s="50"/>
      <c r="CH155" s="50"/>
      <c r="CI155" s="50"/>
      <c r="CJ155" s="50"/>
      <c r="CK155" s="50"/>
      <c r="CL155" s="50"/>
      <c r="CM155" s="50"/>
      <c r="CN155" s="50"/>
    </row>
    <row r="156" spans="1:92" ht="15" customHeight="1">
      <c r="A156" s="50"/>
      <c r="B156" s="97" t="str">
        <f t="shared" si="7"/>
        <v>Additional Configuration and Tooling Options</v>
      </c>
      <c r="C156" s="97" t="str">
        <f>SUBSTITUTE(IF(A156="","",'Root Material'!$C$2&amp;"_Group_"&amp;A156)," ","_")</f>
        <v/>
      </c>
      <c r="D156" s="96" t="s">
        <v>892</v>
      </c>
      <c r="E156" s="97" t="str">
        <f t="shared" si="8"/>
        <v>Set of Sectors (No Rings)</v>
      </c>
      <c r="F156" s="97" t="str">
        <f>SUBSTITUTE(IF(D156="","",'Root Material'!$C$2&amp;"_"&amp;B156&amp;"_"&amp;D156)," ","_")</f>
        <v>1200DLX_Additional_Configuration_and_Tooling_Options_Set_of_Sectors_(No_Rings)</v>
      </c>
      <c r="G156" s="97" t="s">
        <v>79</v>
      </c>
      <c r="H156" s="99"/>
      <c r="I156" s="99"/>
      <c r="J156" s="99" t="s">
        <v>80</v>
      </c>
      <c r="K156" s="99"/>
      <c r="M156" s="98" t="str">
        <f>SUBSTITUTE(IF(L156="","",'Root Material'!$C$2&amp;"_"&amp;B156&amp;"_"&amp;E156&amp;"_"&amp;L156)," ","_")</f>
        <v/>
      </c>
      <c r="N156" s="94"/>
      <c r="O156" s="101"/>
      <c r="P156" s="101"/>
      <c r="Q156" s="101"/>
      <c r="R156" s="101"/>
      <c r="S156" s="101"/>
      <c r="T156" s="101"/>
      <c r="U156" s="101"/>
      <c r="V156" s="101"/>
      <c r="W156" s="101"/>
      <c r="X156" s="101"/>
      <c r="Y156" s="101"/>
      <c r="Z156" s="101"/>
      <c r="AA156" s="101"/>
      <c r="AB156" s="101"/>
      <c r="AC156" s="101"/>
      <c r="AD156" s="101"/>
      <c r="AE156" s="101"/>
      <c r="AF156" s="101"/>
      <c r="AG156" s="101"/>
      <c r="AH156" s="101"/>
      <c r="BT156" s="98" t="str">
        <f t="shared" si="6"/>
        <v>Set of Sectors (No Rings)</v>
      </c>
      <c r="BW156" s="96"/>
      <c r="BX156" s="50"/>
      <c r="BY156" s="50" t="s">
        <v>897</v>
      </c>
      <c r="BZ156" s="50"/>
      <c r="CA156" s="50"/>
      <c r="CB156" s="50"/>
      <c r="CC156" s="50"/>
      <c r="CD156" s="50"/>
      <c r="CE156" s="50"/>
      <c r="CF156" s="50"/>
      <c r="CG156" s="50"/>
      <c r="CH156" s="50"/>
      <c r="CI156" s="50"/>
      <c r="CJ156" s="50"/>
      <c r="CK156" s="50"/>
      <c r="CL156" s="50"/>
      <c r="CM156" s="50"/>
      <c r="CN156" s="50"/>
    </row>
    <row r="157" spans="1:92" ht="15" customHeight="1">
      <c r="A157" s="50"/>
      <c r="B157" s="97" t="str">
        <f t="shared" si="7"/>
        <v>Additional Configuration and Tooling Options</v>
      </c>
      <c r="C157" s="97" t="str">
        <f>SUBSTITUTE(IF(A157="","",'Root Material'!$C$2&amp;"_Group_"&amp;A157)," ","_")</f>
        <v/>
      </c>
      <c r="D157" s="96"/>
      <c r="E157" s="97" t="str">
        <f t="shared" si="8"/>
        <v>Set of Sectors (No Rings)</v>
      </c>
      <c r="F157" s="97" t="str">
        <f>SUBSTITUTE(IF(D157="","",'Root Material'!$C$2&amp;"_"&amp;B157&amp;"_"&amp;D157)," ","_")</f>
        <v/>
      </c>
      <c r="G157" s="97"/>
      <c r="H157" s="99"/>
      <c r="I157" s="99"/>
      <c r="J157" s="99"/>
      <c r="K157" s="99"/>
      <c r="L157" s="95" t="s">
        <v>338</v>
      </c>
      <c r="M157" s="98" t="str">
        <f>SUBSTITUTE(IF(L157="","",'Root Material'!$C$2&amp;"_"&amp;B157&amp;"_"&amp;E157&amp;"_"&amp;L157)," ","_")</f>
        <v>1200DLX_Additional_Configuration_and_Tooling_Options_Set_of_Sectors_(No_Rings)_Yes</v>
      </c>
      <c r="N157" s="102" t="s">
        <v>508</v>
      </c>
      <c r="O157" s="101"/>
      <c r="P157" s="101"/>
      <c r="Q157" s="101"/>
      <c r="R157" s="101"/>
      <c r="S157" s="101"/>
      <c r="T157" s="101"/>
      <c r="U157" s="101"/>
      <c r="V157" s="101"/>
      <c r="W157" s="101"/>
      <c r="X157" s="101"/>
      <c r="Y157" s="101"/>
      <c r="Z157" s="101"/>
      <c r="AA157" s="101"/>
      <c r="AB157" s="101"/>
      <c r="AC157" s="101"/>
      <c r="AD157" s="101"/>
      <c r="AE157" s="101"/>
      <c r="AF157" s="101"/>
      <c r="AG157" s="101"/>
      <c r="AH157" s="101"/>
      <c r="AI157" s="27" t="s">
        <v>588</v>
      </c>
      <c r="BT157" s="98" t="str">
        <f t="shared" si="6"/>
        <v>Yes</v>
      </c>
      <c r="BW157" s="96"/>
      <c r="BX157" s="50"/>
      <c r="BY157" s="50"/>
      <c r="BZ157" s="50"/>
      <c r="CA157" s="50"/>
      <c r="CB157" s="50"/>
      <c r="CC157" s="50"/>
      <c r="CD157" s="50"/>
      <c r="CE157" s="50"/>
      <c r="CF157" s="50"/>
      <c r="CG157" s="50"/>
      <c r="CH157" s="50"/>
      <c r="CI157" s="50"/>
      <c r="CJ157" s="50"/>
      <c r="CK157" s="50"/>
      <c r="CL157" s="50"/>
      <c r="CM157" s="50"/>
      <c r="CN157" s="50"/>
    </row>
    <row r="158" spans="1:92" ht="15" customHeight="1">
      <c r="A158" s="50"/>
      <c r="B158" s="97" t="str">
        <f t="shared" si="7"/>
        <v>Additional Configuration and Tooling Options</v>
      </c>
      <c r="C158" s="97" t="str">
        <f>SUBSTITUTE(IF(A158="","",'Root Material'!$C$2&amp;"_Group_"&amp;A158)," ","_")</f>
        <v/>
      </c>
      <c r="D158" s="96"/>
      <c r="E158" s="97" t="str">
        <f t="shared" si="8"/>
        <v>Set of Sectors (No Rings)</v>
      </c>
      <c r="F158" s="97" t="str">
        <f>SUBSTITUTE(IF(D158="","",'Root Material'!$C$2&amp;"_"&amp;B158&amp;"_"&amp;D158)," ","_")</f>
        <v/>
      </c>
      <c r="G158" s="97"/>
      <c r="H158" s="99"/>
      <c r="I158" s="99"/>
      <c r="J158" s="99"/>
      <c r="K158" s="99"/>
      <c r="L158" s="95" t="s">
        <v>339</v>
      </c>
      <c r="M158" s="98" t="str">
        <f>SUBSTITUTE(IF(L158="","",'Root Material'!$C$2&amp;"_"&amp;B158&amp;"_"&amp;E158&amp;"_"&amp;L158)," ","_")</f>
        <v>1200DLX_Additional_Configuration_and_Tooling_Options_Set_of_Sectors_(No_Rings)_No</v>
      </c>
      <c r="N158" s="102"/>
      <c r="O158" s="101"/>
      <c r="P158" s="101"/>
      <c r="Q158" s="101"/>
      <c r="R158" s="101"/>
      <c r="S158" s="101"/>
      <c r="T158" s="101"/>
      <c r="U158" s="101"/>
      <c r="V158" s="101"/>
      <c r="W158" s="101"/>
      <c r="X158" s="101"/>
      <c r="Y158" s="101"/>
      <c r="Z158" s="101"/>
      <c r="AA158" s="101"/>
      <c r="AB158" s="101"/>
      <c r="AC158" s="101"/>
      <c r="AD158" s="101"/>
      <c r="AE158" s="101"/>
      <c r="AF158" s="101"/>
      <c r="AG158" s="101"/>
      <c r="AH158" s="101"/>
      <c r="AI158" s="27" t="s">
        <v>588</v>
      </c>
      <c r="BT158" s="98" t="str">
        <f t="shared" si="6"/>
        <v>No</v>
      </c>
      <c r="BW158" s="96"/>
      <c r="BX158" s="50"/>
      <c r="BY158" s="50"/>
      <c r="BZ158" s="50"/>
      <c r="CA158" s="50"/>
      <c r="CB158" s="50"/>
      <c r="CC158" s="50"/>
      <c r="CD158" s="50"/>
      <c r="CE158" s="50"/>
      <c r="CF158" s="50"/>
      <c r="CG158" s="50"/>
      <c r="CH158" s="50"/>
      <c r="CI158" s="50"/>
      <c r="CJ158" s="50"/>
      <c r="CK158" s="50"/>
      <c r="CL158" s="50"/>
      <c r="CM158" s="50"/>
      <c r="CN158" s="50"/>
    </row>
    <row r="159" spans="1:92" ht="15" customHeight="1">
      <c r="A159" s="50"/>
      <c r="B159" s="97" t="str">
        <f t="shared" si="7"/>
        <v>Additional Configuration and Tooling Options</v>
      </c>
      <c r="C159" s="97" t="str">
        <f>SUBSTITUTE(IF(A159="","",'Root Material'!$C$2&amp;"_Group_"&amp;A159)," ","_")</f>
        <v/>
      </c>
      <c r="D159" s="96" t="s">
        <v>404</v>
      </c>
      <c r="E159" s="97" t="str">
        <f t="shared" si="8"/>
        <v>A and B Style Rings</v>
      </c>
      <c r="F159" s="97" t="str">
        <f>SUBSTITUTE(IF(D159="","",'Root Material'!$C$2&amp;"_"&amp;B159&amp;"_"&amp;D159)," ","_")</f>
        <v>1200DLX_Additional_Configuration_and_Tooling_Options_A_and_B_Style_Rings</v>
      </c>
      <c r="G159" s="97" t="s">
        <v>79</v>
      </c>
      <c r="H159" s="99"/>
      <c r="I159" s="99"/>
      <c r="J159" s="99" t="s">
        <v>80</v>
      </c>
      <c r="K159" s="99"/>
      <c r="L159" s="95"/>
      <c r="M159" s="98" t="str">
        <f>SUBSTITUTE(IF(L159="","",'Root Material'!$C$2&amp;"_"&amp;B159&amp;"_"&amp;E159&amp;"_"&amp;L159)," ","_")</f>
        <v/>
      </c>
      <c r="N159" s="100"/>
      <c r="O159" s="101"/>
      <c r="P159" s="101"/>
      <c r="Q159" s="101"/>
      <c r="R159" s="101"/>
      <c r="S159" s="101"/>
      <c r="T159" s="101"/>
      <c r="U159" s="101"/>
      <c r="V159" s="101"/>
      <c r="W159" s="101"/>
      <c r="X159" s="101"/>
      <c r="Y159" s="101"/>
      <c r="Z159" s="101"/>
      <c r="AA159" s="101"/>
      <c r="AB159" s="101"/>
      <c r="AC159" s="101"/>
      <c r="AD159" s="101"/>
      <c r="AE159" s="101"/>
      <c r="AF159" s="101"/>
      <c r="AG159" s="101"/>
      <c r="AH159" s="101"/>
      <c r="BT159" s="98" t="str">
        <f t="shared" si="6"/>
        <v>A and B Style Rings</v>
      </c>
      <c r="BW159" s="96"/>
      <c r="BX159" s="50"/>
      <c r="BY159" s="50"/>
      <c r="BZ159" s="50"/>
      <c r="CA159" s="50"/>
      <c r="CB159" s="50"/>
      <c r="CC159" s="50"/>
      <c r="CD159" s="50"/>
      <c r="CE159" s="50"/>
      <c r="CF159" s="50"/>
      <c r="CG159" s="50"/>
      <c r="CH159" s="50"/>
      <c r="CI159" s="50"/>
      <c r="CJ159" s="50"/>
      <c r="CK159" s="50"/>
      <c r="CL159" s="50"/>
      <c r="CM159" s="50"/>
      <c r="CN159" s="50"/>
    </row>
    <row r="160" spans="1:92" ht="15" customHeight="1">
      <c r="A160" s="50"/>
      <c r="B160" s="97" t="str">
        <f t="shared" si="7"/>
        <v>Additional Configuration and Tooling Options</v>
      </c>
      <c r="C160" s="97" t="str">
        <f>SUBSTITUTE(IF(A160="","",'Root Material'!$C$2&amp;"_Group_"&amp;A160)," ","_")</f>
        <v/>
      </c>
      <c r="D160" s="96"/>
      <c r="E160" s="97" t="str">
        <f t="shared" si="8"/>
        <v>A and B Style Rings</v>
      </c>
      <c r="F160" s="97" t="str">
        <f>SUBSTITUTE(IF(D160="","",'Root Material'!$C$2&amp;"_"&amp;B160&amp;"_"&amp;D160)," ","_")</f>
        <v/>
      </c>
      <c r="G160" s="97"/>
      <c r="H160" s="99"/>
      <c r="I160" s="99"/>
      <c r="J160" s="99"/>
      <c r="K160" s="99"/>
      <c r="L160" s="95" t="s">
        <v>338</v>
      </c>
      <c r="M160" s="98" t="str">
        <f>SUBSTITUTE(IF(L160="","",'Root Material'!$C$2&amp;"_"&amp;B160&amp;"_"&amp;E160&amp;"_"&amp;L160)," ","_")</f>
        <v>1200DLX_Additional_Configuration_and_Tooling_Options_A_and_B_Style_Rings_Yes</v>
      </c>
      <c r="N160" s="100" t="s">
        <v>509</v>
      </c>
      <c r="O160" s="101"/>
      <c r="P160" s="101"/>
      <c r="Q160" s="101"/>
      <c r="R160" s="101"/>
      <c r="S160" s="101"/>
      <c r="T160" s="101"/>
      <c r="U160" s="101"/>
      <c r="V160" s="101"/>
      <c r="W160" s="101"/>
      <c r="X160" s="101"/>
      <c r="Y160" s="101"/>
      <c r="Z160" s="101"/>
      <c r="AA160" s="101"/>
      <c r="AB160" s="101"/>
      <c r="AC160" s="101"/>
      <c r="AD160" s="101"/>
      <c r="AE160" s="101"/>
      <c r="AF160" s="101"/>
      <c r="AG160" s="101"/>
      <c r="AH160" s="101"/>
      <c r="AI160" s="27" t="s">
        <v>588</v>
      </c>
      <c r="BT160" s="98" t="str">
        <f t="shared" si="6"/>
        <v>Yes</v>
      </c>
      <c r="BW160" s="96"/>
      <c r="BX160" s="50"/>
      <c r="BY160" s="50"/>
      <c r="BZ160" s="50"/>
      <c r="CA160" s="50"/>
      <c r="CB160" s="50"/>
      <c r="CC160" s="50"/>
      <c r="CD160" s="50"/>
      <c r="CE160" s="50"/>
      <c r="CF160" s="50"/>
      <c r="CG160" s="50"/>
      <c r="CH160" s="50"/>
      <c r="CI160" s="50"/>
      <c r="CJ160" s="50"/>
      <c r="CK160" s="50"/>
      <c r="CL160" s="50"/>
      <c r="CM160" s="50"/>
      <c r="CN160" s="50"/>
    </row>
    <row r="161" spans="1:94" ht="15" customHeight="1">
      <c r="A161" s="50"/>
      <c r="B161" s="97" t="str">
        <f t="shared" si="7"/>
        <v>Additional Configuration and Tooling Options</v>
      </c>
      <c r="C161" s="97" t="str">
        <f>SUBSTITUTE(IF(A161="","",'Root Material'!$C$2&amp;"_Group_"&amp;A161)," ","_")</f>
        <v/>
      </c>
      <c r="D161" s="96"/>
      <c r="E161" s="97" t="str">
        <f t="shared" si="8"/>
        <v>A and B Style Rings</v>
      </c>
      <c r="F161" s="97" t="str">
        <f>SUBSTITUTE(IF(D161="","",'Root Material'!$C$2&amp;"_"&amp;B161&amp;"_"&amp;D161)," ","_")</f>
        <v/>
      </c>
      <c r="G161" s="97"/>
      <c r="H161" s="99"/>
      <c r="I161" s="99"/>
      <c r="J161" s="99"/>
      <c r="K161" s="99"/>
      <c r="L161" s="95" t="s">
        <v>339</v>
      </c>
      <c r="M161" s="98" t="str">
        <f>SUBSTITUTE(IF(L161="","",'Root Material'!$C$2&amp;"_"&amp;B161&amp;"_"&amp;E161&amp;"_"&amp;L161)," ","_")</f>
        <v>1200DLX_Additional_Configuration_and_Tooling_Options_A_and_B_Style_Rings_No</v>
      </c>
      <c r="N161" s="100"/>
      <c r="O161" s="101"/>
      <c r="P161" s="101"/>
      <c r="Q161" s="101"/>
      <c r="R161" s="101"/>
      <c r="S161" s="101"/>
      <c r="T161" s="101"/>
      <c r="U161" s="101"/>
      <c r="V161" s="101"/>
      <c r="W161" s="101"/>
      <c r="X161" s="101"/>
      <c r="Y161" s="101"/>
      <c r="Z161" s="101"/>
      <c r="AA161" s="101"/>
      <c r="AB161" s="101"/>
      <c r="AC161" s="101"/>
      <c r="AD161" s="101"/>
      <c r="AE161" s="101"/>
      <c r="AF161" s="101"/>
      <c r="AG161" s="101"/>
      <c r="AH161" s="101"/>
      <c r="AI161" s="27" t="s">
        <v>588</v>
      </c>
      <c r="BT161" s="98" t="str">
        <f t="shared" si="6"/>
        <v>No</v>
      </c>
      <c r="BW161" s="96"/>
      <c r="BX161" s="50"/>
      <c r="BY161" s="50"/>
      <c r="BZ161" s="50"/>
      <c r="CA161" s="50"/>
      <c r="CB161" s="50"/>
      <c r="CC161" s="50"/>
      <c r="CD161" s="50"/>
      <c r="CE161" s="50"/>
      <c r="CF161" s="50"/>
      <c r="CG161" s="50"/>
      <c r="CH161" s="50"/>
      <c r="CI161" s="50"/>
      <c r="CJ161" s="50"/>
      <c r="CK161" s="50"/>
      <c r="CL161" s="50"/>
      <c r="CM161" s="50"/>
      <c r="CN161" s="50"/>
    </row>
    <row r="162" spans="1:94" ht="15" customHeight="1">
      <c r="A162" s="50"/>
      <c r="B162" s="97" t="str">
        <f t="shared" si="7"/>
        <v>Additional Configuration and Tooling Options</v>
      </c>
      <c r="C162" s="97" t="str">
        <f>SUBSTITUTE(IF(A162="","",'Root Material'!$C$2&amp;"_Group_"&amp;A162)," ","_")</f>
        <v/>
      </c>
      <c r="D162" s="96" t="s">
        <v>893</v>
      </c>
      <c r="E162" s="97" t="str">
        <f t="shared" si="8"/>
        <v>C,D,E,F,G or eliptical Rings</v>
      </c>
      <c r="F162" s="97" t="str">
        <f>SUBSTITUTE(IF(D162="","",'Root Material'!$C$2&amp;"_"&amp;B162&amp;"_"&amp;D162)," ","_")</f>
        <v>1200DLX_Additional_Configuration_and_Tooling_Options_C,D,E,F,G_or_eliptical_Rings</v>
      </c>
      <c r="G162" s="97" t="s">
        <v>79</v>
      </c>
      <c r="H162" s="99"/>
      <c r="I162" s="99"/>
      <c r="J162" s="99" t="s">
        <v>80</v>
      </c>
      <c r="K162" s="99"/>
      <c r="L162" s="95"/>
      <c r="M162" s="98" t="str">
        <f>SUBSTITUTE(IF(L162="","",'Root Material'!$C$2&amp;"_"&amp;B162&amp;"_"&amp;E162&amp;"_"&amp;L162)," ","_")</f>
        <v/>
      </c>
      <c r="N162" s="100"/>
      <c r="O162" s="101"/>
      <c r="P162" s="101"/>
      <c r="Q162" s="101"/>
      <c r="R162" s="101"/>
      <c r="S162" s="101"/>
      <c r="T162" s="101"/>
      <c r="U162" s="101"/>
      <c r="V162" s="101"/>
      <c r="W162" s="101"/>
      <c r="X162" s="101"/>
      <c r="Y162" s="101"/>
      <c r="Z162" s="101"/>
      <c r="AA162" s="101"/>
      <c r="AB162" s="101"/>
      <c r="AC162" s="101"/>
      <c r="AD162" s="101"/>
      <c r="AE162" s="101"/>
      <c r="AF162" s="101"/>
      <c r="AG162" s="101"/>
      <c r="AH162" s="101"/>
      <c r="BT162" s="98" t="str">
        <f t="shared" si="6"/>
        <v>C,D,E,F,G or eliptical Rings</v>
      </c>
      <c r="BW162" s="96"/>
      <c r="BX162" s="50"/>
      <c r="BY162" s="50"/>
      <c r="BZ162" s="50"/>
      <c r="CA162" s="50"/>
      <c r="CB162" s="50"/>
      <c r="CC162" s="50"/>
      <c r="CD162" s="50"/>
      <c r="CE162" s="50"/>
      <c r="CF162" s="50"/>
      <c r="CG162" s="50"/>
      <c r="CH162" s="50"/>
      <c r="CI162" s="50"/>
      <c r="CJ162" s="50"/>
      <c r="CK162" s="50"/>
      <c r="CL162" s="50"/>
      <c r="CM162" s="50"/>
      <c r="CN162" s="50"/>
    </row>
    <row r="163" spans="1:94" ht="15" customHeight="1">
      <c r="A163" s="50"/>
      <c r="B163" s="97" t="str">
        <f t="shared" si="7"/>
        <v>Additional Configuration and Tooling Options</v>
      </c>
      <c r="C163" s="97" t="str">
        <f>SUBSTITUTE(IF(A163="","",'Root Material'!$C$2&amp;"_Group_"&amp;A163)," ","_")</f>
        <v/>
      </c>
      <c r="D163" s="96"/>
      <c r="E163" s="97" t="str">
        <f t="shared" si="8"/>
        <v>C,D,E,F,G or eliptical Rings</v>
      </c>
      <c r="F163" s="97" t="str">
        <f>SUBSTITUTE(IF(D163="","",'Root Material'!$C$2&amp;"_"&amp;B163&amp;"_"&amp;D163)," ","_")</f>
        <v/>
      </c>
      <c r="G163" s="97"/>
      <c r="H163" s="99"/>
      <c r="I163" s="99"/>
      <c r="J163" s="99"/>
      <c r="K163" s="99"/>
      <c r="L163" s="95" t="s">
        <v>338</v>
      </c>
      <c r="M163" s="98" t="str">
        <f>SUBSTITUTE(IF(L163="","",'Root Material'!$C$2&amp;"_"&amp;B163&amp;"_"&amp;E163&amp;"_"&amp;L163)," ","_")</f>
        <v>1200DLX_Additional_Configuration_and_Tooling_Options_C,D,E,F,G_or_eliptical_Rings_Yes</v>
      </c>
      <c r="N163" s="100" t="s">
        <v>510</v>
      </c>
      <c r="O163" s="101"/>
      <c r="P163" s="101"/>
      <c r="Q163" s="101"/>
      <c r="R163" s="101"/>
      <c r="S163" s="101"/>
      <c r="T163" s="101"/>
      <c r="U163" s="101"/>
      <c r="V163" s="101"/>
      <c r="W163" s="101"/>
      <c r="X163" s="101"/>
      <c r="Y163" s="101"/>
      <c r="Z163" s="101"/>
      <c r="AA163" s="101"/>
      <c r="AB163" s="101"/>
      <c r="AC163" s="101"/>
      <c r="AD163" s="101"/>
      <c r="AE163" s="101"/>
      <c r="AF163" s="101"/>
      <c r="AG163" s="101"/>
      <c r="AH163" s="101"/>
      <c r="AI163" s="27" t="s">
        <v>588</v>
      </c>
      <c r="BT163" s="98" t="str">
        <f t="shared" si="6"/>
        <v>Yes</v>
      </c>
      <c r="BW163" s="96"/>
      <c r="BX163" s="50"/>
      <c r="BY163" s="50"/>
      <c r="BZ163" s="50"/>
      <c r="CA163" s="50"/>
      <c r="CB163" s="50"/>
      <c r="CC163" s="50"/>
      <c r="CD163" s="50"/>
      <c r="CE163" s="50"/>
      <c r="CF163" s="50"/>
      <c r="CG163" s="50"/>
      <c r="CH163" s="50"/>
      <c r="CI163" s="50"/>
      <c r="CJ163" s="50"/>
      <c r="CK163" s="50"/>
      <c r="CL163" s="50"/>
      <c r="CM163" s="50"/>
      <c r="CN163" s="50"/>
    </row>
    <row r="164" spans="1:94" ht="15" customHeight="1">
      <c r="A164" s="50"/>
      <c r="B164" s="97" t="str">
        <f t="shared" si="7"/>
        <v>Additional Configuration and Tooling Options</v>
      </c>
      <c r="C164" s="97" t="str">
        <f>SUBSTITUTE(IF(A164="","",'Root Material'!$C$2&amp;"_Group_"&amp;A164)," ","_")</f>
        <v/>
      </c>
      <c r="D164" s="96"/>
      <c r="E164" s="97" t="str">
        <f t="shared" si="8"/>
        <v>C,D,E,F,G or eliptical Rings</v>
      </c>
      <c r="F164" s="97" t="str">
        <f>SUBSTITUTE(IF(D164="","",'Root Material'!$C$2&amp;"_"&amp;B164&amp;"_"&amp;D164)," ","_")</f>
        <v/>
      </c>
      <c r="G164" s="97"/>
      <c r="H164" s="99"/>
      <c r="I164" s="99"/>
      <c r="J164" s="99"/>
      <c r="K164" s="99"/>
      <c r="L164" s="95" t="s">
        <v>339</v>
      </c>
      <c r="M164" s="98" t="str">
        <f>SUBSTITUTE(IF(L164="","",'Root Material'!$C$2&amp;"_"&amp;B164&amp;"_"&amp;E164&amp;"_"&amp;L164)," ","_")</f>
        <v>1200DLX_Additional_Configuration_and_Tooling_Options_C,D,E,F,G_or_eliptical_Rings_No</v>
      </c>
      <c r="N164" s="100"/>
      <c r="O164" s="101"/>
      <c r="P164" s="101"/>
      <c r="Q164" s="101"/>
      <c r="R164" s="101"/>
      <c r="S164" s="101"/>
      <c r="T164" s="101"/>
      <c r="U164" s="101"/>
      <c r="V164" s="101"/>
      <c r="W164" s="101"/>
      <c r="X164" s="101"/>
      <c r="Y164" s="101"/>
      <c r="Z164" s="101"/>
      <c r="AA164" s="101"/>
      <c r="AB164" s="101"/>
      <c r="AC164" s="101"/>
      <c r="AD164" s="101"/>
      <c r="AE164" s="101"/>
      <c r="AF164" s="101"/>
      <c r="AG164" s="101"/>
      <c r="AH164" s="101"/>
      <c r="AI164" s="27" t="s">
        <v>588</v>
      </c>
      <c r="BT164" s="98" t="str">
        <f t="shared" si="6"/>
        <v>No</v>
      </c>
      <c r="BW164" s="96"/>
      <c r="BX164" s="50"/>
      <c r="BY164" s="50"/>
      <c r="BZ164" s="50"/>
      <c r="CA164" s="50"/>
      <c r="CB164" s="50"/>
      <c r="CC164" s="50"/>
      <c r="CD164" s="50"/>
      <c r="CE164" s="50"/>
      <c r="CF164" s="50"/>
      <c r="CG164" s="50"/>
      <c r="CH164" s="50"/>
      <c r="CI164" s="50"/>
      <c r="CJ164" s="50"/>
      <c r="CK164" s="50"/>
      <c r="CL164" s="50"/>
      <c r="CM164" s="50"/>
      <c r="CN164" s="50"/>
    </row>
    <row r="165" spans="1:94" ht="15" customHeight="1">
      <c r="A165" s="50"/>
      <c r="B165" s="97" t="str">
        <f t="shared" si="7"/>
        <v>Additional Configuration and Tooling Options</v>
      </c>
      <c r="C165" s="97" t="str">
        <f>SUBSTITUTE(IF(A165="","",'Root Material'!$C$2&amp;"_Group_"&amp;A165)," ","_")</f>
        <v/>
      </c>
      <c r="D165" s="96" t="s">
        <v>406</v>
      </c>
      <c r="E165" s="97" t="str">
        <f t="shared" si="8"/>
        <v>Clamping Tool for Spring Rings</v>
      </c>
      <c r="F165" s="97" t="str">
        <f>SUBSTITUTE(IF(D165="","",'Root Material'!$C$2&amp;"_"&amp;B165&amp;"_"&amp;D165)," ","_")</f>
        <v>1200DLX_Additional_Configuration_and_Tooling_Options_Clamping_Tool_for_Spring_Rings</v>
      </c>
      <c r="G165" s="97" t="s">
        <v>79</v>
      </c>
      <c r="H165" s="99"/>
      <c r="I165" s="99"/>
      <c r="J165" s="99" t="s">
        <v>80</v>
      </c>
      <c r="K165" s="99"/>
      <c r="L165" s="95"/>
      <c r="M165" s="98" t="str">
        <f>SUBSTITUTE(IF(L165="","",'Root Material'!$C$2&amp;"_"&amp;B165&amp;"_"&amp;E165&amp;"_"&amp;L165)," ","_")</f>
        <v/>
      </c>
      <c r="N165" s="100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  <c r="AA165" s="101"/>
      <c r="AB165" s="101"/>
      <c r="AC165" s="101"/>
      <c r="AD165" s="101"/>
      <c r="AE165" s="101"/>
      <c r="AF165" s="101"/>
      <c r="AG165" s="101"/>
      <c r="AH165" s="101"/>
      <c r="BT165" s="98" t="str">
        <f t="shared" si="6"/>
        <v>Clamping Tool for Spring Rings</v>
      </c>
      <c r="BW165" s="96"/>
      <c r="BX165" s="50"/>
      <c r="BY165" s="50"/>
      <c r="BZ165" s="50"/>
      <c r="CA165" s="50"/>
      <c r="CB165" s="50"/>
      <c r="CC165" s="50"/>
      <c r="CD165" s="50"/>
      <c r="CE165" s="50"/>
      <c r="CF165" s="50"/>
      <c r="CG165" s="50"/>
      <c r="CH165" s="50"/>
      <c r="CI165" s="50"/>
      <c r="CJ165" s="50"/>
      <c r="CK165" s="50"/>
      <c r="CL165" s="50"/>
      <c r="CM165" s="50"/>
      <c r="CN165" s="50"/>
    </row>
    <row r="166" spans="1:94" ht="15" customHeight="1">
      <c r="A166" s="50"/>
      <c r="B166" s="97" t="str">
        <f t="shared" si="7"/>
        <v>Additional Configuration and Tooling Options</v>
      </c>
      <c r="C166" s="97" t="str">
        <f>SUBSTITUTE(IF(A166="","",'Root Material'!$C$2&amp;"_Group_"&amp;A166)," ","_")</f>
        <v/>
      </c>
      <c r="D166" s="96"/>
      <c r="E166" s="97" t="str">
        <f t="shared" si="8"/>
        <v>Clamping Tool for Spring Rings</v>
      </c>
      <c r="F166" s="97" t="str">
        <f>SUBSTITUTE(IF(D166="","",'Root Material'!$C$2&amp;"_"&amp;B166&amp;"_"&amp;D166)," ","_")</f>
        <v/>
      </c>
      <c r="G166" s="97"/>
      <c r="H166" s="99"/>
      <c r="I166" s="99"/>
      <c r="J166" s="99"/>
      <c r="K166" s="99"/>
      <c r="L166" s="95" t="s">
        <v>338</v>
      </c>
      <c r="M166" s="98" t="str">
        <f>SUBSTITUTE(IF(L166="","",'Root Material'!$C$2&amp;"_"&amp;B166&amp;"_"&amp;E166&amp;"_"&amp;L166)," ","_")</f>
        <v>1200DLX_Additional_Configuration_and_Tooling_Options_Clamping_Tool_for_Spring_Rings_Yes</v>
      </c>
      <c r="N166" s="100" t="s">
        <v>511</v>
      </c>
      <c r="O166" s="101"/>
      <c r="P166" s="101"/>
      <c r="Q166" s="101"/>
      <c r="R166" s="101"/>
      <c r="S166" s="101"/>
      <c r="T166" s="101"/>
      <c r="U166" s="101"/>
      <c r="V166" s="101"/>
      <c r="W166" s="101"/>
      <c r="X166" s="101"/>
      <c r="Y166" s="101"/>
      <c r="Z166" s="101"/>
      <c r="AA166" s="101"/>
      <c r="AB166" s="101"/>
      <c r="AC166" s="101"/>
      <c r="AD166" s="101"/>
      <c r="AE166" s="101"/>
      <c r="AF166" s="101"/>
      <c r="AG166" s="101"/>
      <c r="AH166" s="101"/>
      <c r="AI166" s="27" t="s">
        <v>588</v>
      </c>
      <c r="BT166" s="98" t="str">
        <f t="shared" si="6"/>
        <v>Yes</v>
      </c>
      <c r="BW166" s="96"/>
      <c r="BX166" s="50"/>
      <c r="BY166" s="50"/>
      <c r="BZ166" s="50"/>
      <c r="CA166" s="50"/>
      <c r="CB166" s="50"/>
      <c r="CC166" s="50"/>
      <c r="CD166" s="50"/>
      <c r="CE166" s="50"/>
      <c r="CF166" s="50"/>
      <c r="CG166" s="50"/>
      <c r="CH166" s="50"/>
      <c r="CI166" s="50"/>
      <c r="CJ166" s="50"/>
      <c r="CK166" s="50"/>
      <c r="CL166" s="50"/>
      <c r="CM166" s="50"/>
      <c r="CN166" s="50"/>
    </row>
    <row r="167" spans="1:94" ht="15" customHeight="1">
      <c r="A167" s="50"/>
      <c r="B167" s="97" t="str">
        <f t="shared" si="7"/>
        <v>Additional Configuration and Tooling Options</v>
      </c>
      <c r="C167" s="97" t="str">
        <f>SUBSTITUTE(IF(A167="","",'Root Material'!$C$2&amp;"_Group_"&amp;A167)," ","_")</f>
        <v/>
      </c>
      <c r="D167" s="96"/>
      <c r="E167" s="97" t="str">
        <f t="shared" si="8"/>
        <v>Clamping Tool for Spring Rings</v>
      </c>
      <c r="F167" s="97" t="str">
        <f>SUBSTITUTE(IF(D167="","",'Root Material'!$C$2&amp;"_"&amp;B167&amp;"_"&amp;D167)," ","_")</f>
        <v/>
      </c>
      <c r="G167" s="97"/>
      <c r="H167" s="99"/>
      <c r="I167" s="99"/>
      <c r="J167" s="99"/>
      <c r="K167" s="99"/>
      <c r="L167" s="95" t="s">
        <v>339</v>
      </c>
      <c r="M167" s="98" t="str">
        <f>SUBSTITUTE(IF(L167="","",'Root Material'!$C$2&amp;"_"&amp;B167&amp;"_"&amp;E167&amp;"_"&amp;L167)," ","_")</f>
        <v>1200DLX_Additional_Configuration_and_Tooling_Options_Clamping_Tool_for_Spring_Rings_No</v>
      </c>
      <c r="N167" s="100"/>
      <c r="O167" s="101"/>
      <c r="P167" s="101"/>
      <c r="Q167" s="101"/>
      <c r="R167" s="101"/>
      <c r="S167" s="101"/>
      <c r="T167" s="101"/>
      <c r="U167" s="101"/>
      <c r="V167" s="101"/>
      <c r="W167" s="101"/>
      <c r="X167" s="101"/>
      <c r="Y167" s="101"/>
      <c r="Z167" s="101"/>
      <c r="AA167" s="101"/>
      <c r="AB167" s="101"/>
      <c r="AC167" s="101"/>
      <c r="AD167" s="101"/>
      <c r="AE167" s="101"/>
      <c r="AF167" s="101"/>
      <c r="AG167" s="101"/>
      <c r="AH167" s="101"/>
      <c r="AI167" s="27" t="s">
        <v>588</v>
      </c>
      <c r="BT167" s="98" t="str">
        <f t="shared" si="6"/>
        <v>No</v>
      </c>
      <c r="BW167" s="96"/>
      <c r="BX167" s="50"/>
      <c r="BY167" s="50"/>
      <c r="BZ167" s="50"/>
      <c r="CA167" s="50"/>
      <c r="CB167" s="50"/>
      <c r="CC167" s="50"/>
      <c r="CD167" s="50"/>
      <c r="CE167" s="50"/>
      <c r="CF167" s="50"/>
      <c r="CG167" s="50"/>
      <c r="CH167" s="50"/>
      <c r="CI167" s="50"/>
      <c r="CJ167" s="50"/>
      <c r="CK167" s="50"/>
      <c r="CL167" s="50"/>
      <c r="CM167" s="50"/>
      <c r="CN167" s="50"/>
    </row>
    <row r="168" spans="1:94" ht="15" customHeight="1">
      <c r="A168" s="50" t="s">
        <v>888</v>
      </c>
      <c r="B168" s="97" t="str">
        <f t="shared" si="7"/>
        <v xml:space="preserve">STEP  </v>
      </c>
      <c r="C168" s="97" t="str">
        <f>SUBSTITUTE(IF(A168="","",'Root Material'!$C$2&amp;"_Group_"&amp;A168)," ","_")</f>
        <v>1200DLX_Group_STEP__</v>
      </c>
      <c r="D168" s="96"/>
      <c r="E168" s="97" t="str">
        <f t="shared" si="8"/>
        <v>Clamping Tool for Spring Rings</v>
      </c>
      <c r="F168" s="97" t="str">
        <f>SUBSTITUTE(IF(D168="","",'Root Material'!$C$2&amp;"_"&amp;B168&amp;"_"&amp;D168)," ","_")</f>
        <v/>
      </c>
      <c r="G168" s="97"/>
      <c r="H168" s="99"/>
      <c r="I168" s="99"/>
      <c r="J168" s="99"/>
      <c r="K168" s="99"/>
      <c r="L168" s="95"/>
      <c r="M168" s="98" t="str">
        <f>SUBSTITUTE(IF(L168="","",'Root Material'!$C$2&amp;"_"&amp;B168&amp;"_"&amp;E168&amp;"_"&amp;L168)," ","_")</f>
        <v/>
      </c>
      <c r="N168" s="100"/>
      <c r="O168" s="101"/>
      <c r="P168" s="101"/>
      <c r="Q168" s="101"/>
      <c r="R168" s="101"/>
      <c r="S168" s="101"/>
      <c r="T168" s="101"/>
      <c r="U168" s="101"/>
      <c r="V168" s="101"/>
      <c r="W168" s="101"/>
      <c r="X168" s="101"/>
      <c r="Y168" s="101"/>
      <c r="Z168" s="101"/>
      <c r="AA168" s="101"/>
      <c r="AB168" s="101"/>
      <c r="AC168" s="101"/>
      <c r="AD168" s="101"/>
      <c r="AE168" s="101"/>
      <c r="AF168" s="101"/>
      <c r="AG168" s="101"/>
      <c r="AH168" s="101"/>
      <c r="BT168" s="98" t="str">
        <f t="shared" si="6"/>
        <v xml:space="preserve">STEP  </v>
      </c>
      <c r="BW168" s="96"/>
      <c r="BX168" s="50"/>
      <c r="BY168" s="50"/>
      <c r="BZ168" s="50"/>
      <c r="CA168" s="50"/>
      <c r="CB168" s="50"/>
      <c r="CC168" s="50"/>
      <c r="CD168" s="50"/>
      <c r="CE168" s="50"/>
      <c r="CF168" s="50"/>
      <c r="CG168" s="50"/>
      <c r="CH168" s="50"/>
      <c r="CI168" s="50"/>
      <c r="CJ168" s="50"/>
      <c r="CK168" s="50"/>
      <c r="CL168" s="50"/>
      <c r="CM168" s="50"/>
      <c r="CN168" s="50"/>
    </row>
    <row r="169" spans="1:94" ht="15" customHeight="1">
      <c r="A169" s="50"/>
      <c r="B169" s="97" t="str">
        <f t="shared" si="7"/>
        <v xml:space="preserve">STEP  </v>
      </c>
      <c r="C169" s="97" t="str">
        <f>SUBSTITUTE(IF(A169="","",'Root Material'!$C$2&amp;"_Group_"&amp;A169)," ","_")</f>
        <v/>
      </c>
      <c r="D169" s="96" t="s">
        <v>884</v>
      </c>
      <c r="E169" s="97" t="str">
        <f t="shared" si="8"/>
        <v>STEP Options</v>
      </c>
      <c r="F169" s="97" t="str">
        <f>SUBSTITUTE(IF(D169="","",'Root Material'!$C$2&amp;"_"&amp;B169&amp;"_"&amp;D169)," ","_")</f>
        <v>1200DLX_STEP___STEP_Options</v>
      </c>
      <c r="G169" s="97" t="s">
        <v>79</v>
      </c>
      <c r="H169" s="99"/>
      <c r="I169" s="99"/>
      <c r="J169" s="99" t="s">
        <v>80</v>
      </c>
      <c r="K169" s="99"/>
      <c r="L169" s="50"/>
      <c r="M169" s="98" t="str">
        <f>SUBSTITUTE(IF(L169="","",'Root Material'!$C$2&amp;"_"&amp;B169&amp;"_"&amp;E169&amp;"_"&amp;L169)," ","_")</f>
        <v/>
      </c>
      <c r="N169" s="50"/>
      <c r="O169" s="101"/>
      <c r="P169" s="101"/>
      <c r="Q169" s="101"/>
      <c r="R169" s="101"/>
      <c r="S169" s="101"/>
      <c r="T169" s="101"/>
      <c r="U169" s="101"/>
      <c r="V169" s="101"/>
      <c r="W169" s="101"/>
      <c r="X169" s="101"/>
      <c r="Y169" s="101"/>
      <c r="Z169" s="101"/>
      <c r="AA169" s="101"/>
      <c r="AB169" s="101"/>
      <c r="AC169" s="101"/>
      <c r="AD169" s="101"/>
      <c r="AE169" s="101"/>
      <c r="AF169" s="101"/>
      <c r="AG169" s="101"/>
      <c r="AH169" s="101"/>
      <c r="BT169" s="98" t="str">
        <f t="shared" si="6"/>
        <v>STEP Options</v>
      </c>
      <c r="BW169" s="96"/>
      <c r="BX169" s="50"/>
      <c r="BY169" s="50"/>
      <c r="BZ169" s="50"/>
      <c r="CA169" s="50"/>
      <c r="CB169" s="50"/>
      <c r="CC169" s="50"/>
      <c r="CD169" s="50"/>
      <c r="CE169" s="50"/>
      <c r="CF169" s="50"/>
      <c r="CG169" s="50"/>
      <c r="CH169" s="50"/>
      <c r="CI169" s="50"/>
      <c r="CJ169" s="50"/>
      <c r="CK169" s="50"/>
      <c r="CL169" s="50"/>
      <c r="CM169" s="50"/>
      <c r="CN169" s="50"/>
    </row>
    <row r="170" spans="1:94" ht="15" customHeight="1">
      <c r="A170" s="50"/>
      <c r="B170" s="97" t="str">
        <f t="shared" si="7"/>
        <v xml:space="preserve">STEP  </v>
      </c>
      <c r="C170" s="97" t="str">
        <f>SUBSTITUTE(IF(A170="","",'Root Material'!$C$2&amp;"_Group_"&amp;A170)," ","_")</f>
        <v/>
      </c>
      <c r="D170" s="96"/>
      <c r="E170" s="97" t="str">
        <f t="shared" si="8"/>
        <v>STEP Options</v>
      </c>
      <c r="F170" s="97" t="str">
        <f>SUBSTITUTE(IF(D170="","",'Root Material'!$C$2&amp;"_"&amp;B170&amp;"_"&amp;D170)," ","_")</f>
        <v/>
      </c>
      <c r="G170" s="97"/>
      <c r="H170" s="99"/>
      <c r="I170" s="99"/>
      <c r="J170" s="99"/>
      <c r="K170" s="99"/>
      <c r="L170" s="27" t="s">
        <v>425</v>
      </c>
      <c r="M170" s="98" t="str">
        <f>SUBSTITUTE(IF(L170="","",'Root Material'!$C$2&amp;"_"&amp;B170&amp;"_"&amp;E170&amp;"_"&amp;L170)," ","_")</f>
        <v>1200DLX_STEP___STEP_Options_Basic_STEP</v>
      </c>
      <c r="N170" s="56" t="s">
        <v>582</v>
      </c>
      <c r="O170" s="101"/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  <c r="Z170" s="101"/>
      <c r="AA170" s="101"/>
      <c r="AB170" s="101"/>
      <c r="AC170" s="101"/>
      <c r="AD170" s="101"/>
      <c r="AE170" s="101"/>
      <c r="AF170" s="101"/>
      <c r="AG170" s="101"/>
      <c r="AH170" s="101"/>
      <c r="AI170" s="27" t="s">
        <v>588</v>
      </c>
      <c r="BT170" s="98" t="str">
        <f t="shared" si="6"/>
        <v>Basic STEP</v>
      </c>
      <c r="BW170" s="96"/>
      <c r="BX170" s="50"/>
      <c r="BY170" s="50"/>
      <c r="BZ170" s="50"/>
      <c r="CA170" s="50"/>
      <c r="CB170" s="50"/>
      <c r="CC170" s="50"/>
      <c r="CD170" s="50"/>
      <c r="CE170" s="50"/>
      <c r="CF170" s="50"/>
      <c r="CG170" s="50"/>
      <c r="CH170" s="50"/>
      <c r="CI170" s="50"/>
      <c r="CJ170" s="50"/>
      <c r="CK170" s="50"/>
      <c r="CL170" s="50"/>
      <c r="CM170" s="50"/>
      <c r="CN170" s="50"/>
    </row>
    <row r="171" spans="1:94" ht="15" customHeight="1">
      <c r="A171" s="50"/>
      <c r="B171" s="97" t="str">
        <f t="shared" si="7"/>
        <v xml:space="preserve">STEP  </v>
      </c>
      <c r="C171" s="97" t="str">
        <f>SUBSTITUTE(IF(A171="","",'Root Material'!$C$2&amp;"_Group_"&amp;A171)," ","_")</f>
        <v/>
      </c>
      <c r="D171" s="96"/>
      <c r="E171" s="97" t="str">
        <f t="shared" si="8"/>
        <v>STEP Options</v>
      </c>
      <c r="F171" s="97" t="str">
        <f>SUBSTITUTE(IF(D171="","",'Root Material'!$C$2&amp;"_"&amp;B171&amp;"_"&amp;D171)," ","_")</f>
        <v/>
      </c>
      <c r="G171" s="97"/>
      <c r="H171" s="99"/>
      <c r="I171" s="99"/>
      <c r="J171" s="99"/>
      <c r="K171" s="99"/>
      <c r="L171" s="27" t="s">
        <v>424</v>
      </c>
      <c r="M171" s="98" t="str">
        <f>SUBSTITUTE(IF(L171="","",'Root Material'!$C$2&amp;"_"&amp;B171&amp;"_"&amp;E171&amp;"_"&amp;L171)," ","_")</f>
        <v>1200DLX_STEP___STEP_Options_Secure_STEP</v>
      </c>
      <c r="N171" s="56" t="s">
        <v>583</v>
      </c>
      <c r="O171" s="101"/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  <c r="Z171" s="101"/>
      <c r="AA171" s="101"/>
      <c r="AB171" s="101"/>
      <c r="AC171" s="101"/>
      <c r="AD171" s="101"/>
      <c r="AE171" s="101"/>
      <c r="AF171" s="101"/>
      <c r="AG171" s="101"/>
      <c r="AH171" s="101"/>
      <c r="AI171" s="27" t="s">
        <v>588</v>
      </c>
      <c r="BT171" s="98" t="str">
        <f t="shared" si="6"/>
        <v>Secure STEP</v>
      </c>
      <c r="BW171" s="96"/>
      <c r="BX171" s="50"/>
      <c r="BY171" s="50"/>
      <c r="BZ171" s="50"/>
      <c r="CA171" s="50"/>
      <c r="CB171" s="50"/>
      <c r="CC171" s="50"/>
      <c r="CD171" s="50"/>
      <c r="CE171" s="50"/>
      <c r="CF171" s="50"/>
      <c r="CG171" s="50"/>
      <c r="CH171" s="50"/>
      <c r="CI171" s="50"/>
      <c r="CJ171" s="50"/>
      <c r="CK171" s="50"/>
      <c r="CL171" s="50"/>
      <c r="CM171" s="50"/>
      <c r="CN171" s="50"/>
    </row>
    <row r="172" spans="1:94" ht="15" customHeight="1">
      <c r="A172" s="50"/>
      <c r="B172" s="97" t="str">
        <f t="shared" si="7"/>
        <v xml:space="preserve">STEP  </v>
      </c>
      <c r="C172" s="97" t="str">
        <f>SUBSTITUTE(IF(A172="","",'Root Material'!$C$2&amp;"_Group_"&amp;A172)," ","_")</f>
        <v/>
      </c>
      <c r="D172" s="96"/>
      <c r="E172" s="97" t="str">
        <f t="shared" si="8"/>
        <v>STEP Options</v>
      </c>
      <c r="F172" s="97" t="str">
        <f>SUBSTITUTE(IF(D172="","",'Root Material'!$C$2&amp;"_"&amp;B172&amp;"_"&amp;D172)," ","_")</f>
        <v/>
      </c>
      <c r="G172" s="97"/>
      <c r="H172" s="99"/>
      <c r="I172" s="99"/>
      <c r="J172" s="99"/>
      <c r="K172" s="99"/>
      <c r="L172" s="27" t="s">
        <v>426</v>
      </c>
      <c r="M172" s="98" t="str">
        <f>SUBSTITUTE(IF(L172="","",'Root Material'!$C$2&amp;"_"&amp;B172&amp;"_"&amp;E172&amp;"_"&amp;L172)," ","_")</f>
        <v>1200DLX_STEP___STEP_Options_Total_STEP</v>
      </c>
      <c r="N172" s="56" t="s">
        <v>584</v>
      </c>
      <c r="O172" s="101"/>
      <c r="P172" s="101"/>
      <c r="Q172" s="101"/>
      <c r="R172" s="101"/>
      <c r="S172" s="101"/>
      <c r="T172" s="101"/>
      <c r="U172" s="101"/>
      <c r="V172" s="101"/>
      <c r="W172" s="101"/>
      <c r="X172" s="101"/>
      <c r="Y172" s="101"/>
      <c r="Z172" s="101"/>
      <c r="AA172" s="101"/>
      <c r="AB172" s="101"/>
      <c r="AC172" s="101"/>
      <c r="AD172" s="101"/>
      <c r="AE172" s="101"/>
      <c r="AF172" s="101"/>
      <c r="AG172" s="101"/>
      <c r="AH172" s="101"/>
      <c r="AI172" s="27" t="s">
        <v>588</v>
      </c>
      <c r="BT172" s="98" t="str">
        <f t="shared" si="6"/>
        <v>Total STEP</v>
      </c>
      <c r="BW172" s="96"/>
      <c r="BX172" s="50"/>
      <c r="BY172" s="50"/>
      <c r="BZ172" s="50"/>
      <c r="CA172" s="50"/>
      <c r="CB172" s="50"/>
      <c r="CC172" s="50"/>
      <c r="CD172" s="50"/>
      <c r="CE172" s="50"/>
      <c r="CF172" s="50"/>
      <c r="CG172" s="50"/>
      <c r="CH172" s="50"/>
      <c r="CI172" s="50"/>
      <c r="CJ172" s="50"/>
      <c r="CK172" s="50"/>
      <c r="CL172" s="50"/>
      <c r="CM172" s="50"/>
      <c r="CN172" s="50"/>
    </row>
    <row r="173" spans="1:94" ht="15" customHeight="1">
      <c r="A173" s="49" t="s">
        <v>914</v>
      </c>
      <c r="B173" s="97" t="str">
        <f t="shared" si="7"/>
        <v>Consumable Options</v>
      </c>
      <c r="C173" s="97" t="str">
        <f>SUBSTITUTE(IF(A173="","",'Root Material'!$C$2&amp;"_Group_"&amp;A173)," ","_")</f>
        <v>1200DLX_Group_Consumable_Options</v>
      </c>
      <c r="E173" s="97" t="str">
        <f t="shared" si="8"/>
        <v>STEP Options</v>
      </c>
      <c r="F173" s="97" t="str">
        <f>SUBSTITUTE(IF(D173="","",'Root Material'!$C$2&amp;"_"&amp;B173&amp;"_"&amp;D173)," ","_")</f>
        <v/>
      </c>
      <c r="M173" s="98" t="str">
        <f>SUBSTITUTE(IF(L173="","",'Root Material'!$C$2&amp;"_"&amp;B173&amp;"_"&amp;E173&amp;"_"&amp;L173)," ","_")</f>
        <v/>
      </c>
      <c r="N173" s="103"/>
      <c r="AJ173" s="27"/>
      <c r="AK173" s="27"/>
      <c r="BT173" s="98" t="str">
        <f t="shared" si="6"/>
        <v>Consumable Options</v>
      </c>
      <c r="BV173" s="98" t="str">
        <f t="shared" ref="BV173:BV186" si="9">IF(AND(L173&lt;&gt;"true",L173&lt;&gt;"false"),A173&amp;D173&amp;L173,"")</f>
        <v>Consumable Options</v>
      </c>
      <c r="CO173" s="49"/>
      <c r="CP173" s="49"/>
    </row>
    <row r="174" spans="1:94" ht="15" customHeight="1">
      <c r="B174" s="97" t="str">
        <f t="shared" si="7"/>
        <v>Consumable Options</v>
      </c>
      <c r="C174" s="97" t="str">
        <f>SUBSTITUTE(IF(A174="","",'Root Material'!$C$2&amp;"_Group_"&amp;A174)," ","_")</f>
        <v/>
      </c>
      <c r="D174" s="49" t="s">
        <v>915</v>
      </c>
      <c r="E174" s="97" t="str">
        <f t="shared" si="8"/>
        <v>50 Cycle Consumables Kit</v>
      </c>
      <c r="F174" s="97" t="str">
        <f>SUBSTITUTE(IF(D174="","",'Root Material'!$C$2&amp;"_"&amp;B174&amp;"_"&amp;D174)," ","_")</f>
        <v>1200DLX_Consumable_Options_50_Cycle_Consumables_Kit</v>
      </c>
      <c r="G174" s="50" t="s">
        <v>79</v>
      </c>
      <c r="J174" s="105" t="s">
        <v>80</v>
      </c>
      <c r="M174" s="98" t="str">
        <f>SUBSTITUTE(IF(L174="","",'Root Material'!$C$2&amp;"_"&amp;B174&amp;"_"&amp;E174&amp;"_"&amp;L174)," ","_")</f>
        <v/>
      </c>
      <c r="N174" s="103"/>
      <c r="AJ174" s="27"/>
      <c r="AK174" s="27"/>
      <c r="BT174" s="98" t="str">
        <f t="shared" si="6"/>
        <v>50 Cycle Consumables Kit</v>
      </c>
      <c r="BV174" s="98" t="str">
        <f t="shared" si="9"/>
        <v>50 Cycle Consumables Kit</v>
      </c>
      <c r="CO174" s="49"/>
      <c r="CP174" s="49"/>
    </row>
    <row r="175" spans="1:94" ht="15" customHeight="1">
      <c r="B175" s="97" t="str">
        <f t="shared" si="7"/>
        <v>Consumable Options</v>
      </c>
      <c r="C175" s="97" t="str">
        <f>SUBSTITUTE(IF(A175="","",'Root Material'!$C$2&amp;"_Group_"&amp;A175)," ","_")</f>
        <v/>
      </c>
      <c r="E175" s="97" t="str">
        <f t="shared" si="8"/>
        <v>50 Cycle Consumables Kit</v>
      </c>
      <c r="F175" s="97" t="str">
        <f>SUBSTITUTE(IF(D175="","",'Root Material'!$C$2&amp;"_"&amp;B175&amp;"_"&amp;D175)," ","_")</f>
        <v/>
      </c>
      <c r="L175" s="27" t="s">
        <v>916</v>
      </c>
      <c r="M175" s="98" t="str">
        <f>SUBSTITUTE(IF(L175="","",'Root Material'!$C$2&amp;"_"&amp;B175&amp;"_"&amp;E175&amp;"_"&amp;L175)," ","_")</f>
        <v>1200DLX_Consumable_Options_50_Cycle_Consumables_Kit_50_cycles_-_consumption_materials</v>
      </c>
      <c r="N175" s="103" t="s">
        <v>917</v>
      </c>
      <c r="AI175" s="27" t="s">
        <v>588</v>
      </c>
      <c r="AJ175" s="27"/>
      <c r="AK175" s="27"/>
      <c r="BT175" s="98" t="str">
        <f t="shared" si="6"/>
        <v>50 cycles - consumption materials</v>
      </c>
      <c r="BV175" s="98" t="str">
        <f t="shared" si="9"/>
        <v>50 cycles - consumption materials</v>
      </c>
      <c r="CO175" s="49"/>
      <c r="CP175" s="49"/>
    </row>
    <row r="176" spans="1:94" ht="15" customHeight="1">
      <c r="B176" s="97" t="str">
        <f t="shared" si="7"/>
        <v>Consumable Options</v>
      </c>
      <c r="C176" s="97" t="str">
        <f>SUBSTITUTE(IF(A176="","",'Root Material'!$C$2&amp;"_Group_"&amp;A176)," ","_")</f>
        <v/>
      </c>
      <c r="D176" s="49" t="s">
        <v>918</v>
      </c>
      <c r="E176" s="97" t="str">
        <f t="shared" si="8"/>
        <v>Evaporant Consumables</v>
      </c>
      <c r="F176" s="97" t="str">
        <f>SUBSTITUTE(IF(D176="","",'Root Material'!$C$2&amp;"_"&amp;B176&amp;"_"&amp;D176)," ","_")</f>
        <v>1200DLX_Consumable_Options_Evaporant_Consumables</v>
      </c>
      <c r="G176" s="50" t="s">
        <v>79</v>
      </c>
      <c r="H176" s="105" t="s">
        <v>80</v>
      </c>
      <c r="J176" s="105" t="s">
        <v>80</v>
      </c>
      <c r="M176" s="98" t="str">
        <f>SUBSTITUTE(IF(L176="","",'Root Material'!$C$2&amp;"_"&amp;B176&amp;"_"&amp;E176&amp;"_"&amp;L176)," ","_")</f>
        <v/>
      </c>
      <c r="N176" s="103"/>
      <c r="AJ176" s="27"/>
      <c r="AK176" s="27"/>
      <c r="BT176" s="98" t="str">
        <f t="shared" si="6"/>
        <v>Evaporant Consumables</v>
      </c>
      <c r="BV176" s="98" t="str">
        <f t="shared" si="9"/>
        <v>Evaporant Consumables</v>
      </c>
      <c r="CO176" s="49"/>
      <c r="CP176" s="49"/>
    </row>
    <row r="177" spans="1:94" ht="15" customHeight="1">
      <c r="B177" s="97" t="str">
        <f t="shared" si="7"/>
        <v>Consumable Options</v>
      </c>
      <c r="C177" s="97" t="str">
        <f>SUBSTITUTE(IF(A177="","",'Root Material'!$C$2&amp;"_Group_"&amp;A177)," ","_")</f>
        <v/>
      </c>
      <c r="E177" s="97" t="str">
        <f t="shared" si="8"/>
        <v>Evaporant Consumables</v>
      </c>
      <c r="F177" s="97" t="str">
        <f>SUBSTITUTE(IF(D177="","",'Root Material'!$C$2&amp;"_"&amp;B177&amp;"_"&amp;D177)," ","_")</f>
        <v/>
      </c>
      <c r="L177" s="27" t="s">
        <v>919</v>
      </c>
      <c r="M177" s="98" t="str">
        <f>SUBSTITUTE(IF(L177="","",'Root Material'!$C$2&amp;"_"&amp;B177&amp;"_"&amp;E177&amp;"_"&amp;L177)," ","_")</f>
        <v>1200DLX_Consumable_Options_Evaporant_Consumables_S3F</v>
      </c>
      <c r="N177" s="103" t="s">
        <v>920</v>
      </c>
      <c r="AI177" s="27" t="s">
        <v>588</v>
      </c>
      <c r="AJ177" s="27"/>
      <c r="AK177" s="27" t="s">
        <v>921</v>
      </c>
      <c r="BT177" s="98" t="str">
        <f t="shared" si="6"/>
        <v>S3F</v>
      </c>
      <c r="BV177" s="98" t="str">
        <f t="shared" si="9"/>
        <v>S3F</v>
      </c>
      <c r="CO177" s="49"/>
      <c r="CP177" s="49"/>
    </row>
    <row r="178" spans="1:94" ht="15" customHeight="1">
      <c r="B178" s="97" t="str">
        <f t="shared" si="7"/>
        <v>Consumable Options</v>
      </c>
      <c r="C178" s="97" t="str">
        <f>SUBSTITUTE(IF(A178="","",'Root Material'!$C$2&amp;"_Group_"&amp;A178)," ","_")</f>
        <v/>
      </c>
      <c r="E178" s="97" t="str">
        <f t="shared" si="8"/>
        <v>Evaporant Consumables</v>
      </c>
      <c r="F178" s="97" t="str">
        <f>SUBSTITUTE(IF(D178="","",'Root Material'!$C$2&amp;"_"&amp;B178&amp;"_"&amp;D178)," ","_")</f>
        <v/>
      </c>
      <c r="L178" s="27" t="s">
        <v>922</v>
      </c>
      <c r="M178" s="98" t="str">
        <f>SUBSTITUTE(IF(L178="","",'Root Material'!$C$2&amp;"_"&amp;B178&amp;"_"&amp;E178&amp;"_"&amp;L178)," ","_")</f>
        <v>1200DLX_Consumable_Options_Evaporant_Consumables_S26P</v>
      </c>
      <c r="N178" s="103" t="s">
        <v>923</v>
      </c>
      <c r="AI178" s="27" t="s">
        <v>588</v>
      </c>
      <c r="AJ178" s="27"/>
      <c r="AK178" s="27" t="s">
        <v>921</v>
      </c>
      <c r="BT178" s="98" t="str">
        <f t="shared" si="6"/>
        <v>S26P</v>
      </c>
      <c r="BV178" s="98" t="str">
        <f t="shared" si="9"/>
        <v>S26P</v>
      </c>
      <c r="CO178" s="49"/>
      <c r="CP178" s="49"/>
    </row>
    <row r="179" spans="1:94" ht="15" customHeight="1">
      <c r="B179" s="97" t="str">
        <f t="shared" si="7"/>
        <v>Consumable Options</v>
      </c>
      <c r="C179" s="97" t="str">
        <f>SUBSTITUTE(IF(A179="","",'Root Material'!$C$2&amp;"_Group_"&amp;A179)," ","_")</f>
        <v/>
      </c>
      <c r="D179" s="96"/>
      <c r="E179" s="97" t="str">
        <f t="shared" si="8"/>
        <v>Evaporant Consumables</v>
      </c>
      <c r="F179" s="97" t="str">
        <f>SUBSTITUTE(IF(D179="","",'Root Material'!$C$2&amp;"_"&amp;B179&amp;"_"&amp;D179)," ","_")</f>
        <v/>
      </c>
      <c r="G179" s="97"/>
      <c r="H179" s="99"/>
      <c r="I179" s="99"/>
      <c r="J179" s="99"/>
      <c r="K179" s="99"/>
      <c r="L179" s="27" t="s">
        <v>924</v>
      </c>
      <c r="M179" s="98" t="str">
        <f>SUBSTITUTE(IF(L179="","",'Root Material'!$C$2&amp;"_"&amp;B179&amp;"_"&amp;E179&amp;"_"&amp;L179)," ","_")</f>
        <v>1200DLX_Consumable_Options_Evaporant_Consumables_SA1G</v>
      </c>
      <c r="N179" s="27" t="s">
        <v>925</v>
      </c>
      <c r="AI179" s="27" t="s">
        <v>588</v>
      </c>
      <c r="AJ179" s="27"/>
      <c r="AK179" s="27" t="s">
        <v>921</v>
      </c>
      <c r="BT179" s="98" t="str">
        <f t="shared" si="6"/>
        <v>SA1G</v>
      </c>
      <c r="BV179" s="98" t="str">
        <f t="shared" si="9"/>
        <v>SA1G</v>
      </c>
      <c r="BY179" s="96"/>
      <c r="CO179" s="49"/>
      <c r="CP179" s="49"/>
    </row>
    <row r="180" spans="1:94" ht="15" customHeight="1">
      <c r="B180" s="97" t="str">
        <f t="shared" si="7"/>
        <v>Consumable Options</v>
      </c>
      <c r="C180" s="97" t="str">
        <f>SUBSTITUTE(IF(A180="","",'Root Material'!$C$2&amp;"_Group_"&amp;A180)," ","_")</f>
        <v/>
      </c>
      <c r="D180" s="96"/>
      <c r="E180" s="97" t="str">
        <f t="shared" si="8"/>
        <v>Evaporant Consumables</v>
      </c>
      <c r="F180" s="97" t="str">
        <f>SUBSTITUTE(IF(D180="","",'Root Material'!$C$2&amp;"_"&amp;B180&amp;"_"&amp;D180)," ","_")</f>
        <v/>
      </c>
      <c r="G180" s="97"/>
      <c r="H180" s="99"/>
      <c r="I180" s="99"/>
      <c r="J180" s="99"/>
      <c r="K180" s="99"/>
      <c r="L180" s="27" t="s">
        <v>926</v>
      </c>
      <c r="M180" s="98" t="str">
        <f>SUBSTITUTE(IF(L180="","",'Root Material'!$C$2&amp;"_"&amp;B180&amp;"_"&amp;E180&amp;"_"&amp;L180)," ","_")</f>
        <v>1200DLX_Consumable_Options_Evaporant_Consumables_SC1G</v>
      </c>
      <c r="N180" s="27" t="s">
        <v>927</v>
      </c>
      <c r="AI180" s="27" t="s">
        <v>588</v>
      </c>
      <c r="AJ180" s="27"/>
      <c r="AK180" s="27" t="s">
        <v>921</v>
      </c>
      <c r="BT180" s="98" t="str">
        <f t="shared" si="6"/>
        <v>SC1G</v>
      </c>
      <c r="BV180" s="98" t="str">
        <f t="shared" si="9"/>
        <v>SC1G</v>
      </c>
      <c r="BY180" s="96"/>
      <c r="CO180" s="49"/>
      <c r="CP180" s="49"/>
    </row>
    <row r="181" spans="1:94" ht="15" customHeight="1">
      <c r="B181" s="97" t="str">
        <f t="shared" si="7"/>
        <v>Consumable Options</v>
      </c>
      <c r="C181" s="97" t="str">
        <f>SUBSTITUTE(IF(A181="","",'Root Material'!$C$2&amp;"_Group_"&amp;A181)," ","_")</f>
        <v/>
      </c>
      <c r="D181" s="96"/>
      <c r="E181" s="97" t="str">
        <f t="shared" si="8"/>
        <v>Evaporant Consumables</v>
      </c>
      <c r="F181" s="97" t="str">
        <f>SUBSTITUTE(IF(D181="","",'Root Material'!$C$2&amp;"_"&amp;B181&amp;"_"&amp;D181)," ","_")</f>
        <v/>
      </c>
      <c r="G181" s="97"/>
      <c r="H181" s="99"/>
      <c r="I181" s="99"/>
      <c r="J181" s="99"/>
      <c r="K181" s="99"/>
      <c r="L181" s="27" t="s">
        <v>928</v>
      </c>
      <c r="M181" s="98" t="str">
        <f>SUBSTITUTE(IF(L181="","",'Root Material'!$C$2&amp;"_"&amp;B181&amp;"_"&amp;E181&amp;"_"&amp;L181)," ","_")</f>
        <v>1200DLX_Consumable_Options_Evaporant_Consumables_Satin_Pills</v>
      </c>
      <c r="N181" s="27" t="s">
        <v>929</v>
      </c>
      <c r="AI181" s="27" t="s">
        <v>588</v>
      </c>
      <c r="AJ181" s="27"/>
      <c r="AK181" s="27" t="s">
        <v>921</v>
      </c>
      <c r="BT181" s="98" t="str">
        <f t="shared" si="6"/>
        <v>Satin Pills</v>
      </c>
      <c r="BV181" s="98" t="str">
        <f t="shared" si="9"/>
        <v>Satin Pills</v>
      </c>
      <c r="BY181" s="96"/>
      <c r="CO181" s="49"/>
      <c r="CP181" s="49"/>
    </row>
    <row r="182" spans="1:94" ht="15" customHeight="1">
      <c r="B182" s="97" t="str">
        <f t="shared" si="7"/>
        <v>Consumable Options</v>
      </c>
      <c r="C182" s="97" t="str">
        <f>SUBSTITUTE(IF(A182="","",'Root Material'!$C$2&amp;"_Group_"&amp;A182)," ","_")</f>
        <v/>
      </c>
      <c r="D182" s="96"/>
      <c r="E182" s="97" t="str">
        <f t="shared" si="8"/>
        <v>Evaporant Consumables</v>
      </c>
      <c r="F182" s="97" t="str">
        <f>SUBSTITUTE(IF(D182="","",'Root Material'!$C$2&amp;"_"&amp;B182&amp;"_"&amp;D182)," ","_")</f>
        <v/>
      </c>
      <c r="G182" s="97"/>
      <c r="H182" s="99"/>
      <c r="I182" s="99"/>
      <c r="J182" s="99"/>
      <c r="K182" s="99"/>
      <c r="L182" s="27" t="s">
        <v>930</v>
      </c>
      <c r="M182" s="98" t="str">
        <f>SUBSTITUTE(IF(L182="","",'Root Material'!$C$2&amp;"_"&amp;B182&amp;"_"&amp;E182&amp;"_"&amp;L182)," ","_")</f>
        <v>1200DLX_Consumable_Options_Evaporant_Consumables_Grip_Pills</v>
      </c>
      <c r="N182" s="27" t="s">
        <v>931</v>
      </c>
      <c r="AI182" s="27" t="s">
        <v>411</v>
      </c>
      <c r="AJ182" s="27"/>
      <c r="AK182" s="27" t="s">
        <v>921</v>
      </c>
      <c r="BT182" s="98" t="str">
        <f t="shared" si="6"/>
        <v>Grip Pills</v>
      </c>
      <c r="BV182" s="98" t="str">
        <f t="shared" si="9"/>
        <v>Grip Pills</v>
      </c>
      <c r="BY182" s="96"/>
      <c r="CO182" s="49"/>
      <c r="CP182" s="49"/>
    </row>
    <row r="183" spans="1:94" ht="15" customHeight="1">
      <c r="B183" s="97" t="str">
        <f t="shared" si="7"/>
        <v>Consumable Options</v>
      </c>
      <c r="C183" s="97" t="str">
        <f>SUBSTITUTE(IF(A183="","",'Root Material'!$C$2&amp;"_Group_"&amp;A183)," ","_")</f>
        <v/>
      </c>
      <c r="D183" s="96" t="s">
        <v>932</v>
      </c>
      <c r="E183" s="97" t="str">
        <f t="shared" si="8"/>
        <v>Process Consumables</v>
      </c>
      <c r="F183" s="97" t="str">
        <f>SUBSTITUTE(IF(D183="","",'Root Material'!$C$2&amp;"_"&amp;B183&amp;"_"&amp;D183)," ","_")</f>
        <v>1200DLX_Consumable_Options_Process_Consumables</v>
      </c>
      <c r="G183" s="97" t="s">
        <v>79</v>
      </c>
      <c r="H183" s="99" t="s">
        <v>80</v>
      </c>
      <c r="I183" s="99"/>
      <c r="J183" s="99" t="s">
        <v>80</v>
      </c>
      <c r="K183" s="99"/>
      <c r="M183" s="98" t="str">
        <f>SUBSTITUTE(IF(L183="","",'Root Material'!$C$2&amp;"_"&amp;B183&amp;"_"&amp;E183&amp;"_"&amp;L183)," ","_")</f>
        <v/>
      </c>
      <c r="N183" s="27"/>
      <c r="AJ183" s="27"/>
      <c r="AK183" s="27"/>
      <c r="BT183" s="98" t="str">
        <f t="shared" si="6"/>
        <v>Process Consumables</v>
      </c>
      <c r="BV183" s="98" t="str">
        <f t="shared" si="9"/>
        <v>Process Consumables</v>
      </c>
      <c r="BY183" s="96"/>
      <c r="CO183" s="49"/>
      <c r="CP183" s="49"/>
    </row>
    <row r="184" spans="1:94" ht="15" customHeight="1">
      <c r="B184" s="97" t="str">
        <f t="shared" si="7"/>
        <v>Consumable Options</v>
      </c>
      <c r="C184" s="97" t="str">
        <f>SUBSTITUTE(IF(A184="","",'Root Material'!$C$2&amp;"_Group_"&amp;A184)," ","_")</f>
        <v/>
      </c>
      <c r="D184" s="96"/>
      <c r="E184" s="97" t="str">
        <f t="shared" si="8"/>
        <v>Process Consumables</v>
      </c>
      <c r="F184" s="97" t="str">
        <f>SUBSTITUTE(IF(D184="","",'Root Material'!$C$2&amp;"_"&amp;B184&amp;"_"&amp;D184)," ","_")</f>
        <v/>
      </c>
      <c r="G184" s="97"/>
      <c r="H184" s="99"/>
      <c r="I184" s="99"/>
      <c r="J184" s="99"/>
      <c r="K184" s="99"/>
      <c r="L184" s="27" t="s">
        <v>933</v>
      </c>
      <c r="M184" s="98" t="str">
        <f>SUBSTITUTE(IF(L184="","",'Root Material'!$C$2&amp;"_"&amp;B184&amp;"_"&amp;E184&amp;"_"&amp;L184)," ","_")</f>
        <v>1200DLX_Consumable_Options_Process_Consumables_5.98MHz_Crystals</v>
      </c>
      <c r="N184" s="27" t="s">
        <v>934</v>
      </c>
      <c r="AI184" s="27" t="s">
        <v>588</v>
      </c>
      <c r="AJ184" s="27"/>
      <c r="AK184" s="27" t="s">
        <v>921</v>
      </c>
      <c r="BT184" s="98" t="str">
        <f t="shared" si="6"/>
        <v>5.98MHz Crystals</v>
      </c>
      <c r="BV184" s="98" t="str">
        <f t="shared" si="9"/>
        <v>5.98MHz Crystals</v>
      </c>
      <c r="BY184" s="96"/>
      <c r="CO184" s="49"/>
      <c r="CP184" s="49"/>
    </row>
    <row r="185" spans="1:94" ht="15" customHeight="1">
      <c r="B185" s="97" t="str">
        <f t="shared" si="7"/>
        <v>Consumable Options</v>
      </c>
      <c r="C185" s="97" t="str">
        <f>SUBSTITUTE(IF(A185="","",'Root Material'!$C$2&amp;"_Group_"&amp;A185)," ","_")</f>
        <v/>
      </c>
      <c r="D185" s="96"/>
      <c r="E185" s="97" t="str">
        <f t="shared" si="8"/>
        <v>Process Consumables</v>
      </c>
      <c r="F185" s="97" t="str">
        <f>SUBSTITUTE(IF(D185="","",'Root Material'!$C$2&amp;"_"&amp;B185&amp;"_"&amp;D185)," ","_")</f>
        <v/>
      </c>
      <c r="G185" s="97"/>
      <c r="H185" s="99"/>
      <c r="I185" s="99"/>
      <c r="J185" s="99"/>
      <c r="K185" s="99"/>
      <c r="L185" s="27" t="s">
        <v>935</v>
      </c>
      <c r="M185" s="98" t="str">
        <f>SUBSTITUTE(IF(L185="","",'Root Material'!$C$2&amp;"_"&amp;B185&amp;"_"&amp;E185&amp;"_"&amp;L185)," ","_")</f>
        <v>1200DLX_Consumable_Options_Process_Consumables_EB_Filament</v>
      </c>
      <c r="N185" s="27" t="s">
        <v>936</v>
      </c>
      <c r="AI185" s="27" t="s">
        <v>588</v>
      </c>
      <c r="AJ185" s="27"/>
      <c r="AK185" s="27" t="s">
        <v>937</v>
      </c>
      <c r="BT185" s="98" t="str">
        <f t="shared" si="6"/>
        <v>EB Filament</v>
      </c>
      <c r="BV185" s="98" t="str">
        <f t="shared" si="9"/>
        <v>EB Filament</v>
      </c>
      <c r="BY185" s="96"/>
      <c r="CO185" s="49"/>
      <c r="CP185" s="49"/>
    </row>
    <row r="186" spans="1:94" ht="15" customHeight="1">
      <c r="B186" s="97" t="str">
        <f t="shared" si="7"/>
        <v>Consumable Options</v>
      </c>
      <c r="C186" s="97" t="str">
        <f>SUBSTITUTE(IF(A186="","",'Root Material'!$C$2&amp;"_Group_"&amp;A186)," ","_")</f>
        <v/>
      </c>
      <c r="D186" s="96"/>
      <c r="E186" s="97" t="str">
        <f t="shared" si="8"/>
        <v>Process Consumables</v>
      </c>
      <c r="F186" s="97" t="str">
        <f>SUBSTITUTE(IF(D186="","",'Root Material'!$C$2&amp;"_"&amp;B186&amp;"_"&amp;D186)," ","_")</f>
        <v/>
      </c>
      <c r="G186" s="97"/>
      <c r="H186" s="99"/>
      <c r="I186" s="99"/>
      <c r="J186" s="99"/>
      <c r="K186" s="99"/>
      <c r="L186" s="27" t="s">
        <v>938</v>
      </c>
      <c r="M186" s="98" t="str">
        <f>SUBSTITUTE(IF(L186="","",'Root Material'!$C$2&amp;"_"&amp;B186&amp;"_"&amp;E186&amp;"_"&amp;L186)," ","_")</f>
        <v>1200DLX_Consumable_Options_Process_Consumables_Ion_Filament</v>
      </c>
      <c r="N186" s="27" t="s">
        <v>939</v>
      </c>
      <c r="AI186" s="27" t="s">
        <v>588</v>
      </c>
      <c r="AJ186" s="27"/>
      <c r="AK186" s="27" t="s">
        <v>921</v>
      </c>
      <c r="BT186" s="98" t="str">
        <f t="shared" si="6"/>
        <v>Ion Filament</v>
      </c>
      <c r="BV186" s="98" t="str">
        <f t="shared" si="9"/>
        <v>Ion Filament</v>
      </c>
      <c r="BY186" s="96"/>
      <c r="CO186" s="49"/>
      <c r="CP186" s="49"/>
    </row>
    <row r="187" spans="1:94" ht="15" customHeight="1">
      <c r="A187" s="50"/>
      <c r="B187" s="97" t="str">
        <f t="shared" si="7"/>
        <v>Consumable Options</v>
      </c>
      <c r="C187" s="97" t="str">
        <f>SUBSTITUTE(IF(A187="","",'Root Material'!$C$2&amp;"_Group_"&amp;A187)," ","_")</f>
        <v/>
      </c>
      <c r="D187" s="96"/>
      <c r="E187" s="97" t="str">
        <f t="shared" si="8"/>
        <v>Process Consumables</v>
      </c>
      <c r="F187" s="97" t="str">
        <f>SUBSTITUTE(IF(D187="","",'Root Material'!$C$2&amp;"_"&amp;B187&amp;"_"&amp;D187)," ","_")</f>
        <v/>
      </c>
      <c r="G187" s="97"/>
      <c r="H187" s="99"/>
      <c r="I187" s="99"/>
      <c r="J187" s="99"/>
      <c r="K187" s="99"/>
      <c r="M187" s="98" t="str">
        <f>SUBSTITUTE(IF(L187="","",'Root Material'!$C$2&amp;"_"&amp;B187&amp;"_"&amp;E187&amp;"_"&amp;L187)," ","_")</f>
        <v/>
      </c>
      <c r="O187" s="101"/>
      <c r="P187" s="101"/>
      <c r="Q187" s="101"/>
      <c r="R187" s="101"/>
      <c r="S187" s="101"/>
      <c r="T187" s="101"/>
      <c r="U187" s="101"/>
      <c r="V187" s="101"/>
      <c r="W187" s="101"/>
      <c r="X187" s="101"/>
      <c r="Y187" s="101"/>
      <c r="Z187" s="101"/>
      <c r="AA187" s="101"/>
      <c r="AB187" s="101"/>
      <c r="AC187" s="101"/>
      <c r="AD187" s="101"/>
      <c r="AE187" s="101"/>
      <c r="AF187" s="101"/>
      <c r="AG187" s="101"/>
      <c r="AH187" s="101"/>
      <c r="BT187" s="98" t="str">
        <f t="shared" si="6"/>
        <v/>
      </c>
      <c r="BW187" s="96"/>
      <c r="BX187" s="50"/>
      <c r="BY187" s="50"/>
      <c r="BZ187" s="50"/>
      <c r="CA187" s="50"/>
      <c r="CB187" s="50"/>
      <c r="CC187" s="50"/>
      <c r="CD187" s="50"/>
      <c r="CE187" s="50"/>
      <c r="CF187" s="50"/>
      <c r="CG187" s="50"/>
      <c r="CH187" s="50"/>
      <c r="CI187" s="50"/>
      <c r="CJ187" s="50"/>
      <c r="CK187" s="50"/>
      <c r="CL187" s="50"/>
      <c r="CM187" s="50"/>
      <c r="CN187" s="50"/>
    </row>
    <row r="188" spans="1:94" ht="15" customHeight="1">
      <c r="A188" s="50"/>
      <c r="B188" s="97" t="str">
        <f t="shared" si="7"/>
        <v>Consumable Options</v>
      </c>
      <c r="C188" s="97" t="str">
        <f>SUBSTITUTE(IF(A188="","",'Root Material'!$C$2&amp;"_Group_"&amp;A188)," ","_")</f>
        <v/>
      </c>
      <c r="D188" s="96"/>
      <c r="E188" s="97" t="str">
        <f t="shared" si="8"/>
        <v>Process Consumables</v>
      </c>
      <c r="F188" s="97" t="str">
        <f>SUBSTITUTE(IF(D188="","",'Root Material'!$C$2&amp;"_"&amp;B188&amp;"_"&amp;D188)," ","_")</f>
        <v/>
      </c>
      <c r="G188" s="97"/>
      <c r="H188" s="99"/>
      <c r="I188" s="99"/>
      <c r="J188" s="99"/>
      <c r="K188" s="99"/>
      <c r="M188" s="98" t="str">
        <f>SUBSTITUTE(IF(L188="","",'Root Material'!$C$2&amp;"_"&amp;B188&amp;"_"&amp;E188&amp;"_"&amp;L188)," ","_")</f>
        <v/>
      </c>
      <c r="O188" s="101"/>
      <c r="P188" s="101"/>
      <c r="Q188" s="101"/>
      <c r="R188" s="101"/>
      <c r="S188" s="101"/>
      <c r="T188" s="101"/>
      <c r="U188" s="101"/>
      <c r="V188" s="101"/>
      <c r="W188" s="101"/>
      <c r="X188" s="101"/>
      <c r="Y188" s="101"/>
      <c r="Z188" s="101"/>
      <c r="AA188" s="101"/>
      <c r="AB188" s="101"/>
      <c r="AC188" s="101"/>
      <c r="AD188" s="101"/>
      <c r="AE188" s="101"/>
      <c r="AF188" s="101"/>
      <c r="AG188" s="101"/>
      <c r="AH188" s="101"/>
      <c r="BT188" s="98" t="str">
        <f t="shared" si="6"/>
        <v/>
      </c>
      <c r="BW188" s="96"/>
      <c r="BX188" s="50"/>
      <c r="BY188" s="50"/>
      <c r="BZ188" s="50"/>
      <c r="CA188" s="50"/>
      <c r="CB188" s="50"/>
      <c r="CC188" s="50"/>
      <c r="CD188" s="50"/>
      <c r="CE188" s="50"/>
      <c r="CF188" s="50"/>
      <c r="CG188" s="50"/>
      <c r="CH188" s="50"/>
      <c r="CI188" s="50"/>
      <c r="CJ188" s="50"/>
      <c r="CK188" s="50"/>
      <c r="CL188" s="50"/>
      <c r="CM188" s="50"/>
      <c r="CN188" s="50"/>
    </row>
    <row r="189" spans="1:94" ht="15" customHeight="1">
      <c r="A189" s="50"/>
      <c r="B189" s="97" t="str">
        <f t="shared" si="7"/>
        <v>Consumable Options</v>
      </c>
      <c r="C189" s="97" t="str">
        <f>SUBSTITUTE(IF(A189="","",'Root Material'!$C$2&amp;"_Group_"&amp;A189)," ","_")</f>
        <v/>
      </c>
      <c r="D189" s="96"/>
      <c r="E189" s="97" t="str">
        <f t="shared" si="8"/>
        <v>Process Consumables</v>
      </c>
      <c r="F189" s="97" t="str">
        <f>SUBSTITUTE(IF(D189="","",'Root Material'!$C$2&amp;"_"&amp;B189&amp;"_"&amp;D189)," ","_")</f>
        <v/>
      </c>
      <c r="G189" s="97"/>
      <c r="H189" s="99"/>
      <c r="I189" s="99"/>
      <c r="J189" s="99"/>
      <c r="K189" s="99"/>
      <c r="M189" s="98" t="str">
        <f>SUBSTITUTE(IF(L189="","",'Root Material'!$C$2&amp;"_"&amp;B189&amp;"_"&amp;E189&amp;"_"&amp;L189)," ","_")</f>
        <v/>
      </c>
      <c r="O189" s="101"/>
      <c r="P189" s="101"/>
      <c r="Q189" s="101"/>
      <c r="R189" s="101"/>
      <c r="S189" s="101"/>
      <c r="T189" s="101"/>
      <c r="U189" s="101"/>
      <c r="V189" s="101"/>
      <c r="W189" s="101"/>
      <c r="X189" s="101"/>
      <c r="Y189" s="101"/>
      <c r="Z189" s="101"/>
      <c r="AA189" s="101"/>
      <c r="AB189" s="101"/>
      <c r="AC189" s="101"/>
      <c r="AD189" s="101"/>
      <c r="AE189" s="101"/>
      <c r="AF189" s="101"/>
      <c r="AG189" s="101"/>
      <c r="AH189" s="101"/>
      <c r="BT189" s="98" t="str">
        <f t="shared" si="6"/>
        <v/>
      </c>
      <c r="BW189" s="96"/>
      <c r="BX189" s="50"/>
      <c r="BY189" s="50"/>
      <c r="BZ189" s="50"/>
      <c r="CA189" s="50"/>
      <c r="CB189" s="50"/>
      <c r="CC189" s="50"/>
      <c r="CD189" s="50"/>
      <c r="CE189" s="50"/>
      <c r="CF189" s="50"/>
      <c r="CG189" s="50"/>
      <c r="CH189" s="50"/>
      <c r="CI189" s="50"/>
      <c r="CJ189" s="50"/>
      <c r="CK189" s="50"/>
      <c r="CL189" s="50"/>
      <c r="CM189" s="50"/>
      <c r="CN189" s="50"/>
    </row>
    <row r="190" spans="1:94" ht="15" customHeight="1">
      <c r="A190" s="50"/>
      <c r="B190" s="97" t="str">
        <f t="shared" si="7"/>
        <v>Consumable Options</v>
      </c>
      <c r="C190" s="97" t="str">
        <f>SUBSTITUTE(IF(A190="","",'Root Material'!$C$2&amp;"_Group_"&amp;A190)," ","_")</f>
        <v/>
      </c>
      <c r="D190" s="96"/>
      <c r="E190" s="97" t="str">
        <f t="shared" si="8"/>
        <v>Process Consumables</v>
      </c>
      <c r="F190" s="97" t="str">
        <f>SUBSTITUTE(IF(D190="","",'Root Material'!$C$2&amp;"_"&amp;B190&amp;"_"&amp;D190)," ","_")</f>
        <v/>
      </c>
      <c r="G190" s="97"/>
      <c r="H190" s="99"/>
      <c r="I190" s="99"/>
      <c r="J190" s="99"/>
      <c r="K190" s="99"/>
      <c r="M190" s="98" t="str">
        <f>SUBSTITUTE(IF(L190="","",'Root Material'!$C$2&amp;"_"&amp;B190&amp;"_"&amp;E190&amp;"_"&amp;L190)," ","_")</f>
        <v/>
      </c>
      <c r="O190" s="101"/>
      <c r="P190" s="101"/>
      <c r="Q190" s="101"/>
      <c r="R190" s="101"/>
      <c r="S190" s="101"/>
      <c r="T190" s="101"/>
      <c r="U190" s="101"/>
      <c r="V190" s="101"/>
      <c r="W190" s="101"/>
      <c r="X190" s="101"/>
      <c r="Y190" s="101"/>
      <c r="Z190" s="101"/>
      <c r="AA190" s="101"/>
      <c r="AB190" s="101"/>
      <c r="AC190" s="101"/>
      <c r="AD190" s="101"/>
      <c r="AE190" s="101"/>
      <c r="AF190" s="101"/>
      <c r="AG190" s="101"/>
      <c r="AH190" s="101"/>
      <c r="BT190" s="98" t="str">
        <f t="shared" si="6"/>
        <v/>
      </c>
      <c r="BW190" s="96"/>
      <c r="BX190" s="50"/>
      <c r="BY190" s="50"/>
      <c r="BZ190" s="50"/>
      <c r="CA190" s="50"/>
      <c r="CB190" s="50"/>
      <c r="CC190" s="50"/>
      <c r="CD190" s="50"/>
      <c r="CE190" s="50"/>
      <c r="CF190" s="50"/>
      <c r="CG190" s="50"/>
      <c r="CH190" s="50"/>
      <c r="CI190" s="50"/>
      <c r="CJ190" s="50"/>
      <c r="CK190" s="50"/>
      <c r="CL190" s="50"/>
      <c r="CM190" s="50"/>
      <c r="CN190" s="50"/>
    </row>
    <row r="191" spans="1:94" ht="15" customHeight="1">
      <c r="A191" s="50"/>
      <c r="B191" s="97" t="str">
        <f t="shared" si="7"/>
        <v>Consumable Options</v>
      </c>
      <c r="C191" s="97" t="str">
        <f>SUBSTITUTE(IF(A191="","",'Root Material'!$C$2&amp;"_Group_"&amp;A191)," ","_")</f>
        <v/>
      </c>
      <c r="D191" s="96"/>
      <c r="E191" s="97" t="str">
        <f t="shared" si="8"/>
        <v>Process Consumables</v>
      </c>
      <c r="F191" s="97" t="str">
        <f>SUBSTITUTE(IF(D191="","",'Root Material'!$C$2&amp;"_"&amp;B191&amp;"_"&amp;D191)," ","_")</f>
        <v/>
      </c>
      <c r="G191" s="97"/>
      <c r="H191" s="99"/>
      <c r="I191" s="99"/>
      <c r="J191" s="99"/>
      <c r="K191" s="99"/>
      <c r="M191" s="98" t="str">
        <f>SUBSTITUTE(IF(L191="","",'Root Material'!$C$2&amp;"_"&amp;B191&amp;"_"&amp;E191&amp;"_"&amp;L191)," ","_")</f>
        <v/>
      </c>
      <c r="O191" s="101"/>
      <c r="P191" s="101"/>
      <c r="Q191" s="101"/>
      <c r="R191" s="101"/>
      <c r="S191" s="101"/>
      <c r="T191" s="101"/>
      <c r="U191" s="101"/>
      <c r="V191" s="101"/>
      <c r="W191" s="101"/>
      <c r="X191" s="101"/>
      <c r="Y191" s="101"/>
      <c r="Z191" s="101"/>
      <c r="AA191" s="101"/>
      <c r="AB191" s="101"/>
      <c r="AC191" s="101"/>
      <c r="AD191" s="101"/>
      <c r="AE191" s="101"/>
      <c r="AF191" s="101"/>
      <c r="AG191" s="101"/>
      <c r="AH191" s="101"/>
      <c r="BT191" s="98" t="str">
        <f t="shared" si="6"/>
        <v/>
      </c>
      <c r="BW191" s="96"/>
      <c r="BX191" s="50"/>
      <c r="BY191" s="50"/>
      <c r="BZ191" s="50"/>
      <c r="CA191" s="50"/>
      <c r="CB191" s="50"/>
      <c r="CC191" s="50"/>
      <c r="CD191" s="50"/>
      <c r="CE191" s="50"/>
      <c r="CF191" s="50"/>
      <c r="CG191" s="50"/>
      <c r="CH191" s="50"/>
      <c r="CI191" s="50"/>
      <c r="CJ191" s="50"/>
      <c r="CK191" s="50"/>
      <c r="CL191" s="50"/>
      <c r="CM191" s="50"/>
      <c r="CN191" s="50"/>
    </row>
    <row r="192" spans="1:94" ht="15" customHeight="1">
      <c r="A192" s="50"/>
      <c r="B192" s="97" t="str">
        <f t="shared" si="7"/>
        <v>Consumable Options</v>
      </c>
      <c r="C192" s="97" t="str">
        <f>SUBSTITUTE(IF(A192="","",'Root Material'!$C$2&amp;"_Group_"&amp;A192)," ","_")</f>
        <v/>
      </c>
      <c r="D192" s="96"/>
      <c r="E192" s="97" t="str">
        <f t="shared" si="8"/>
        <v>Process Consumables</v>
      </c>
      <c r="F192" s="97" t="str">
        <f>SUBSTITUTE(IF(D192="","",'Root Material'!$C$2&amp;"_"&amp;B192&amp;"_"&amp;D192)," ","_")</f>
        <v/>
      </c>
      <c r="G192" s="97"/>
      <c r="H192" s="99"/>
      <c r="I192" s="99"/>
      <c r="J192" s="99"/>
      <c r="K192" s="99"/>
      <c r="M192" s="98" t="str">
        <f>SUBSTITUTE(IF(L192="","",'Root Material'!$C$2&amp;"_"&amp;B192&amp;"_"&amp;E192&amp;"_"&amp;L192)," ","_")</f>
        <v/>
      </c>
      <c r="O192" s="101"/>
      <c r="P192" s="101"/>
      <c r="Q192" s="101"/>
      <c r="R192" s="101"/>
      <c r="S192" s="101"/>
      <c r="T192" s="101"/>
      <c r="U192" s="101"/>
      <c r="V192" s="101"/>
      <c r="W192" s="101"/>
      <c r="X192" s="101"/>
      <c r="Y192" s="101"/>
      <c r="Z192" s="101"/>
      <c r="AA192" s="101"/>
      <c r="AB192" s="101"/>
      <c r="AC192" s="101"/>
      <c r="AD192" s="101"/>
      <c r="AE192" s="101"/>
      <c r="AF192" s="101"/>
      <c r="AG192" s="101"/>
      <c r="AH192" s="101"/>
      <c r="BT192" s="98" t="str">
        <f t="shared" si="6"/>
        <v/>
      </c>
      <c r="BW192" s="96"/>
      <c r="BX192" s="50"/>
      <c r="BY192" s="50"/>
      <c r="BZ192" s="50"/>
      <c r="CA192" s="50"/>
      <c r="CB192" s="50"/>
      <c r="CC192" s="50"/>
      <c r="CD192" s="50"/>
      <c r="CE192" s="50"/>
      <c r="CF192" s="50"/>
      <c r="CG192" s="50"/>
      <c r="CH192" s="50"/>
      <c r="CI192" s="50"/>
      <c r="CJ192" s="50"/>
      <c r="CK192" s="50"/>
      <c r="CL192" s="50"/>
      <c r="CM192" s="50"/>
      <c r="CN192" s="50"/>
    </row>
    <row r="193" spans="1:92" ht="15" customHeight="1">
      <c r="A193" s="50"/>
      <c r="B193" s="97" t="str">
        <f t="shared" si="7"/>
        <v>Consumable Options</v>
      </c>
      <c r="C193" s="97" t="str">
        <f>SUBSTITUTE(IF(A193="","",'Root Material'!$C$2&amp;"_Group_"&amp;A193)," ","_")</f>
        <v/>
      </c>
      <c r="D193" s="96"/>
      <c r="E193" s="97" t="str">
        <f t="shared" si="8"/>
        <v>Process Consumables</v>
      </c>
      <c r="F193" s="97" t="str">
        <f>SUBSTITUTE(IF(D193="","",'Root Material'!$C$2&amp;"_"&amp;B193&amp;"_"&amp;D193)," ","_")</f>
        <v/>
      </c>
      <c r="G193" s="97"/>
      <c r="H193" s="99"/>
      <c r="I193" s="99"/>
      <c r="J193" s="99"/>
      <c r="K193" s="99"/>
      <c r="M193" s="98" t="str">
        <f>SUBSTITUTE(IF(L193="","",'Root Material'!$C$2&amp;"_"&amp;B193&amp;"_"&amp;E193&amp;"_"&amp;L193)," ","_")</f>
        <v/>
      </c>
      <c r="O193" s="101"/>
      <c r="P193" s="101"/>
      <c r="Q193" s="101"/>
      <c r="R193" s="101"/>
      <c r="S193" s="101"/>
      <c r="T193" s="101"/>
      <c r="U193" s="101"/>
      <c r="V193" s="101"/>
      <c r="W193" s="101"/>
      <c r="X193" s="101"/>
      <c r="Y193" s="101"/>
      <c r="Z193" s="101"/>
      <c r="AA193" s="101"/>
      <c r="AB193" s="101"/>
      <c r="AC193" s="101"/>
      <c r="AD193" s="101"/>
      <c r="AE193" s="101"/>
      <c r="AF193" s="101"/>
      <c r="AG193" s="101"/>
      <c r="AH193" s="101"/>
      <c r="BT193" s="98" t="str">
        <f t="shared" si="6"/>
        <v/>
      </c>
      <c r="BW193" s="96"/>
      <c r="BX193" s="50"/>
      <c r="BY193" s="50"/>
      <c r="BZ193" s="50"/>
      <c r="CA193" s="50"/>
      <c r="CB193" s="50"/>
      <c r="CC193" s="50"/>
      <c r="CD193" s="50"/>
      <c r="CE193" s="50"/>
      <c r="CF193" s="50"/>
      <c r="CG193" s="50"/>
      <c r="CH193" s="50"/>
      <c r="CI193" s="50"/>
      <c r="CJ193" s="50"/>
      <c r="CK193" s="50"/>
      <c r="CL193" s="50"/>
      <c r="CM193" s="50"/>
      <c r="CN193" s="50"/>
    </row>
    <row r="194" spans="1:92" ht="15" customHeight="1">
      <c r="A194" s="50"/>
      <c r="B194" s="97" t="str">
        <f t="shared" si="7"/>
        <v>Consumable Options</v>
      </c>
      <c r="C194" s="97" t="str">
        <f>SUBSTITUTE(IF(A194="","",'Root Material'!$C$2&amp;"_Group_"&amp;A194)," ","_")</f>
        <v/>
      </c>
      <c r="D194" s="96"/>
      <c r="E194" s="97" t="str">
        <f t="shared" si="8"/>
        <v>Process Consumables</v>
      </c>
      <c r="F194" s="97" t="str">
        <f>SUBSTITUTE(IF(D194="","",'Root Material'!$C$2&amp;"_"&amp;B194&amp;"_"&amp;D194)," ","_")</f>
        <v/>
      </c>
      <c r="G194" s="97"/>
      <c r="H194" s="99"/>
      <c r="I194" s="99"/>
      <c r="J194" s="99"/>
      <c r="K194" s="99"/>
      <c r="M194" s="98" t="str">
        <f>SUBSTITUTE(IF(L194="","",'Root Material'!$C$2&amp;"_"&amp;B194&amp;"_"&amp;E194&amp;"_"&amp;L194)," ","_")</f>
        <v/>
      </c>
      <c r="O194" s="101"/>
      <c r="P194" s="101"/>
      <c r="Q194" s="101"/>
      <c r="R194" s="101"/>
      <c r="S194" s="101"/>
      <c r="T194" s="101"/>
      <c r="U194" s="101"/>
      <c r="V194" s="101"/>
      <c r="W194" s="101"/>
      <c r="X194" s="101"/>
      <c r="Y194" s="101"/>
      <c r="Z194" s="101"/>
      <c r="AA194" s="101"/>
      <c r="AB194" s="101"/>
      <c r="AC194" s="101"/>
      <c r="AD194" s="101"/>
      <c r="AE194" s="101"/>
      <c r="AF194" s="101"/>
      <c r="AG194" s="101"/>
      <c r="AH194" s="101"/>
      <c r="BT194" s="98" t="str">
        <f t="shared" si="6"/>
        <v/>
      </c>
      <c r="BW194" s="96"/>
      <c r="BX194" s="50"/>
      <c r="BY194" s="50"/>
      <c r="BZ194" s="50"/>
      <c r="CA194" s="50"/>
      <c r="CB194" s="50"/>
      <c r="CC194" s="50"/>
      <c r="CD194" s="50"/>
      <c r="CE194" s="50"/>
      <c r="CF194" s="50"/>
      <c r="CG194" s="50"/>
      <c r="CH194" s="50"/>
      <c r="CI194" s="50"/>
      <c r="CJ194" s="50"/>
      <c r="CK194" s="50"/>
      <c r="CL194" s="50"/>
      <c r="CM194" s="50"/>
      <c r="CN194" s="50"/>
    </row>
    <row r="195" spans="1:92" ht="15" customHeight="1">
      <c r="A195" s="50"/>
      <c r="B195" s="97" t="str">
        <f t="shared" si="7"/>
        <v>Consumable Options</v>
      </c>
      <c r="C195" s="97" t="str">
        <f>SUBSTITUTE(IF(A195="","",'Root Material'!$C$2&amp;"_Group_"&amp;A195)," ","_")</f>
        <v/>
      </c>
      <c r="D195" s="96"/>
      <c r="E195" s="97" t="str">
        <f t="shared" si="8"/>
        <v>Process Consumables</v>
      </c>
      <c r="F195" s="97" t="str">
        <f>SUBSTITUTE(IF(D195="","",'Root Material'!$C$2&amp;"_"&amp;B195&amp;"_"&amp;D195)," ","_")</f>
        <v/>
      </c>
      <c r="G195" s="97"/>
      <c r="H195" s="99"/>
      <c r="I195" s="99"/>
      <c r="J195" s="99"/>
      <c r="K195" s="99"/>
      <c r="M195" s="98" t="str">
        <f>SUBSTITUTE(IF(L195="","",'Root Material'!$C$2&amp;"_"&amp;B195&amp;"_"&amp;E195&amp;"_"&amp;L195)," ","_")</f>
        <v/>
      </c>
      <c r="O195" s="101"/>
      <c r="P195" s="101"/>
      <c r="Q195" s="101"/>
      <c r="R195" s="101"/>
      <c r="S195" s="101"/>
      <c r="T195" s="101"/>
      <c r="U195" s="101"/>
      <c r="V195" s="101"/>
      <c r="W195" s="101"/>
      <c r="X195" s="101"/>
      <c r="Y195" s="101"/>
      <c r="Z195" s="101"/>
      <c r="AA195" s="101"/>
      <c r="AB195" s="101"/>
      <c r="AC195" s="101"/>
      <c r="AD195" s="101"/>
      <c r="AE195" s="101"/>
      <c r="AF195" s="101"/>
      <c r="AG195" s="101"/>
      <c r="AH195" s="101"/>
      <c r="BT195" s="98" t="str">
        <f t="shared" si="6"/>
        <v/>
      </c>
      <c r="BW195" s="96"/>
      <c r="BX195" s="50"/>
      <c r="BY195" s="50"/>
      <c r="BZ195" s="50"/>
      <c r="CA195" s="50"/>
      <c r="CB195" s="50"/>
      <c r="CC195" s="50"/>
      <c r="CD195" s="50"/>
      <c r="CE195" s="50"/>
      <c r="CF195" s="50"/>
      <c r="CG195" s="50"/>
      <c r="CH195" s="50"/>
      <c r="CI195" s="50"/>
      <c r="CJ195" s="50"/>
      <c r="CK195" s="50"/>
      <c r="CL195" s="50"/>
      <c r="CM195" s="50"/>
      <c r="CN195" s="50"/>
    </row>
    <row r="196" spans="1:92" ht="15" customHeight="1">
      <c r="A196" s="50"/>
      <c r="B196" s="97" t="str">
        <f t="shared" si="7"/>
        <v>Consumable Options</v>
      </c>
      <c r="C196" s="97" t="str">
        <f>SUBSTITUTE(IF(A196="","",'Root Material'!$C$2&amp;"_Group_"&amp;A196)," ","_")</f>
        <v/>
      </c>
      <c r="D196" s="96"/>
      <c r="E196" s="97" t="str">
        <f t="shared" si="8"/>
        <v>Process Consumables</v>
      </c>
      <c r="F196" s="97" t="str">
        <f>SUBSTITUTE(IF(D196="","",'Root Material'!$C$2&amp;"_"&amp;B196&amp;"_"&amp;D196)," ","_")</f>
        <v/>
      </c>
      <c r="G196" s="97"/>
      <c r="H196" s="99"/>
      <c r="I196" s="99"/>
      <c r="J196" s="99"/>
      <c r="K196" s="99"/>
      <c r="M196" s="98" t="str">
        <f>SUBSTITUTE(IF(L196="","",'Root Material'!$C$2&amp;"_"&amp;B196&amp;"_"&amp;E196&amp;"_"&amp;L196)," ","_")</f>
        <v/>
      </c>
      <c r="O196" s="101"/>
      <c r="P196" s="101"/>
      <c r="Q196" s="101"/>
      <c r="R196" s="101"/>
      <c r="S196" s="101"/>
      <c r="T196" s="101"/>
      <c r="U196" s="101"/>
      <c r="V196" s="101"/>
      <c r="W196" s="101"/>
      <c r="X196" s="101"/>
      <c r="Y196" s="101"/>
      <c r="Z196" s="101"/>
      <c r="AA196" s="101"/>
      <c r="AB196" s="101"/>
      <c r="AC196" s="101"/>
      <c r="AD196" s="101"/>
      <c r="AE196" s="101"/>
      <c r="AF196" s="101"/>
      <c r="AG196" s="101"/>
      <c r="AH196" s="101"/>
      <c r="BT196" s="98" t="str">
        <f t="shared" si="6"/>
        <v/>
      </c>
      <c r="BW196" s="96"/>
      <c r="BX196" s="50"/>
      <c r="BY196" s="50"/>
      <c r="BZ196" s="50"/>
      <c r="CA196" s="50"/>
      <c r="CB196" s="50"/>
      <c r="CC196" s="50"/>
      <c r="CD196" s="50"/>
      <c r="CE196" s="50"/>
      <c r="CF196" s="50"/>
      <c r="CG196" s="50"/>
      <c r="CH196" s="50"/>
      <c r="CI196" s="50"/>
      <c r="CJ196" s="50"/>
      <c r="CK196" s="50"/>
      <c r="CL196" s="50"/>
      <c r="CM196" s="50"/>
      <c r="CN196" s="50"/>
    </row>
    <row r="197" spans="1:92" ht="15" customHeight="1">
      <c r="A197" s="50"/>
      <c r="B197" s="97" t="str">
        <f t="shared" si="7"/>
        <v>Consumable Options</v>
      </c>
      <c r="C197" s="97" t="str">
        <f>SUBSTITUTE(IF(A197="","",'Root Material'!$C$2&amp;"_Group_"&amp;A197)," ","_")</f>
        <v/>
      </c>
      <c r="D197" s="96"/>
      <c r="E197" s="97" t="str">
        <f t="shared" si="8"/>
        <v>Process Consumables</v>
      </c>
      <c r="F197" s="97" t="str">
        <f>SUBSTITUTE(IF(D197="","",'Root Material'!$C$2&amp;"_"&amp;B197&amp;"_"&amp;D197)," ","_")</f>
        <v/>
      </c>
      <c r="G197" s="97"/>
      <c r="H197" s="99"/>
      <c r="I197" s="99"/>
      <c r="J197" s="99"/>
      <c r="K197" s="99"/>
      <c r="M197" s="98" t="str">
        <f>SUBSTITUTE(IF(L197="","",'Root Material'!$C$2&amp;"_"&amp;B197&amp;"_"&amp;E197&amp;"_"&amp;L197)," ","_")</f>
        <v/>
      </c>
      <c r="O197" s="101"/>
      <c r="P197" s="101"/>
      <c r="Q197" s="101"/>
      <c r="R197" s="101"/>
      <c r="S197" s="101"/>
      <c r="T197" s="101"/>
      <c r="U197" s="101"/>
      <c r="V197" s="101"/>
      <c r="W197" s="101"/>
      <c r="X197" s="101"/>
      <c r="Y197" s="101"/>
      <c r="Z197" s="101"/>
      <c r="AA197" s="101"/>
      <c r="AB197" s="101"/>
      <c r="AC197" s="101"/>
      <c r="AD197" s="101"/>
      <c r="AE197" s="101"/>
      <c r="AF197" s="101"/>
      <c r="AG197" s="101"/>
      <c r="AH197" s="101"/>
      <c r="BT197" s="98" t="str">
        <f t="shared" si="6"/>
        <v/>
      </c>
      <c r="BW197" s="96"/>
      <c r="BX197" s="50"/>
      <c r="BY197" s="50"/>
      <c r="BZ197" s="50"/>
      <c r="CA197" s="50"/>
      <c r="CB197" s="50"/>
      <c r="CC197" s="50"/>
      <c r="CD197" s="50"/>
      <c r="CE197" s="50"/>
      <c r="CF197" s="50"/>
      <c r="CG197" s="50"/>
      <c r="CH197" s="50"/>
      <c r="CI197" s="50"/>
      <c r="CJ197" s="50"/>
      <c r="CK197" s="50"/>
      <c r="CL197" s="50"/>
      <c r="CM197" s="50"/>
      <c r="CN197" s="50"/>
    </row>
    <row r="198" spans="1:92" ht="15" customHeight="1">
      <c r="A198" s="50"/>
      <c r="B198" s="97" t="str">
        <f t="shared" si="7"/>
        <v>Consumable Options</v>
      </c>
      <c r="C198" s="97" t="str">
        <f>SUBSTITUTE(IF(A198="","",'Root Material'!$C$2&amp;"_Group_"&amp;A198)," ","_")</f>
        <v/>
      </c>
      <c r="D198" s="96"/>
      <c r="E198" s="97" t="str">
        <f t="shared" si="8"/>
        <v>Process Consumables</v>
      </c>
      <c r="F198" s="97" t="str">
        <f>SUBSTITUTE(IF(D198="","",'Root Material'!$C$2&amp;"_"&amp;B198&amp;"_"&amp;D198)," ","_")</f>
        <v/>
      </c>
      <c r="G198" s="97"/>
      <c r="H198" s="99"/>
      <c r="I198" s="99"/>
      <c r="J198" s="99"/>
      <c r="K198" s="99"/>
      <c r="M198" s="98" t="str">
        <f>SUBSTITUTE(IF(L198="","",'Root Material'!$C$2&amp;"_"&amp;B198&amp;"_"&amp;E198&amp;"_"&amp;L198)," ","_")</f>
        <v/>
      </c>
      <c r="O198" s="101"/>
      <c r="P198" s="101"/>
      <c r="Q198" s="101"/>
      <c r="R198" s="101"/>
      <c r="S198" s="101"/>
      <c r="T198" s="101"/>
      <c r="U198" s="101"/>
      <c r="V198" s="101"/>
      <c r="W198" s="101"/>
      <c r="X198" s="101"/>
      <c r="Y198" s="101"/>
      <c r="Z198" s="101"/>
      <c r="AA198" s="101"/>
      <c r="AB198" s="101"/>
      <c r="AC198" s="101"/>
      <c r="AD198" s="101"/>
      <c r="AE198" s="101"/>
      <c r="AF198" s="101"/>
      <c r="AG198" s="101"/>
      <c r="AH198" s="101"/>
      <c r="BT198" s="98" t="str">
        <f t="shared" ref="BT198:BT245" si="10">IF(AND(L198&lt;&gt;"true",L198&lt;&gt;"false"),A198&amp;D198&amp;L198,"")</f>
        <v/>
      </c>
      <c r="BW198" s="96"/>
      <c r="BX198" s="50"/>
      <c r="BY198" s="50"/>
      <c r="BZ198" s="50"/>
      <c r="CA198" s="50"/>
      <c r="CB198" s="50"/>
      <c r="CC198" s="50"/>
      <c r="CD198" s="50"/>
      <c r="CE198" s="50"/>
      <c r="CF198" s="50"/>
      <c r="CG198" s="50"/>
      <c r="CH198" s="50"/>
      <c r="CI198" s="50"/>
      <c r="CJ198" s="50"/>
      <c r="CK198" s="50"/>
      <c r="CL198" s="50"/>
      <c r="CM198" s="50"/>
      <c r="CN198" s="50"/>
    </row>
    <row r="199" spans="1:92" ht="15" customHeight="1">
      <c r="A199" s="50"/>
      <c r="B199" s="97" t="str">
        <f t="shared" ref="B199:B262" si="11">IF(A199="",B198,A199)</f>
        <v>Consumable Options</v>
      </c>
      <c r="C199" s="97" t="str">
        <f>SUBSTITUTE(IF(A199="","",'Root Material'!$C$2&amp;"_Group_"&amp;A199)," ","_")</f>
        <v/>
      </c>
      <c r="D199" s="96"/>
      <c r="E199" s="97" t="str">
        <f t="shared" ref="E199:E262" si="12">IF(D199="",E198,D199)</f>
        <v>Process Consumables</v>
      </c>
      <c r="F199" s="97" t="str">
        <f>SUBSTITUTE(IF(D199="","",'Root Material'!$C$2&amp;"_"&amp;B199&amp;"_"&amp;D199)," ","_")</f>
        <v/>
      </c>
      <c r="G199" s="97"/>
      <c r="H199" s="99"/>
      <c r="I199" s="99"/>
      <c r="J199" s="99"/>
      <c r="K199" s="99"/>
      <c r="M199" s="98" t="str">
        <f>SUBSTITUTE(IF(L199="","",'Root Material'!$C$2&amp;"_"&amp;B199&amp;"_"&amp;E199&amp;"_"&amp;L199)," ","_")</f>
        <v/>
      </c>
      <c r="O199" s="101"/>
      <c r="P199" s="101"/>
      <c r="Q199" s="101"/>
      <c r="R199" s="101"/>
      <c r="S199" s="101"/>
      <c r="T199" s="101"/>
      <c r="U199" s="101"/>
      <c r="V199" s="101"/>
      <c r="W199" s="101"/>
      <c r="X199" s="101"/>
      <c r="Y199" s="101"/>
      <c r="Z199" s="101"/>
      <c r="AA199" s="101"/>
      <c r="AB199" s="101"/>
      <c r="AC199" s="101"/>
      <c r="AD199" s="101"/>
      <c r="AE199" s="101"/>
      <c r="AF199" s="101"/>
      <c r="AG199" s="101"/>
      <c r="AH199" s="101"/>
      <c r="BT199" s="98" t="str">
        <f t="shared" si="10"/>
        <v/>
      </c>
      <c r="BW199" s="96"/>
      <c r="BX199" s="50"/>
      <c r="BY199" s="50"/>
      <c r="BZ199" s="50"/>
      <c r="CA199" s="50"/>
      <c r="CB199" s="50"/>
      <c r="CC199" s="50"/>
      <c r="CD199" s="50"/>
      <c r="CE199" s="50"/>
      <c r="CF199" s="50"/>
      <c r="CG199" s="50"/>
      <c r="CH199" s="50"/>
      <c r="CI199" s="50"/>
      <c r="CJ199" s="50"/>
      <c r="CK199" s="50"/>
      <c r="CL199" s="50"/>
      <c r="CM199" s="50"/>
      <c r="CN199" s="50"/>
    </row>
    <row r="200" spans="1:92" ht="15" customHeight="1">
      <c r="A200" s="50"/>
      <c r="B200" s="97" t="str">
        <f t="shared" si="11"/>
        <v>Consumable Options</v>
      </c>
      <c r="C200" s="97" t="str">
        <f>SUBSTITUTE(IF(A200="","",'Root Material'!$C$2&amp;"_Group_"&amp;A200)," ","_")</f>
        <v/>
      </c>
      <c r="D200" s="96"/>
      <c r="E200" s="97" t="str">
        <f t="shared" si="12"/>
        <v>Process Consumables</v>
      </c>
      <c r="F200" s="97" t="str">
        <f>SUBSTITUTE(IF(D200="","",'Root Material'!$C$2&amp;"_"&amp;B200&amp;"_"&amp;D200)," ","_")</f>
        <v/>
      </c>
      <c r="G200" s="97"/>
      <c r="H200" s="99"/>
      <c r="I200" s="99"/>
      <c r="J200" s="99"/>
      <c r="K200" s="99"/>
      <c r="M200" s="98" t="str">
        <f>SUBSTITUTE(IF(L200="","",'Root Material'!$C$2&amp;"_"&amp;B200&amp;"_"&amp;E200&amp;"_"&amp;L200)," ","_")</f>
        <v/>
      </c>
      <c r="O200" s="101"/>
      <c r="P200" s="101"/>
      <c r="Q200" s="101"/>
      <c r="R200" s="101"/>
      <c r="S200" s="101"/>
      <c r="T200" s="101"/>
      <c r="U200" s="101"/>
      <c r="V200" s="101"/>
      <c r="W200" s="101"/>
      <c r="X200" s="101"/>
      <c r="Y200" s="101"/>
      <c r="Z200" s="101"/>
      <c r="AA200" s="101"/>
      <c r="AB200" s="101"/>
      <c r="AC200" s="101"/>
      <c r="AD200" s="101"/>
      <c r="AE200" s="101"/>
      <c r="AF200" s="101"/>
      <c r="AG200" s="101"/>
      <c r="AH200" s="101"/>
      <c r="BT200" s="98" t="str">
        <f t="shared" si="10"/>
        <v/>
      </c>
      <c r="BW200" s="96"/>
      <c r="BX200" s="50"/>
      <c r="BY200" s="50"/>
      <c r="BZ200" s="50"/>
      <c r="CA200" s="50"/>
      <c r="CB200" s="50"/>
      <c r="CC200" s="50"/>
      <c r="CD200" s="50"/>
      <c r="CE200" s="50"/>
      <c r="CF200" s="50"/>
      <c r="CG200" s="50"/>
      <c r="CH200" s="50"/>
      <c r="CI200" s="50"/>
      <c r="CJ200" s="50"/>
      <c r="CK200" s="50"/>
      <c r="CL200" s="50"/>
      <c r="CM200" s="50"/>
      <c r="CN200" s="50"/>
    </row>
    <row r="201" spans="1:92" ht="15" customHeight="1">
      <c r="A201" s="50"/>
      <c r="B201" s="97" t="str">
        <f t="shared" si="11"/>
        <v>Consumable Options</v>
      </c>
      <c r="C201" s="97" t="str">
        <f>SUBSTITUTE(IF(A201="","",'Root Material'!$C$2&amp;"_Group_"&amp;A201)," ","_")</f>
        <v/>
      </c>
      <c r="D201" s="96"/>
      <c r="E201" s="97" t="str">
        <f t="shared" si="12"/>
        <v>Process Consumables</v>
      </c>
      <c r="F201" s="97" t="str">
        <f>SUBSTITUTE(IF(D201="","",'Root Material'!$C$2&amp;"_"&amp;B201&amp;"_"&amp;D201)," ","_")</f>
        <v/>
      </c>
      <c r="G201" s="97"/>
      <c r="H201" s="99"/>
      <c r="I201" s="99"/>
      <c r="J201" s="99"/>
      <c r="K201" s="99"/>
      <c r="M201" s="98" t="str">
        <f>SUBSTITUTE(IF(L201="","",'Root Material'!$C$2&amp;"_"&amp;B201&amp;"_"&amp;E201&amp;"_"&amp;L201)," ","_")</f>
        <v/>
      </c>
      <c r="O201" s="101"/>
      <c r="P201" s="101"/>
      <c r="Q201" s="101"/>
      <c r="R201" s="101"/>
      <c r="S201" s="101"/>
      <c r="T201" s="101"/>
      <c r="U201" s="101"/>
      <c r="V201" s="101"/>
      <c r="W201" s="101"/>
      <c r="X201" s="101"/>
      <c r="Y201" s="101"/>
      <c r="Z201" s="101"/>
      <c r="AA201" s="101"/>
      <c r="AB201" s="101"/>
      <c r="AC201" s="101"/>
      <c r="AD201" s="101"/>
      <c r="AE201" s="101"/>
      <c r="AF201" s="101"/>
      <c r="AG201" s="101"/>
      <c r="AH201" s="101"/>
      <c r="BT201" s="98" t="str">
        <f t="shared" si="10"/>
        <v/>
      </c>
      <c r="BW201" s="96"/>
      <c r="BX201" s="50"/>
      <c r="BY201" s="50"/>
      <c r="BZ201" s="50"/>
      <c r="CA201" s="50"/>
      <c r="CB201" s="50"/>
      <c r="CC201" s="50"/>
      <c r="CD201" s="50"/>
      <c r="CE201" s="50"/>
      <c r="CF201" s="50"/>
      <c r="CG201" s="50"/>
      <c r="CH201" s="50"/>
      <c r="CI201" s="50"/>
      <c r="CJ201" s="50"/>
      <c r="CK201" s="50"/>
      <c r="CL201" s="50"/>
      <c r="CM201" s="50"/>
      <c r="CN201" s="50"/>
    </row>
    <row r="202" spans="1:92" ht="15" customHeight="1">
      <c r="A202" s="50"/>
      <c r="B202" s="97" t="str">
        <f t="shared" si="11"/>
        <v>Consumable Options</v>
      </c>
      <c r="C202" s="97" t="str">
        <f>SUBSTITUTE(IF(A202="","",'Root Material'!$C$2&amp;"_Group_"&amp;A202)," ","_")</f>
        <v/>
      </c>
      <c r="D202" s="96"/>
      <c r="E202" s="97" t="str">
        <f t="shared" si="12"/>
        <v>Process Consumables</v>
      </c>
      <c r="F202" s="97" t="str">
        <f>SUBSTITUTE(IF(D202="","",'Root Material'!$C$2&amp;"_"&amp;B202&amp;"_"&amp;D202)," ","_")</f>
        <v/>
      </c>
      <c r="G202" s="97"/>
      <c r="H202" s="99"/>
      <c r="I202" s="99"/>
      <c r="J202" s="99"/>
      <c r="K202" s="99"/>
      <c r="M202" s="98" t="str">
        <f>SUBSTITUTE(IF(L202="","",'Root Material'!$C$2&amp;"_"&amp;B202&amp;"_"&amp;E202&amp;"_"&amp;L202)," ","_")</f>
        <v/>
      </c>
      <c r="O202" s="101"/>
      <c r="P202" s="101"/>
      <c r="Q202" s="101"/>
      <c r="R202" s="101"/>
      <c r="S202" s="101"/>
      <c r="T202" s="101"/>
      <c r="U202" s="101"/>
      <c r="V202" s="101"/>
      <c r="W202" s="101"/>
      <c r="X202" s="101"/>
      <c r="Y202" s="101"/>
      <c r="Z202" s="101"/>
      <c r="AA202" s="101"/>
      <c r="AB202" s="101"/>
      <c r="AC202" s="101"/>
      <c r="AD202" s="101"/>
      <c r="AE202" s="101"/>
      <c r="AF202" s="101"/>
      <c r="AG202" s="101"/>
      <c r="AH202" s="101"/>
      <c r="BT202" s="98" t="str">
        <f t="shared" si="10"/>
        <v/>
      </c>
      <c r="BW202" s="96"/>
      <c r="BX202" s="50"/>
      <c r="BY202" s="50"/>
      <c r="BZ202" s="50"/>
      <c r="CA202" s="50"/>
      <c r="CB202" s="50"/>
      <c r="CC202" s="50"/>
      <c r="CD202" s="50"/>
      <c r="CE202" s="50"/>
      <c r="CF202" s="50"/>
      <c r="CG202" s="50"/>
      <c r="CH202" s="50"/>
      <c r="CI202" s="50"/>
      <c r="CJ202" s="50"/>
      <c r="CK202" s="50"/>
      <c r="CL202" s="50"/>
      <c r="CM202" s="50"/>
      <c r="CN202" s="50"/>
    </row>
    <row r="203" spans="1:92" ht="15" customHeight="1">
      <c r="A203" s="50"/>
      <c r="B203" s="97" t="str">
        <f t="shared" si="11"/>
        <v>Consumable Options</v>
      </c>
      <c r="C203" s="97" t="str">
        <f>SUBSTITUTE(IF(A203="","",'Root Material'!$C$2&amp;"_Group_"&amp;A203)," ","_")</f>
        <v/>
      </c>
      <c r="D203" s="96"/>
      <c r="E203" s="97" t="str">
        <f t="shared" si="12"/>
        <v>Process Consumables</v>
      </c>
      <c r="F203" s="97" t="str">
        <f>SUBSTITUTE(IF(D203="","",'Root Material'!$C$2&amp;"_"&amp;B203&amp;"_"&amp;D203)," ","_")</f>
        <v/>
      </c>
      <c r="G203" s="97"/>
      <c r="H203" s="99"/>
      <c r="I203" s="99"/>
      <c r="J203" s="99"/>
      <c r="K203" s="99"/>
      <c r="M203" s="98" t="str">
        <f>SUBSTITUTE(IF(L203="","",'Root Material'!$C$2&amp;"_"&amp;B203&amp;"_"&amp;E203&amp;"_"&amp;L203)," ","_")</f>
        <v/>
      </c>
      <c r="O203" s="101"/>
      <c r="P203" s="101"/>
      <c r="Q203" s="101"/>
      <c r="R203" s="101"/>
      <c r="S203" s="101"/>
      <c r="T203" s="101"/>
      <c r="U203" s="101"/>
      <c r="V203" s="101"/>
      <c r="W203" s="101"/>
      <c r="X203" s="101"/>
      <c r="Y203" s="101"/>
      <c r="Z203" s="101"/>
      <c r="AA203" s="101"/>
      <c r="AB203" s="101"/>
      <c r="AC203" s="101"/>
      <c r="AD203" s="101"/>
      <c r="AE203" s="101"/>
      <c r="AF203" s="101"/>
      <c r="AG203" s="101"/>
      <c r="AH203" s="101"/>
      <c r="BT203" s="98" t="str">
        <f t="shared" si="10"/>
        <v/>
      </c>
      <c r="BW203" s="96"/>
      <c r="BX203" s="50"/>
      <c r="BY203" s="50"/>
      <c r="BZ203" s="50"/>
      <c r="CA203" s="50"/>
      <c r="CB203" s="50"/>
      <c r="CC203" s="50"/>
      <c r="CD203" s="50"/>
      <c r="CE203" s="50"/>
      <c r="CF203" s="50"/>
      <c r="CG203" s="50"/>
      <c r="CH203" s="50"/>
      <c r="CI203" s="50"/>
      <c r="CJ203" s="50"/>
      <c r="CK203" s="50"/>
      <c r="CL203" s="50"/>
      <c r="CM203" s="50"/>
      <c r="CN203" s="50"/>
    </row>
    <row r="204" spans="1:92" ht="15" customHeight="1">
      <c r="A204" s="50"/>
      <c r="B204" s="97" t="str">
        <f t="shared" si="11"/>
        <v>Consumable Options</v>
      </c>
      <c r="C204" s="97" t="str">
        <f>SUBSTITUTE(IF(A204="","",'Root Material'!$C$2&amp;"_Group_"&amp;A204)," ","_")</f>
        <v/>
      </c>
      <c r="D204" s="96"/>
      <c r="E204" s="97" t="str">
        <f t="shared" si="12"/>
        <v>Process Consumables</v>
      </c>
      <c r="F204" s="97" t="str">
        <f>SUBSTITUTE(IF(D204="","",'Root Material'!$C$2&amp;"_"&amp;B204&amp;"_"&amp;D204)," ","_")</f>
        <v/>
      </c>
      <c r="G204" s="97"/>
      <c r="H204" s="99"/>
      <c r="I204" s="99"/>
      <c r="J204" s="99"/>
      <c r="K204" s="99"/>
      <c r="M204" s="98" t="str">
        <f>SUBSTITUTE(IF(L204="","",'Root Material'!$C$2&amp;"_"&amp;B204&amp;"_"&amp;E204&amp;"_"&amp;L204)," ","_")</f>
        <v/>
      </c>
      <c r="O204" s="101"/>
      <c r="P204" s="101"/>
      <c r="Q204" s="101"/>
      <c r="R204" s="101"/>
      <c r="S204" s="101"/>
      <c r="T204" s="101"/>
      <c r="U204" s="101"/>
      <c r="V204" s="101"/>
      <c r="W204" s="101"/>
      <c r="X204" s="101"/>
      <c r="Y204" s="101"/>
      <c r="Z204" s="101"/>
      <c r="AA204" s="101"/>
      <c r="AB204" s="101"/>
      <c r="AC204" s="101"/>
      <c r="AD204" s="101"/>
      <c r="AE204" s="101"/>
      <c r="AF204" s="101"/>
      <c r="AG204" s="101"/>
      <c r="AH204" s="101"/>
      <c r="BT204" s="98" t="str">
        <f t="shared" si="10"/>
        <v/>
      </c>
      <c r="BW204" s="96"/>
      <c r="BX204" s="50"/>
      <c r="BY204" s="50"/>
      <c r="BZ204" s="50"/>
      <c r="CA204" s="50"/>
      <c r="CB204" s="50"/>
      <c r="CC204" s="50"/>
      <c r="CD204" s="50"/>
      <c r="CE204" s="50"/>
      <c r="CF204" s="50"/>
      <c r="CG204" s="50"/>
      <c r="CH204" s="50"/>
      <c r="CI204" s="50"/>
      <c r="CJ204" s="50"/>
      <c r="CK204" s="50"/>
      <c r="CL204" s="50"/>
      <c r="CM204" s="50"/>
      <c r="CN204" s="50"/>
    </row>
    <row r="205" spans="1:92" ht="15" customHeight="1">
      <c r="A205" s="50"/>
      <c r="B205" s="97" t="str">
        <f t="shared" si="11"/>
        <v>Consumable Options</v>
      </c>
      <c r="C205" s="97" t="str">
        <f>SUBSTITUTE(IF(A205="","",'Root Material'!$C$2&amp;"_Group_"&amp;A205)," ","_")</f>
        <v/>
      </c>
      <c r="D205" s="96"/>
      <c r="E205" s="97" t="str">
        <f t="shared" si="12"/>
        <v>Process Consumables</v>
      </c>
      <c r="F205" s="97" t="str">
        <f>SUBSTITUTE(IF(D205="","",'Root Material'!$C$2&amp;"_"&amp;B205&amp;"_"&amp;D205)," ","_")</f>
        <v/>
      </c>
      <c r="G205" s="97"/>
      <c r="H205" s="99"/>
      <c r="I205" s="99"/>
      <c r="J205" s="99"/>
      <c r="K205" s="99"/>
      <c r="M205" s="98" t="str">
        <f>SUBSTITUTE(IF(L205="","",'Root Material'!$C$2&amp;"_"&amp;B205&amp;"_"&amp;E205&amp;"_"&amp;L205)," ","_")</f>
        <v/>
      </c>
      <c r="O205" s="101"/>
      <c r="P205" s="101"/>
      <c r="Q205" s="101"/>
      <c r="R205" s="101"/>
      <c r="S205" s="101"/>
      <c r="T205" s="101"/>
      <c r="U205" s="101"/>
      <c r="V205" s="101"/>
      <c r="W205" s="101"/>
      <c r="X205" s="101"/>
      <c r="Y205" s="101"/>
      <c r="Z205" s="101"/>
      <c r="AA205" s="101"/>
      <c r="AB205" s="101"/>
      <c r="AC205" s="101"/>
      <c r="AD205" s="101"/>
      <c r="AE205" s="101"/>
      <c r="AF205" s="101"/>
      <c r="AG205" s="101"/>
      <c r="AH205" s="101"/>
      <c r="BT205" s="98" t="str">
        <f t="shared" si="10"/>
        <v/>
      </c>
      <c r="BW205" s="96"/>
      <c r="BX205" s="50"/>
      <c r="BY205" s="50"/>
      <c r="BZ205" s="50"/>
      <c r="CA205" s="50"/>
      <c r="CB205" s="50"/>
      <c r="CC205" s="50"/>
      <c r="CD205" s="50"/>
      <c r="CE205" s="50"/>
      <c r="CF205" s="50"/>
      <c r="CG205" s="50"/>
      <c r="CH205" s="50"/>
      <c r="CI205" s="50"/>
      <c r="CJ205" s="50"/>
      <c r="CK205" s="50"/>
      <c r="CL205" s="50"/>
      <c r="CM205" s="50"/>
      <c r="CN205" s="50"/>
    </row>
    <row r="206" spans="1:92" ht="15" customHeight="1">
      <c r="A206" s="50"/>
      <c r="B206" s="97" t="str">
        <f t="shared" si="11"/>
        <v>Consumable Options</v>
      </c>
      <c r="C206" s="97" t="str">
        <f>SUBSTITUTE(IF(A206="","",'Root Material'!$C$2&amp;"_Group_"&amp;A206)," ","_")</f>
        <v/>
      </c>
      <c r="D206" s="96"/>
      <c r="E206" s="97" t="str">
        <f t="shared" si="12"/>
        <v>Process Consumables</v>
      </c>
      <c r="F206" s="97" t="str">
        <f>SUBSTITUTE(IF(D206="","",'Root Material'!$C$2&amp;"_"&amp;B206&amp;"_"&amp;D206)," ","_")</f>
        <v/>
      </c>
      <c r="G206" s="97"/>
      <c r="H206" s="99"/>
      <c r="I206" s="99"/>
      <c r="J206" s="99"/>
      <c r="K206" s="99"/>
      <c r="M206" s="98" t="str">
        <f>SUBSTITUTE(IF(L206="","",'Root Material'!$C$2&amp;"_"&amp;B206&amp;"_"&amp;E206&amp;"_"&amp;L206)," ","_")</f>
        <v/>
      </c>
      <c r="O206" s="101"/>
      <c r="P206" s="101"/>
      <c r="Q206" s="101"/>
      <c r="R206" s="101"/>
      <c r="S206" s="101"/>
      <c r="T206" s="101"/>
      <c r="U206" s="101"/>
      <c r="V206" s="101"/>
      <c r="W206" s="101"/>
      <c r="X206" s="101"/>
      <c r="Y206" s="101"/>
      <c r="Z206" s="101"/>
      <c r="AA206" s="101"/>
      <c r="AB206" s="101"/>
      <c r="AC206" s="101"/>
      <c r="AD206" s="101"/>
      <c r="AE206" s="101"/>
      <c r="AF206" s="101"/>
      <c r="AG206" s="101"/>
      <c r="AH206" s="101"/>
      <c r="BT206" s="98" t="str">
        <f t="shared" si="10"/>
        <v/>
      </c>
      <c r="BW206" s="96"/>
      <c r="BX206" s="50"/>
      <c r="BY206" s="50"/>
      <c r="BZ206" s="50"/>
      <c r="CA206" s="50"/>
      <c r="CB206" s="50"/>
      <c r="CC206" s="50"/>
      <c r="CD206" s="50"/>
      <c r="CE206" s="50"/>
      <c r="CF206" s="50"/>
      <c r="CG206" s="50"/>
      <c r="CH206" s="50"/>
      <c r="CI206" s="50"/>
      <c r="CJ206" s="50"/>
      <c r="CK206" s="50"/>
      <c r="CL206" s="50"/>
      <c r="CM206" s="50"/>
      <c r="CN206" s="50"/>
    </row>
    <row r="207" spans="1:92" ht="15" customHeight="1">
      <c r="A207" s="50"/>
      <c r="B207" s="97" t="str">
        <f t="shared" si="11"/>
        <v>Consumable Options</v>
      </c>
      <c r="C207" s="97" t="str">
        <f>SUBSTITUTE(IF(A207="","",'Root Material'!$C$2&amp;"_Group_"&amp;A207)," ","_")</f>
        <v/>
      </c>
      <c r="D207" s="96"/>
      <c r="E207" s="97" t="str">
        <f t="shared" si="12"/>
        <v>Process Consumables</v>
      </c>
      <c r="F207" s="97" t="str">
        <f>SUBSTITUTE(IF(D207="","",'Root Material'!$C$2&amp;"_"&amp;B207&amp;"_"&amp;D207)," ","_")</f>
        <v/>
      </c>
      <c r="G207" s="97"/>
      <c r="H207" s="99"/>
      <c r="I207" s="99"/>
      <c r="J207" s="99"/>
      <c r="K207" s="99"/>
      <c r="M207" s="98" t="str">
        <f>SUBSTITUTE(IF(L207="","",'Root Material'!$C$2&amp;"_"&amp;B207&amp;"_"&amp;E207&amp;"_"&amp;L207)," ","_")</f>
        <v/>
      </c>
      <c r="O207" s="101"/>
      <c r="P207" s="101"/>
      <c r="Q207" s="101"/>
      <c r="R207" s="101"/>
      <c r="S207" s="101"/>
      <c r="T207" s="101"/>
      <c r="U207" s="101"/>
      <c r="V207" s="101"/>
      <c r="W207" s="101"/>
      <c r="X207" s="101"/>
      <c r="Y207" s="101"/>
      <c r="Z207" s="101"/>
      <c r="AA207" s="101"/>
      <c r="AB207" s="101"/>
      <c r="AC207" s="101"/>
      <c r="AD207" s="101"/>
      <c r="AE207" s="101"/>
      <c r="AF207" s="101"/>
      <c r="AG207" s="101"/>
      <c r="AH207" s="101"/>
      <c r="BT207" s="98" t="str">
        <f t="shared" si="10"/>
        <v/>
      </c>
      <c r="BW207" s="96"/>
      <c r="BX207" s="50"/>
      <c r="BY207" s="50"/>
      <c r="BZ207" s="50"/>
      <c r="CA207" s="50"/>
      <c r="CB207" s="50"/>
      <c r="CC207" s="50"/>
      <c r="CD207" s="50"/>
      <c r="CE207" s="50"/>
      <c r="CF207" s="50"/>
      <c r="CG207" s="50"/>
      <c r="CH207" s="50"/>
      <c r="CI207" s="50"/>
      <c r="CJ207" s="50"/>
      <c r="CK207" s="50"/>
      <c r="CL207" s="50"/>
      <c r="CM207" s="50"/>
      <c r="CN207" s="50"/>
    </row>
    <row r="208" spans="1:92" ht="15" customHeight="1">
      <c r="A208" s="50"/>
      <c r="B208" s="97" t="str">
        <f t="shared" si="11"/>
        <v>Consumable Options</v>
      </c>
      <c r="C208" s="97" t="str">
        <f>SUBSTITUTE(IF(A208="","",'Root Material'!$C$2&amp;"_Group_"&amp;A208)," ","_")</f>
        <v/>
      </c>
      <c r="D208" s="96"/>
      <c r="E208" s="97" t="str">
        <f t="shared" si="12"/>
        <v>Process Consumables</v>
      </c>
      <c r="F208" s="97" t="str">
        <f>SUBSTITUTE(IF(D208="","",'Root Material'!$C$2&amp;"_"&amp;B208&amp;"_"&amp;D208)," ","_")</f>
        <v/>
      </c>
      <c r="G208" s="97"/>
      <c r="H208" s="99"/>
      <c r="I208" s="99"/>
      <c r="J208" s="99"/>
      <c r="K208" s="99"/>
      <c r="M208" s="98" t="str">
        <f>SUBSTITUTE(IF(L208="","",'Root Material'!$C$2&amp;"_"&amp;B208&amp;"_"&amp;E208&amp;"_"&amp;L208)," ","_")</f>
        <v/>
      </c>
      <c r="O208" s="101"/>
      <c r="P208" s="101"/>
      <c r="Q208" s="101"/>
      <c r="R208" s="101"/>
      <c r="S208" s="101"/>
      <c r="T208" s="101"/>
      <c r="U208" s="101"/>
      <c r="V208" s="101"/>
      <c r="W208" s="101"/>
      <c r="X208" s="101"/>
      <c r="Y208" s="101"/>
      <c r="Z208" s="101"/>
      <c r="AA208" s="101"/>
      <c r="AB208" s="101"/>
      <c r="AC208" s="101"/>
      <c r="AD208" s="101"/>
      <c r="AE208" s="101"/>
      <c r="AF208" s="101"/>
      <c r="AG208" s="101"/>
      <c r="AH208" s="101"/>
      <c r="BT208" s="98" t="str">
        <f t="shared" si="10"/>
        <v/>
      </c>
      <c r="BW208" s="96"/>
      <c r="BX208" s="50"/>
      <c r="BY208" s="50"/>
      <c r="BZ208" s="50"/>
      <c r="CA208" s="50"/>
      <c r="CB208" s="50"/>
      <c r="CC208" s="50"/>
      <c r="CD208" s="50"/>
      <c r="CE208" s="50"/>
      <c r="CF208" s="50"/>
      <c r="CG208" s="50"/>
      <c r="CH208" s="50"/>
      <c r="CI208" s="50"/>
      <c r="CJ208" s="50"/>
      <c r="CK208" s="50"/>
      <c r="CL208" s="50"/>
      <c r="CM208" s="50"/>
      <c r="CN208" s="50"/>
    </row>
    <row r="209" spans="1:92" ht="15" customHeight="1">
      <c r="A209" s="50"/>
      <c r="B209" s="97" t="str">
        <f t="shared" si="11"/>
        <v>Consumable Options</v>
      </c>
      <c r="C209" s="97" t="str">
        <f>SUBSTITUTE(IF(A209="","",'Root Material'!$C$2&amp;"_Group_"&amp;A209)," ","_")</f>
        <v/>
      </c>
      <c r="D209" s="96"/>
      <c r="E209" s="97" t="str">
        <f t="shared" si="12"/>
        <v>Process Consumables</v>
      </c>
      <c r="F209" s="97" t="str">
        <f>SUBSTITUTE(IF(D209="","",'Root Material'!$C$2&amp;"_"&amp;B209&amp;"_"&amp;D209)," ","_")</f>
        <v/>
      </c>
      <c r="G209" s="97"/>
      <c r="H209" s="99"/>
      <c r="I209" s="99"/>
      <c r="J209" s="99"/>
      <c r="K209" s="99"/>
      <c r="M209" s="98" t="str">
        <f>SUBSTITUTE(IF(L209="","",'Root Material'!$C$2&amp;"_"&amp;B209&amp;"_"&amp;E209&amp;"_"&amp;L209)," ","_")</f>
        <v/>
      </c>
      <c r="O209" s="101"/>
      <c r="P209" s="101"/>
      <c r="Q209" s="101"/>
      <c r="R209" s="101"/>
      <c r="S209" s="101"/>
      <c r="T209" s="101"/>
      <c r="U209" s="101"/>
      <c r="V209" s="101"/>
      <c r="W209" s="101"/>
      <c r="X209" s="101"/>
      <c r="Y209" s="101"/>
      <c r="Z209" s="101"/>
      <c r="AA209" s="101"/>
      <c r="AB209" s="101"/>
      <c r="AC209" s="101"/>
      <c r="AD209" s="101"/>
      <c r="AE209" s="101"/>
      <c r="AF209" s="101"/>
      <c r="AG209" s="101"/>
      <c r="AH209" s="101"/>
      <c r="BT209" s="98" t="str">
        <f t="shared" si="10"/>
        <v/>
      </c>
      <c r="BW209" s="96"/>
      <c r="BX209" s="50"/>
      <c r="BY209" s="50"/>
      <c r="BZ209" s="50"/>
      <c r="CA209" s="50"/>
      <c r="CB209" s="50"/>
      <c r="CC209" s="50"/>
      <c r="CD209" s="50"/>
      <c r="CE209" s="50"/>
      <c r="CF209" s="50"/>
      <c r="CG209" s="50"/>
      <c r="CH209" s="50"/>
      <c r="CI209" s="50"/>
      <c r="CJ209" s="50"/>
      <c r="CK209" s="50"/>
      <c r="CL209" s="50"/>
      <c r="CM209" s="50"/>
      <c r="CN209" s="50"/>
    </row>
    <row r="210" spans="1:92" ht="15" customHeight="1">
      <c r="A210" s="50"/>
      <c r="B210" s="97" t="str">
        <f t="shared" si="11"/>
        <v>Consumable Options</v>
      </c>
      <c r="C210" s="97" t="str">
        <f>SUBSTITUTE(IF(A210="","",'Root Material'!$C$2&amp;"_Group_"&amp;A210)," ","_")</f>
        <v/>
      </c>
      <c r="D210" s="96"/>
      <c r="E210" s="97" t="str">
        <f t="shared" si="12"/>
        <v>Process Consumables</v>
      </c>
      <c r="F210" s="97" t="str">
        <f>SUBSTITUTE(IF(D210="","",'Root Material'!$C$2&amp;"_"&amp;B210&amp;"_"&amp;D210)," ","_")</f>
        <v/>
      </c>
      <c r="G210" s="97"/>
      <c r="H210" s="99"/>
      <c r="I210" s="99"/>
      <c r="J210" s="99"/>
      <c r="K210" s="99"/>
      <c r="M210" s="98" t="str">
        <f>SUBSTITUTE(IF(L210="","",'Root Material'!$C$2&amp;"_"&amp;B210&amp;"_"&amp;E210&amp;"_"&amp;L210)," ","_")</f>
        <v/>
      </c>
      <c r="O210" s="101"/>
      <c r="P210" s="101"/>
      <c r="Q210" s="101"/>
      <c r="R210" s="101"/>
      <c r="S210" s="101"/>
      <c r="T210" s="101"/>
      <c r="U210" s="101"/>
      <c r="V210" s="101"/>
      <c r="W210" s="101"/>
      <c r="X210" s="101"/>
      <c r="Y210" s="101"/>
      <c r="Z210" s="101"/>
      <c r="AA210" s="101"/>
      <c r="AB210" s="101"/>
      <c r="AC210" s="101"/>
      <c r="AD210" s="101"/>
      <c r="AE210" s="101"/>
      <c r="AF210" s="101"/>
      <c r="AG210" s="101"/>
      <c r="AH210" s="101"/>
      <c r="BT210" s="98" t="str">
        <f t="shared" si="10"/>
        <v/>
      </c>
      <c r="BW210" s="96"/>
      <c r="BX210" s="50"/>
      <c r="BY210" s="50"/>
      <c r="BZ210" s="50"/>
      <c r="CA210" s="50"/>
      <c r="CB210" s="50"/>
      <c r="CC210" s="50"/>
      <c r="CD210" s="50"/>
      <c r="CE210" s="50"/>
      <c r="CF210" s="50"/>
      <c r="CG210" s="50"/>
      <c r="CH210" s="50"/>
      <c r="CI210" s="50"/>
      <c r="CJ210" s="50"/>
      <c r="CK210" s="50"/>
      <c r="CL210" s="50"/>
      <c r="CM210" s="50"/>
      <c r="CN210" s="50"/>
    </row>
    <row r="211" spans="1:92" ht="15" customHeight="1">
      <c r="A211" s="50"/>
      <c r="B211" s="97" t="str">
        <f t="shared" si="11"/>
        <v>Consumable Options</v>
      </c>
      <c r="C211" s="97" t="str">
        <f>SUBSTITUTE(IF(A211="","",'Root Material'!$C$2&amp;"_Group_"&amp;A211)," ","_")</f>
        <v/>
      </c>
      <c r="D211" s="96"/>
      <c r="E211" s="97" t="str">
        <f t="shared" si="12"/>
        <v>Process Consumables</v>
      </c>
      <c r="F211" s="97" t="str">
        <f>SUBSTITUTE(IF(D211="","",'Root Material'!$C$2&amp;"_"&amp;B211&amp;"_"&amp;D211)," ","_")</f>
        <v/>
      </c>
      <c r="G211" s="97"/>
      <c r="H211" s="99"/>
      <c r="I211" s="99"/>
      <c r="J211" s="99"/>
      <c r="K211" s="99"/>
      <c r="M211" s="98" t="str">
        <f>SUBSTITUTE(IF(L211="","",'Root Material'!$C$2&amp;"_"&amp;B211&amp;"_"&amp;E211&amp;"_"&amp;L211)," ","_")</f>
        <v/>
      </c>
      <c r="O211" s="101"/>
      <c r="P211" s="101"/>
      <c r="Q211" s="101"/>
      <c r="R211" s="101"/>
      <c r="S211" s="101"/>
      <c r="T211" s="101"/>
      <c r="U211" s="101"/>
      <c r="V211" s="101"/>
      <c r="W211" s="101"/>
      <c r="X211" s="101"/>
      <c r="Y211" s="101"/>
      <c r="Z211" s="101"/>
      <c r="AA211" s="101"/>
      <c r="AB211" s="101"/>
      <c r="AC211" s="101"/>
      <c r="AD211" s="101"/>
      <c r="AE211" s="101"/>
      <c r="AF211" s="101"/>
      <c r="AG211" s="101"/>
      <c r="AH211" s="101"/>
      <c r="BT211" s="98" t="str">
        <f t="shared" si="10"/>
        <v/>
      </c>
      <c r="BW211" s="96"/>
      <c r="BX211" s="50"/>
      <c r="BY211" s="50"/>
      <c r="BZ211" s="50"/>
      <c r="CA211" s="50"/>
      <c r="CB211" s="50"/>
      <c r="CC211" s="50"/>
      <c r="CD211" s="50"/>
      <c r="CE211" s="50"/>
      <c r="CF211" s="50"/>
      <c r="CG211" s="50"/>
      <c r="CH211" s="50"/>
      <c r="CI211" s="50"/>
      <c r="CJ211" s="50"/>
      <c r="CK211" s="50"/>
      <c r="CL211" s="50"/>
      <c r="CM211" s="50"/>
      <c r="CN211" s="50"/>
    </row>
    <row r="212" spans="1:92" ht="15" customHeight="1">
      <c r="A212" s="50"/>
      <c r="B212" s="97" t="str">
        <f t="shared" si="11"/>
        <v>Consumable Options</v>
      </c>
      <c r="C212" s="97" t="str">
        <f>SUBSTITUTE(IF(A212="","",'Root Material'!$C$2&amp;"_Group_"&amp;A212)," ","_")</f>
        <v/>
      </c>
      <c r="D212" s="96"/>
      <c r="E212" s="97" t="str">
        <f t="shared" si="12"/>
        <v>Process Consumables</v>
      </c>
      <c r="F212" s="97" t="str">
        <f>SUBSTITUTE(IF(D212="","",'Root Material'!$C$2&amp;"_"&amp;B212&amp;"_"&amp;D212)," ","_")</f>
        <v/>
      </c>
      <c r="G212" s="97"/>
      <c r="H212" s="99"/>
      <c r="I212" s="99"/>
      <c r="J212" s="99"/>
      <c r="K212" s="99"/>
      <c r="M212" s="98" t="str">
        <f>SUBSTITUTE(IF(L212="","",'Root Material'!$C$2&amp;"_"&amp;B212&amp;"_"&amp;E212&amp;"_"&amp;L212)," ","_")</f>
        <v/>
      </c>
      <c r="O212" s="101"/>
      <c r="P212" s="101"/>
      <c r="Q212" s="101"/>
      <c r="R212" s="101"/>
      <c r="S212" s="101"/>
      <c r="T212" s="101"/>
      <c r="U212" s="101"/>
      <c r="V212" s="101"/>
      <c r="W212" s="101"/>
      <c r="X212" s="101"/>
      <c r="Y212" s="101"/>
      <c r="Z212" s="101"/>
      <c r="AA212" s="101"/>
      <c r="AB212" s="101"/>
      <c r="AC212" s="101"/>
      <c r="AD212" s="101"/>
      <c r="AE212" s="101"/>
      <c r="AF212" s="101"/>
      <c r="AG212" s="101"/>
      <c r="AH212" s="101"/>
      <c r="BT212" s="98" t="str">
        <f t="shared" si="10"/>
        <v/>
      </c>
      <c r="BW212" s="96"/>
      <c r="BX212" s="50"/>
      <c r="BY212" s="50"/>
      <c r="BZ212" s="50"/>
      <c r="CA212" s="50"/>
      <c r="CB212" s="50"/>
      <c r="CC212" s="50"/>
      <c r="CD212" s="50"/>
      <c r="CE212" s="50"/>
      <c r="CF212" s="50"/>
      <c r="CG212" s="50"/>
      <c r="CH212" s="50"/>
      <c r="CI212" s="50"/>
      <c r="CJ212" s="50"/>
      <c r="CK212" s="50"/>
      <c r="CL212" s="50"/>
      <c r="CM212" s="50"/>
      <c r="CN212" s="50"/>
    </row>
    <row r="213" spans="1:92" ht="15" customHeight="1">
      <c r="A213" s="50"/>
      <c r="B213" s="97" t="str">
        <f t="shared" si="11"/>
        <v>Consumable Options</v>
      </c>
      <c r="C213" s="97" t="str">
        <f>SUBSTITUTE(IF(A213="","",'Root Material'!$C$2&amp;"_Group_"&amp;A213)," ","_")</f>
        <v/>
      </c>
      <c r="D213" s="96"/>
      <c r="E213" s="97" t="str">
        <f t="shared" si="12"/>
        <v>Process Consumables</v>
      </c>
      <c r="F213" s="97" t="str">
        <f>SUBSTITUTE(IF(D213="","",'Root Material'!$C$2&amp;"_"&amp;B213&amp;"_"&amp;D213)," ","_")</f>
        <v/>
      </c>
      <c r="G213" s="97"/>
      <c r="H213" s="99"/>
      <c r="I213" s="99"/>
      <c r="J213" s="99"/>
      <c r="K213" s="99"/>
      <c r="M213" s="98" t="str">
        <f>SUBSTITUTE(IF(L213="","",'Root Material'!$C$2&amp;"_"&amp;B213&amp;"_"&amp;E213&amp;"_"&amp;L213)," ","_")</f>
        <v/>
      </c>
      <c r="O213" s="101"/>
      <c r="P213" s="101"/>
      <c r="Q213" s="101"/>
      <c r="R213" s="101"/>
      <c r="S213" s="101"/>
      <c r="T213" s="101"/>
      <c r="U213" s="101"/>
      <c r="V213" s="101"/>
      <c r="W213" s="101"/>
      <c r="X213" s="101"/>
      <c r="Y213" s="101"/>
      <c r="Z213" s="101"/>
      <c r="AA213" s="101"/>
      <c r="AB213" s="101"/>
      <c r="AC213" s="101"/>
      <c r="AD213" s="101"/>
      <c r="AE213" s="101"/>
      <c r="AF213" s="101"/>
      <c r="AG213" s="101"/>
      <c r="AH213" s="101"/>
      <c r="BT213" s="98" t="str">
        <f t="shared" si="10"/>
        <v/>
      </c>
      <c r="BW213" s="96"/>
      <c r="BX213" s="50"/>
      <c r="BY213" s="50"/>
      <c r="BZ213" s="50"/>
      <c r="CA213" s="50"/>
      <c r="CB213" s="50"/>
      <c r="CC213" s="50"/>
      <c r="CD213" s="50"/>
      <c r="CE213" s="50"/>
      <c r="CF213" s="50"/>
      <c r="CG213" s="50"/>
      <c r="CH213" s="50"/>
      <c r="CI213" s="50"/>
      <c r="CJ213" s="50"/>
      <c r="CK213" s="50"/>
      <c r="CL213" s="50"/>
      <c r="CM213" s="50"/>
      <c r="CN213" s="50"/>
    </row>
    <row r="214" spans="1:92" ht="15" customHeight="1">
      <c r="A214" s="50"/>
      <c r="B214" s="97" t="str">
        <f t="shared" si="11"/>
        <v>Consumable Options</v>
      </c>
      <c r="C214" s="97" t="str">
        <f>SUBSTITUTE(IF(A214="","",'Root Material'!$C$2&amp;"_Group_"&amp;A214)," ","_")</f>
        <v/>
      </c>
      <c r="D214" s="96"/>
      <c r="E214" s="97" t="str">
        <f t="shared" si="12"/>
        <v>Process Consumables</v>
      </c>
      <c r="F214" s="97" t="str">
        <f>SUBSTITUTE(IF(D214="","",'Root Material'!$C$2&amp;"_"&amp;B214&amp;"_"&amp;D214)," ","_")</f>
        <v/>
      </c>
      <c r="G214" s="97"/>
      <c r="H214" s="99"/>
      <c r="I214" s="99"/>
      <c r="J214" s="99"/>
      <c r="K214" s="99"/>
      <c r="M214" s="98" t="str">
        <f>SUBSTITUTE(IF(L214="","",'Root Material'!$C$2&amp;"_"&amp;B214&amp;"_"&amp;E214&amp;"_"&amp;L214)," ","_")</f>
        <v/>
      </c>
      <c r="O214" s="101"/>
      <c r="P214" s="101"/>
      <c r="Q214" s="101"/>
      <c r="R214" s="101"/>
      <c r="S214" s="101"/>
      <c r="T214" s="101"/>
      <c r="U214" s="101"/>
      <c r="V214" s="101"/>
      <c r="W214" s="101"/>
      <c r="X214" s="101"/>
      <c r="Y214" s="101"/>
      <c r="Z214" s="101"/>
      <c r="AA214" s="101"/>
      <c r="AB214" s="101"/>
      <c r="AC214" s="101"/>
      <c r="AD214" s="101"/>
      <c r="AE214" s="101"/>
      <c r="AF214" s="101"/>
      <c r="AG214" s="101"/>
      <c r="AH214" s="101"/>
      <c r="BT214" s="98" t="str">
        <f t="shared" si="10"/>
        <v/>
      </c>
      <c r="BW214" s="96"/>
      <c r="BX214" s="50"/>
      <c r="BY214" s="50"/>
      <c r="BZ214" s="50"/>
      <c r="CA214" s="50"/>
      <c r="CB214" s="50"/>
      <c r="CC214" s="50"/>
      <c r="CD214" s="50"/>
      <c r="CE214" s="50"/>
      <c r="CF214" s="50"/>
      <c r="CG214" s="50"/>
      <c r="CH214" s="50"/>
      <c r="CI214" s="50"/>
      <c r="CJ214" s="50"/>
      <c r="CK214" s="50"/>
      <c r="CL214" s="50"/>
      <c r="CM214" s="50"/>
      <c r="CN214" s="50"/>
    </row>
    <row r="215" spans="1:92" ht="15" customHeight="1">
      <c r="A215" s="50"/>
      <c r="B215" s="97" t="str">
        <f t="shared" si="11"/>
        <v>Consumable Options</v>
      </c>
      <c r="C215" s="97" t="str">
        <f>SUBSTITUTE(IF(A215="","",'Root Material'!$C$2&amp;"_Group_"&amp;A215)," ","_")</f>
        <v/>
      </c>
      <c r="D215" s="96"/>
      <c r="E215" s="97" t="str">
        <f t="shared" si="12"/>
        <v>Process Consumables</v>
      </c>
      <c r="F215" s="97" t="str">
        <f>SUBSTITUTE(IF(D215="","",'Root Material'!$C$2&amp;"_"&amp;B215&amp;"_"&amp;D215)," ","_")</f>
        <v/>
      </c>
      <c r="G215" s="97"/>
      <c r="H215" s="99"/>
      <c r="I215" s="99"/>
      <c r="J215" s="99"/>
      <c r="K215" s="99"/>
      <c r="M215" s="98" t="str">
        <f>SUBSTITUTE(IF(L215="","",'Root Material'!$C$2&amp;"_"&amp;B215&amp;"_"&amp;E215&amp;"_"&amp;L215)," ","_")</f>
        <v/>
      </c>
      <c r="O215" s="101"/>
      <c r="P215" s="101"/>
      <c r="Q215" s="101"/>
      <c r="R215" s="101"/>
      <c r="S215" s="101"/>
      <c r="T215" s="101"/>
      <c r="U215" s="101"/>
      <c r="V215" s="101"/>
      <c r="W215" s="101"/>
      <c r="X215" s="101"/>
      <c r="Y215" s="101"/>
      <c r="Z215" s="101"/>
      <c r="AA215" s="101"/>
      <c r="AB215" s="101"/>
      <c r="AC215" s="101"/>
      <c r="AD215" s="101"/>
      <c r="AE215" s="101"/>
      <c r="AF215" s="101"/>
      <c r="AG215" s="101"/>
      <c r="AH215" s="101"/>
      <c r="BT215" s="98" t="str">
        <f t="shared" si="10"/>
        <v/>
      </c>
      <c r="BW215" s="96"/>
      <c r="BX215" s="50"/>
      <c r="BY215" s="50"/>
      <c r="BZ215" s="50"/>
      <c r="CA215" s="50"/>
      <c r="CB215" s="50"/>
      <c r="CC215" s="50"/>
      <c r="CD215" s="50"/>
      <c r="CE215" s="50"/>
      <c r="CF215" s="50"/>
      <c r="CG215" s="50"/>
      <c r="CH215" s="50"/>
      <c r="CI215" s="50"/>
      <c r="CJ215" s="50"/>
      <c r="CK215" s="50"/>
      <c r="CL215" s="50"/>
      <c r="CM215" s="50"/>
      <c r="CN215" s="50"/>
    </row>
    <row r="216" spans="1:92" ht="15" customHeight="1">
      <c r="A216" s="50"/>
      <c r="B216" s="97" t="str">
        <f t="shared" si="11"/>
        <v>Consumable Options</v>
      </c>
      <c r="C216" s="97" t="str">
        <f>SUBSTITUTE(IF(A216="","",'Root Material'!$C$2&amp;"_Group_"&amp;A216)," ","_")</f>
        <v/>
      </c>
      <c r="D216" s="96"/>
      <c r="E216" s="97" t="str">
        <f t="shared" si="12"/>
        <v>Process Consumables</v>
      </c>
      <c r="F216" s="97" t="str">
        <f>SUBSTITUTE(IF(D216="","",'Root Material'!$C$2&amp;"_"&amp;B216&amp;"_"&amp;D216)," ","_")</f>
        <v/>
      </c>
      <c r="G216" s="97"/>
      <c r="H216" s="99"/>
      <c r="I216" s="99"/>
      <c r="J216" s="99"/>
      <c r="K216" s="99"/>
      <c r="M216" s="98" t="str">
        <f>SUBSTITUTE(IF(L216="","",'Root Material'!$C$2&amp;"_"&amp;B216&amp;"_"&amp;E216&amp;"_"&amp;L216)," ","_")</f>
        <v/>
      </c>
      <c r="O216" s="101"/>
      <c r="P216" s="101"/>
      <c r="Q216" s="101"/>
      <c r="R216" s="101"/>
      <c r="S216" s="101"/>
      <c r="T216" s="101"/>
      <c r="U216" s="101"/>
      <c r="V216" s="101"/>
      <c r="W216" s="101"/>
      <c r="X216" s="101"/>
      <c r="Y216" s="101"/>
      <c r="Z216" s="101"/>
      <c r="AA216" s="101"/>
      <c r="AB216" s="101"/>
      <c r="AC216" s="101"/>
      <c r="AD216" s="101"/>
      <c r="AE216" s="101"/>
      <c r="AF216" s="101"/>
      <c r="AG216" s="101"/>
      <c r="AH216" s="101"/>
      <c r="BT216" s="98" t="str">
        <f t="shared" si="10"/>
        <v/>
      </c>
      <c r="BW216" s="96"/>
      <c r="BX216" s="50"/>
      <c r="BY216" s="50"/>
      <c r="BZ216" s="50"/>
      <c r="CA216" s="50"/>
      <c r="CB216" s="50"/>
      <c r="CC216" s="50"/>
      <c r="CD216" s="50"/>
      <c r="CE216" s="50"/>
      <c r="CF216" s="50"/>
      <c r="CG216" s="50"/>
      <c r="CH216" s="50"/>
      <c r="CI216" s="50"/>
      <c r="CJ216" s="50"/>
      <c r="CK216" s="50"/>
      <c r="CL216" s="50"/>
      <c r="CM216" s="50"/>
      <c r="CN216" s="50"/>
    </row>
    <row r="217" spans="1:92" ht="15" customHeight="1">
      <c r="A217" s="50"/>
      <c r="B217" s="97" t="str">
        <f t="shared" si="11"/>
        <v>Consumable Options</v>
      </c>
      <c r="C217" s="97" t="str">
        <f>SUBSTITUTE(IF(A217="","",'Root Material'!$C$2&amp;"_Group_"&amp;A217)," ","_")</f>
        <v/>
      </c>
      <c r="D217" s="96"/>
      <c r="E217" s="97" t="str">
        <f t="shared" si="12"/>
        <v>Process Consumables</v>
      </c>
      <c r="F217" s="97" t="str">
        <f>SUBSTITUTE(IF(D217="","",'Root Material'!$C$2&amp;"_"&amp;B217&amp;"_"&amp;D217)," ","_")</f>
        <v/>
      </c>
      <c r="G217" s="97"/>
      <c r="H217" s="99"/>
      <c r="I217" s="99"/>
      <c r="J217" s="99"/>
      <c r="K217" s="99"/>
      <c r="M217" s="98" t="str">
        <f>SUBSTITUTE(IF(L217="","",'Root Material'!$C$2&amp;"_"&amp;B217&amp;"_"&amp;E217&amp;"_"&amp;L217)," ","_")</f>
        <v/>
      </c>
      <c r="O217" s="101"/>
      <c r="P217" s="101"/>
      <c r="Q217" s="101"/>
      <c r="R217" s="101"/>
      <c r="S217" s="101"/>
      <c r="T217" s="101"/>
      <c r="U217" s="101"/>
      <c r="V217" s="101"/>
      <c r="W217" s="101"/>
      <c r="X217" s="101"/>
      <c r="Y217" s="101"/>
      <c r="Z217" s="101"/>
      <c r="AA217" s="101"/>
      <c r="AB217" s="101"/>
      <c r="AC217" s="101"/>
      <c r="AD217" s="101"/>
      <c r="AE217" s="101"/>
      <c r="AF217" s="101"/>
      <c r="AG217" s="101"/>
      <c r="AH217" s="101"/>
      <c r="BT217" s="98" t="str">
        <f t="shared" si="10"/>
        <v/>
      </c>
      <c r="BW217" s="96"/>
      <c r="BX217" s="50"/>
      <c r="BY217" s="50"/>
      <c r="BZ217" s="50"/>
      <c r="CA217" s="50"/>
      <c r="CB217" s="50"/>
      <c r="CC217" s="50"/>
      <c r="CD217" s="50"/>
      <c r="CE217" s="50"/>
      <c r="CF217" s="50"/>
      <c r="CG217" s="50"/>
      <c r="CH217" s="50"/>
      <c r="CI217" s="50"/>
      <c r="CJ217" s="50"/>
      <c r="CK217" s="50"/>
      <c r="CL217" s="50"/>
      <c r="CM217" s="50"/>
      <c r="CN217" s="50"/>
    </row>
    <row r="218" spans="1:92" ht="15" customHeight="1">
      <c r="A218" s="50"/>
      <c r="B218" s="97" t="str">
        <f t="shared" si="11"/>
        <v>Consumable Options</v>
      </c>
      <c r="C218" s="97" t="str">
        <f>SUBSTITUTE(IF(A218="","",'Root Material'!$C$2&amp;"_Group_"&amp;A218)," ","_")</f>
        <v/>
      </c>
      <c r="D218" s="96"/>
      <c r="E218" s="97" t="str">
        <f t="shared" si="12"/>
        <v>Process Consumables</v>
      </c>
      <c r="F218" s="97" t="str">
        <f>SUBSTITUTE(IF(D218="","",'Root Material'!$C$2&amp;"_"&amp;B218&amp;"_"&amp;D218)," ","_")</f>
        <v/>
      </c>
      <c r="G218" s="97"/>
      <c r="H218" s="99"/>
      <c r="I218" s="99"/>
      <c r="J218" s="99"/>
      <c r="K218" s="99"/>
      <c r="M218" s="98" t="str">
        <f>SUBSTITUTE(IF(L218="","",'Root Material'!$C$2&amp;"_"&amp;B218&amp;"_"&amp;E218&amp;"_"&amp;L218)," ","_")</f>
        <v/>
      </c>
      <c r="O218" s="101"/>
      <c r="P218" s="101"/>
      <c r="Q218" s="101"/>
      <c r="R218" s="101"/>
      <c r="S218" s="101"/>
      <c r="T218" s="101"/>
      <c r="U218" s="101"/>
      <c r="V218" s="101"/>
      <c r="W218" s="101"/>
      <c r="X218" s="101"/>
      <c r="Y218" s="101"/>
      <c r="Z218" s="101"/>
      <c r="AA218" s="101"/>
      <c r="AB218" s="101"/>
      <c r="AC218" s="101"/>
      <c r="AD218" s="101"/>
      <c r="AE218" s="101"/>
      <c r="AF218" s="101"/>
      <c r="AG218" s="101"/>
      <c r="AH218" s="101"/>
      <c r="BT218" s="98" t="str">
        <f t="shared" si="10"/>
        <v/>
      </c>
      <c r="BW218" s="96"/>
      <c r="BX218" s="50"/>
      <c r="BY218" s="50"/>
      <c r="BZ218" s="50"/>
      <c r="CA218" s="50"/>
      <c r="CB218" s="50"/>
      <c r="CC218" s="50"/>
      <c r="CD218" s="50"/>
      <c r="CE218" s="50"/>
      <c r="CF218" s="50"/>
      <c r="CG218" s="50"/>
      <c r="CH218" s="50"/>
      <c r="CI218" s="50"/>
      <c r="CJ218" s="50"/>
      <c r="CK218" s="50"/>
      <c r="CL218" s="50"/>
      <c r="CM218" s="50"/>
      <c r="CN218" s="50"/>
    </row>
    <row r="219" spans="1:92" ht="15" customHeight="1">
      <c r="A219" s="50"/>
      <c r="B219" s="97" t="str">
        <f t="shared" si="11"/>
        <v>Consumable Options</v>
      </c>
      <c r="C219" s="97" t="str">
        <f>SUBSTITUTE(IF(A219="","",'Root Material'!$C$2&amp;"_Group_"&amp;A219)," ","_")</f>
        <v/>
      </c>
      <c r="D219" s="96"/>
      <c r="E219" s="97" t="str">
        <f t="shared" si="12"/>
        <v>Process Consumables</v>
      </c>
      <c r="F219" s="97" t="str">
        <f>SUBSTITUTE(IF(D219="","",'Root Material'!$C$2&amp;"_"&amp;B219&amp;"_"&amp;D219)," ","_")</f>
        <v/>
      </c>
      <c r="G219" s="97"/>
      <c r="H219" s="99"/>
      <c r="I219" s="99"/>
      <c r="J219" s="99"/>
      <c r="K219" s="99"/>
      <c r="M219" s="98" t="str">
        <f>SUBSTITUTE(IF(L219="","",'Root Material'!$C$2&amp;"_"&amp;B219&amp;"_"&amp;E219&amp;"_"&amp;L219)," ","_")</f>
        <v/>
      </c>
      <c r="O219" s="101"/>
      <c r="P219" s="101"/>
      <c r="Q219" s="101"/>
      <c r="R219" s="101"/>
      <c r="S219" s="101"/>
      <c r="T219" s="101"/>
      <c r="U219" s="101"/>
      <c r="V219" s="101"/>
      <c r="W219" s="101"/>
      <c r="X219" s="101"/>
      <c r="Y219" s="101"/>
      <c r="Z219" s="101"/>
      <c r="AA219" s="101"/>
      <c r="AB219" s="101"/>
      <c r="AC219" s="101"/>
      <c r="AD219" s="101"/>
      <c r="AE219" s="101"/>
      <c r="AF219" s="101"/>
      <c r="AG219" s="101"/>
      <c r="AH219" s="101"/>
      <c r="BT219" s="98" t="str">
        <f t="shared" si="10"/>
        <v/>
      </c>
      <c r="BW219" s="96"/>
      <c r="BX219" s="50"/>
      <c r="BY219" s="50"/>
      <c r="BZ219" s="50"/>
      <c r="CA219" s="50"/>
      <c r="CB219" s="50"/>
      <c r="CC219" s="50"/>
      <c r="CD219" s="50"/>
      <c r="CE219" s="50"/>
      <c r="CF219" s="50"/>
      <c r="CG219" s="50"/>
      <c r="CH219" s="50"/>
      <c r="CI219" s="50"/>
      <c r="CJ219" s="50"/>
      <c r="CK219" s="50"/>
      <c r="CL219" s="50"/>
      <c r="CM219" s="50"/>
      <c r="CN219" s="50"/>
    </row>
    <row r="220" spans="1:92" ht="15" customHeight="1">
      <c r="A220" s="50"/>
      <c r="B220" s="97" t="str">
        <f t="shared" si="11"/>
        <v>Consumable Options</v>
      </c>
      <c r="C220" s="97" t="str">
        <f>SUBSTITUTE(IF(A220="","",'Root Material'!$C$2&amp;"_Group_"&amp;A220)," ","_")</f>
        <v/>
      </c>
      <c r="D220" s="96"/>
      <c r="E220" s="97" t="str">
        <f t="shared" si="12"/>
        <v>Process Consumables</v>
      </c>
      <c r="F220" s="97" t="str">
        <f>SUBSTITUTE(IF(D220="","",'Root Material'!$C$2&amp;"_"&amp;B220&amp;"_"&amp;D220)," ","_")</f>
        <v/>
      </c>
      <c r="G220" s="97"/>
      <c r="H220" s="99"/>
      <c r="I220" s="99"/>
      <c r="J220" s="99"/>
      <c r="K220" s="99"/>
      <c r="M220" s="98" t="str">
        <f>SUBSTITUTE(IF(L220="","",'Root Material'!$C$2&amp;"_"&amp;B220&amp;"_"&amp;E220&amp;"_"&amp;L220)," ","_")</f>
        <v/>
      </c>
      <c r="O220" s="101"/>
      <c r="P220" s="101"/>
      <c r="Q220" s="101"/>
      <c r="R220" s="101"/>
      <c r="S220" s="101"/>
      <c r="T220" s="101"/>
      <c r="U220" s="101"/>
      <c r="V220" s="101"/>
      <c r="W220" s="101"/>
      <c r="X220" s="101"/>
      <c r="Y220" s="101"/>
      <c r="Z220" s="101"/>
      <c r="AA220" s="101"/>
      <c r="AB220" s="101"/>
      <c r="AC220" s="101"/>
      <c r="AD220" s="101"/>
      <c r="AE220" s="101"/>
      <c r="AF220" s="101"/>
      <c r="AG220" s="101"/>
      <c r="AH220" s="101"/>
      <c r="BT220" s="98" t="str">
        <f t="shared" si="10"/>
        <v/>
      </c>
      <c r="BW220" s="96"/>
      <c r="BX220" s="50"/>
      <c r="BY220" s="50"/>
      <c r="BZ220" s="50"/>
      <c r="CA220" s="50"/>
      <c r="CB220" s="50"/>
      <c r="CC220" s="50"/>
      <c r="CD220" s="50"/>
      <c r="CE220" s="50"/>
      <c r="CF220" s="50"/>
      <c r="CG220" s="50"/>
      <c r="CH220" s="50"/>
      <c r="CI220" s="50"/>
      <c r="CJ220" s="50"/>
      <c r="CK220" s="50"/>
      <c r="CL220" s="50"/>
      <c r="CM220" s="50"/>
      <c r="CN220" s="50"/>
    </row>
    <row r="221" spans="1:92" ht="15" customHeight="1">
      <c r="A221" s="50"/>
      <c r="B221" s="97" t="str">
        <f t="shared" si="11"/>
        <v>Consumable Options</v>
      </c>
      <c r="C221" s="97" t="str">
        <f>SUBSTITUTE(IF(A221="","",'Root Material'!$C$2&amp;"_Group_"&amp;A221)," ","_")</f>
        <v/>
      </c>
      <c r="D221" s="96"/>
      <c r="E221" s="97" t="str">
        <f t="shared" si="12"/>
        <v>Process Consumables</v>
      </c>
      <c r="F221" s="97" t="str">
        <f>SUBSTITUTE(IF(D221="","",'Root Material'!$C$2&amp;"_"&amp;B221&amp;"_"&amp;D221)," ","_")</f>
        <v/>
      </c>
      <c r="G221" s="97"/>
      <c r="H221" s="99"/>
      <c r="I221" s="99"/>
      <c r="J221" s="99"/>
      <c r="K221" s="99"/>
      <c r="M221" s="98" t="str">
        <f>SUBSTITUTE(IF(L221="","",'Root Material'!$C$2&amp;"_"&amp;B221&amp;"_"&amp;E221&amp;"_"&amp;L221)," ","_")</f>
        <v/>
      </c>
      <c r="O221" s="101"/>
      <c r="P221" s="101"/>
      <c r="Q221" s="101"/>
      <c r="R221" s="101"/>
      <c r="S221" s="101"/>
      <c r="T221" s="101"/>
      <c r="U221" s="101"/>
      <c r="V221" s="101"/>
      <c r="W221" s="101"/>
      <c r="X221" s="101"/>
      <c r="Y221" s="101"/>
      <c r="Z221" s="101"/>
      <c r="AA221" s="101"/>
      <c r="AB221" s="101"/>
      <c r="AC221" s="101"/>
      <c r="AD221" s="101"/>
      <c r="AE221" s="101"/>
      <c r="AF221" s="101"/>
      <c r="AG221" s="101"/>
      <c r="AH221" s="101"/>
      <c r="BT221" s="98" t="str">
        <f t="shared" si="10"/>
        <v/>
      </c>
      <c r="BW221" s="96"/>
      <c r="BX221" s="50"/>
      <c r="BY221" s="50"/>
      <c r="BZ221" s="50"/>
      <c r="CA221" s="50"/>
      <c r="CB221" s="50"/>
      <c r="CC221" s="50"/>
      <c r="CD221" s="50"/>
      <c r="CE221" s="50"/>
      <c r="CF221" s="50"/>
      <c r="CG221" s="50"/>
      <c r="CH221" s="50"/>
      <c r="CI221" s="50"/>
      <c r="CJ221" s="50"/>
      <c r="CK221" s="50"/>
      <c r="CL221" s="50"/>
      <c r="CM221" s="50"/>
      <c r="CN221" s="50"/>
    </row>
    <row r="222" spans="1:92" ht="15" customHeight="1">
      <c r="A222" s="50"/>
      <c r="B222" s="97" t="str">
        <f t="shared" si="11"/>
        <v>Consumable Options</v>
      </c>
      <c r="C222" s="97" t="str">
        <f>SUBSTITUTE(IF(A222="","",'Root Material'!$C$2&amp;"_Group_"&amp;A222)," ","_")</f>
        <v/>
      </c>
      <c r="D222" s="96"/>
      <c r="E222" s="97" t="str">
        <f t="shared" si="12"/>
        <v>Process Consumables</v>
      </c>
      <c r="F222" s="97" t="str">
        <f>SUBSTITUTE(IF(D222="","",'Root Material'!$C$2&amp;"_"&amp;B222&amp;"_"&amp;D222)," ","_")</f>
        <v/>
      </c>
      <c r="G222" s="97"/>
      <c r="H222" s="99"/>
      <c r="I222" s="99"/>
      <c r="J222" s="99"/>
      <c r="K222" s="99"/>
      <c r="M222" s="98" t="str">
        <f>SUBSTITUTE(IF(L222="","",'Root Material'!$C$2&amp;"_"&amp;B222&amp;"_"&amp;E222&amp;"_"&amp;L222)," ","_")</f>
        <v/>
      </c>
      <c r="O222" s="101"/>
      <c r="P222" s="101"/>
      <c r="Q222" s="101"/>
      <c r="R222" s="101"/>
      <c r="S222" s="101"/>
      <c r="T222" s="101"/>
      <c r="U222" s="101"/>
      <c r="V222" s="101"/>
      <c r="W222" s="101"/>
      <c r="X222" s="101"/>
      <c r="Y222" s="101"/>
      <c r="Z222" s="101"/>
      <c r="AA222" s="101"/>
      <c r="AB222" s="101"/>
      <c r="AC222" s="101"/>
      <c r="AD222" s="101"/>
      <c r="AE222" s="101"/>
      <c r="AF222" s="101"/>
      <c r="AG222" s="101"/>
      <c r="AH222" s="101"/>
      <c r="BT222" s="98" t="str">
        <f t="shared" si="10"/>
        <v/>
      </c>
      <c r="BW222" s="96"/>
      <c r="BX222" s="50"/>
      <c r="BY222" s="50"/>
      <c r="BZ222" s="50"/>
      <c r="CA222" s="50"/>
      <c r="CB222" s="50"/>
      <c r="CC222" s="50"/>
      <c r="CD222" s="50"/>
      <c r="CE222" s="50"/>
      <c r="CF222" s="50"/>
      <c r="CG222" s="50"/>
      <c r="CH222" s="50"/>
      <c r="CI222" s="50"/>
      <c r="CJ222" s="50"/>
      <c r="CK222" s="50"/>
      <c r="CL222" s="50"/>
      <c r="CM222" s="50"/>
      <c r="CN222" s="50"/>
    </row>
    <row r="223" spans="1:92" ht="15" customHeight="1">
      <c r="A223" s="50"/>
      <c r="B223" s="97" t="str">
        <f t="shared" si="11"/>
        <v>Consumable Options</v>
      </c>
      <c r="C223" s="97" t="str">
        <f>SUBSTITUTE(IF(A223="","",'Root Material'!$C$2&amp;"_Group_"&amp;A223)," ","_")</f>
        <v/>
      </c>
      <c r="D223" s="96"/>
      <c r="E223" s="97" t="str">
        <f t="shared" si="12"/>
        <v>Process Consumables</v>
      </c>
      <c r="F223" s="97" t="str">
        <f>SUBSTITUTE(IF(D223="","",'Root Material'!$C$2&amp;"_"&amp;B223&amp;"_"&amp;D223)," ","_")</f>
        <v/>
      </c>
      <c r="G223" s="97"/>
      <c r="H223" s="99"/>
      <c r="I223" s="99"/>
      <c r="J223" s="99"/>
      <c r="K223" s="99"/>
      <c r="M223" s="98" t="str">
        <f>SUBSTITUTE(IF(L223="","",'Root Material'!$C$2&amp;"_"&amp;B223&amp;"_"&amp;E223&amp;"_"&amp;L223)," ","_")</f>
        <v/>
      </c>
      <c r="O223" s="101"/>
      <c r="P223" s="101"/>
      <c r="Q223" s="101"/>
      <c r="R223" s="101"/>
      <c r="S223" s="101"/>
      <c r="T223" s="101"/>
      <c r="U223" s="101"/>
      <c r="V223" s="101"/>
      <c r="W223" s="101"/>
      <c r="X223" s="101"/>
      <c r="Y223" s="101"/>
      <c r="Z223" s="101"/>
      <c r="AA223" s="101"/>
      <c r="AB223" s="101"/>
      <c r="AC223" s="101"/>
      <c r="AD223" s="101"/>
      <c r="AE223" s="101"/>
      <c r="AF223" s="101"/>
      <c r="AG223" s="101"/>
      <c r="AH223" s="101"/>
      <c r="BT223" s="98" t="str">
        <f t="shared" si="10"/>
        <v/>
      </c>
      <c r="BW223" s="96"/>
      <c r="BX223" s="50"/>
      <c r="BY223" s="50"/>
      <c r="BZ223" s="50"/>
      <c r="CA223" s="50"/>
      <c r="CB223" s="50"/>
      <c r="CC223" s="50"/>
      <c r="CD223" s="50"/>
      <c r="CE223" s="50"/>
      <c r="CF223" s="50"/>
      <c r="CG223" s="50"/>
      <c r="CH223" s="50"/>
      <c r="CI223" s="50"/>
      <c r="CJ223" s="50"/>
      <c r="CK223" s="50"/>
      <c r="CL223" s="50"/>
      <c r="CM223" s="50"/>
      <c r="CN223" s="50"/>
    </row>
    <row r="224" spans="1:92" ht="15" customHeight="1">
      <c r="A224" s="50"/>
      <c r="B224" s="97" t="str">
        <f t="shared" si="11"/>
        <v>Consumable Options</v>
      </c>
      <c r="C224" s="97" t="str">
        <f>SUBSTITUTE(IF(A224="","",'Root Material'!$C$2&amp;"_Group_"&amp;A224)," ","_")</f>
        <v/>
      </c>
      <c r="D224" s="96"/>
      <c r="E224" s="97" t="str">
        <f t="shared" si="12"/>
        <v>Process Consumables</v>
      </c>
      <c r="F224" s="97" t="str">
        <f>SUBSTITUTE(IF(D224="","",'Root Material'!$C$2&amp;"_"&amp;B224&amp;"_"&amp;D224)," ","_")</f>
        <v/>
      </c>
      <c r="G224" s="97"/>
      <c r="H224" s="99"/>
      <c r="I224" s="99"/>
      <c r="J224" s="99"/>
      <c r="K224" s="99"/>
      <c r="M224" s="98" t="str">
        <f>SUBSTITUTE(IF(L224="","",'Root Material'!$C$2&amp;"_"&amp;B224&amp;"_"&amp;E224&amp;"_"&amp;L224)," ","_")</f>
        <v/>
      </c>
      <c r="O224" s="101"/>
      <c r="P224" s="101"/>
      <c r="Q224" s="101"/>
      <c r="R224" s="101"/>
      <c r="S224" s="101"/>
      <c r="T224" s="101"/>
      <c r="U224" s="101"/>
      <c r="V224" s="101"/>
      <c r="W224" s="101"/>
      <c r="X224" s="101"/>
      <c r="Y224" s="101"/>
      <c r="Z224" s="101"/>
      <c r="AA224" s="101"/>
      <c r="AB224" s="101"/>
      <c r="AC224" s="101"/>
      <c r="AD224" s="101"/>
      <c r="AE224" s="101"/>
      <c r="AF224" s="101"/>
      <c r="AG224" s="101"/>
      <c r="AH224" s="101"/>
      <c r="BT224" s="98" t="str">
        <f t="shared" si="10"/>
        <v/>
      </c>
      <c r="BW224" s="96"/>
      <c r="BX224" s="50"/>
      <c r="BY224" s="50"/>
      <c r="BZ224" s="50"/>
      <c r="CA224" s="50"/>
      <c r="CB224" s="50"/>
      <c r="CC224" s="50"/>
      <c r="CD224" s="50"/>
      <c r="CE224" s="50"/>
      <c r="CF224" s="50"/>
      <c r="CG224" s="50"/>
      <c r="CH224" s="50"/>
      <c r="CI224" s="50"/>
      <c r="CJ224" s="50"/>
      <c r="CK224" s="50"/>
      <c r="CL224" s="50"/>
      <c r="CM224" s="50"/>
      <c r="CN224" s="50"/>
    </row>
    <row r="225" spans="1:92" ht="15" customHeight="1">
      <c r="A225" s="50"/>
      <c r="B225" s="97" t="str">
        <f t="shared" si="11"/>
        <v>Consumable Options</v>
      </c>
      <c r="C225" s="97" t="str">
        <f>SUBSTITUTE(IF(A225="","",'Root Material'!$C$2&amp;"_Group_"&amp;A225)," ","_")</f>
        <v/>
      </c>
      <c r="D225" s="96"/>
      <c r="E225" s="97" t="str">
        <f t="shared" si="12"/>
        <v>Process Consumables</v>
      </c>
      <c r="F225" s="97" t="str">
        <f>SUBSTITUTE(IF(D225="","",'Root Material'!$C$2&amp;"_"&amp;B225&amp;"_"&amp;D225)," ","_")</f>
        <v/>
      </c>
      <c r="G225" s="97"/>
      <c r="H225" s="99"/>
      <c r="I225" s="99"/>
      <c r="J225" s="99"/>
      <c r="K225" s="99"/>
      <c r="M225" s="98" t="str">
        <f>SUBSTITUTE(IF(L225="","",'Root Material'!$C$2&amp;"_"&amp;B225&amp;"_"&amp;E225&amp;"_"&amp;L225)," ","_")</f>
        <v/>
      </c>
      <c r="O225" s="101"/>
      <c r="P225" s="101"/>
      <c r="Q225" s="101"/>
      <c r="R225" s="101"/>
      <c r="S225" s="101"/>
      <c r="T225" s="101"/>
      <c r="U225" s="101"/>
      <c r="V225" s="101"/>
      <c r="W225" s="101"/>
      <c r="X225" s="101"/>
      <c r="Y225" s="101"/>
      <c r="Z225" s="101"/>
      <c r="AA225" s="101"/>
      <c r="AB225" s="101"/>
      <c r="AC225" s="101"/>
      <c r="AD225" s="101"/>
      <c r="AE225" s="101"/>
      <c r="AF225" s="101"/>
      <c r="AG225" s="101"/>
      <c r="AH225" s="101"/>
      <c r="BT225" s="98" t="str">
        <f t="shared" si="10"/>
        <v/>
      </c>
      <c r="BW225" s="96"/>
      <c r="BX225" s="50"/>
      <c r="BY225" s="50"/>
      <c r="BZ225" s="50"/>
      <c r="CA225" s="50"/>
      <c r="CB225" s="50"/>
      <c r="CC225" s="50"/>
      <c r="CD225" s="50"/>
      <c r="CE225" s="50"/>
      <c r="CF225" s="50"/>
      <c r="CG225" s="50"/>
      <c r="CH225" s="50"/>
      <c r="CI225" s="50"/>
      <c r="CJ225" s="50"/>
      <c r="CK225" s="50"/>
      <c r="CL225" s="50"/>
      <c r="CM225" s="50"/>
      <c r="CN225" s="50"/>
    </row>
    <row r="226" spans="1:92" ht="15" customHeight="1">
      <c r="A226" s="50"/>
      <c r="B226" s="97" t="str">
        <f t="shared" si="11"/>
        <v>Consumable Options</v>
      </c>
      <c r="C226" s="97" t="str">
        <f>SUBSTITUTE(IF(A226="","",'Root Material'!$C$2&amp;"_Group_"&amp;A226)," ","_")</f>
        <v/>
      </c>
      <c r="D226" s="96"/>
      <c r="E226" s="97" t="str">
        <f t="shared" si="12"/>
        <v>Process Consumables</v>
      </c>
      <c r="F226" s="97" t="str">
        <f>SUBSTITUTE(IF(D226="","",'Root Material'!$C$2&amp;"_"&amp;B226&amp;"_"&amp;D226)," ","_")</f>
        <v/>
      </c>
      <c r="G226" s="97"/>
      <c r="H226" s="99"/>
      <c r="I226" s="99"/>
      <c r="J226" s="99"/>
      <c r="K226" s="99"/>
      <c r="M226" s="98" t="str">
        <f>SUBSTITUTE(IF(L226="","",'Root Material'!$C$2&amp;"_"&amp;B226&amp;"_"&amp;E226&amp;"_"&amp;L226)," ","_")</f>
        <v/>
      </c>
      <c r="O226" s="101"/>
      <c r="P226" s="101"/>
      <c r="Q226" s="101"/>
      <c r="R226" s="101"/>
      <c r="S226" s="101"/>
      <c r="T226" s="101"/>
      <c r="U226" s="101"/>
      <c r="V226" s="101"/>
      <c r="W226" s="101"/>
      <c r="X226" s="101"/>
      <c r="Y226" s="101"/>
      <c r="Z226" s="101"/>
      <c r="AA226" s="101"/>
      <c r="AB226" s="101"/>
      <c r="AC226" s="101"/>
      <c r="AD226" s="101"/>
      <c r="AE226" s="101"/>
      <c r="AF226" s="101"/>
      <c r="AG226" s="101"/>
      <c r="AH226" s="101"/>
      <c r="BT226" s="98" t="str">
        <f t="shared" si="10"/>
        <v/>
      </c>
      <c r="BW226" s="96"/>
      <c r="BX226" s="50"/>
      <c r="BY226" s="50"/>
      <c r="BZ226" s="50"/>
      <c r="CA226" s="50"/>
      <c r="CB226" s="50"/>
      <c r="CC226" s="50"/>
      <c r="CD226" s="50"/>
      <c r="CE226" s="50"/>
      <c r="CF226" s="50"/>
      <c r="CG226" s="50"/>
      <c r="CH226" s="50"/>
      <c r="CI226" s="50"/>
      <c r="CJ226" s="50"/>
      <c r="CK226" s="50"/>
      <c r="CL226" s="50"/>
      <c r="CM226" s="50"/>
      <c r="CN226" s="50"/>
    </row>
    <row r="227" spans="1:92" ht="15" customHeight="1">
      <c r="A227" s="50"/>
      <c r="B227" s="97" t="str">
        <f t="shared" si="11"/>
        <v>Consumable Options</v>
      </c>
      <c r="C227" s="97" t="str">
        <f>SUBSTITUTE(IF(A227="","",'Root Material'!$C$2&amp;"_Group_"&amp;A227)," ","_")</f>
        <v/>
      </c>
      <c r="D227" s="96"/>
      <c r="E227" s="97" t="str">
        <f t="shared" si="12"/>
        <v>Process Consumables</v>
      </c>
      <c r="F227" s="97" t="str">
        <f>SUBSTITUTE(IF(D227="","",'Root Material'!$C$2&amp;"_"&amp;B227&amp;"_"&amp;D227)," ","_")</f>
        <v/>
      </c>
      <c r="G227" s="97"/>
      <c r="H227" s="99"/>
      <c r="I227" s="99"/>
      <c r="J227" s="99"/>
      <c r="K227" s="99"/>
      <c r="M227" s="98" t="str">
        <f>SUBSTITUTE(IF(L227="","",'Root Material'!$C$2&amp;"_"&amp;B227&amp;"_"&amp;E227&amp;"_"&amp;L227)," ","_")</f>
        <v/>
      </c>
      <c r="O227" s="101"/>
      <c r="P227" s="101"/>
      <c r="Q227" s="101"/>
      <c r="R227" s="101"/>
      <c r="S227" s="101"/>
      <c r="T227" s="101"/>
      <c r="U227" s="101"/>
      <c r="V227" s="101"/>
      <c r="W227" s="101"/>
      <c r="X227" s="101"/>
      <c r="Y227" s="101"/>
      <c r="Z227" s="101"/>
      <c r="AA227" s="101"/>
      <c r="AB227" s="101"/>
      <c r="AC227" s="101"/>
      <c r="AD227" s="101"/>
      <c r="AE227" s="101"/>
      <c r="AF227" s="101"/>
      <c r="AG227" s="101"/>
      <c r="AH227" s="101"/>
      <c r="BT227" s="98" t="str">
        <f t="shared" si="10"/>
        <v/>
      </c>
      <c r="BW227" s="96"/>
      <c r="BX227" s="50"/>
      <c r="BY227" s="50"/>
      <c r="BZ227" s="50"/>
      <c r="CA227" s="50"/>
      <c r="CB227" s="50"/>
      <c r="CC227" s="50"/>
      <c r="CD227" s="50"/>
      <c r="CE227" s="50"/>
      <c r="CF227" s="50"/>
      <c r="CG227" s="50"/>
      <c r="CH227" s="50"/>
      <c r="CI227" s="50"/>
      <c r="CJ227" s="50"/>
      <c r="CK227" s="50"/>
      <c r="CL227" s="50"/>
      <c r="CM227" s="50"/>
      <c r="CN227" s="50"/>
    </row>
    <row r="228" spans="1:92" ht="15" customHeight="1">
      <c r="A228" s="50"/>
      <c r="B228" s="97" t="str">
        <f t="shared" si="11"/>
        <v>Consumable Options</v>
      </c>
      <c r="C228" s="97" t="str">
        <f>SUBSTITUTE(IF(A228="","",'Root Material'!$C$2&amp;"_Group_"&amp;A228)," ","_")</f>
        <v/>
      </c>
      <c r="D228" s="96"/>
      <c r="E228" s="97" t="str">
        <f t="shared" si="12"/>
        <v>Process Consumables</v>
      </c>
      <c r="F228" s="97" t="str">
        <f>SUBSTITUTE(IF(D228="","",'Root Material'!$C$2&amp;"_"&amp;B228&amp;"_"&amp;D228)," ","_")</f>
        <v/>
      </c>
      <c r="G228" s="97"/>
      <c r="H228" s="99"/>
      <c r="I228" s="99"/>
      <c r="J228" s="99"/>
      <c r="K228" s="99"/>
      <c r="M228" s="98" t="str">
        <f>SUBSTITUTE(IF(L228="","",'Root Material'!$C$2&amp;"_"&amp;B228&amp;"_"&amp;E228&amp;"_"&amp;L228)," ","_")</f>
        <v/>
      </c>
      <c r="O228" s="101"/>
      <c r="P228" s="101"/>
      <c r="Q228" s="101"/>
      <c r="R228" s="101"/>
      <c r="S228" s="101"/>
      <c r="T228" s="101"/>
      <c r="U228" s="101"/>
      <c r="V228" s="101"/>
      <c r="W228" s="101"/>
      <c r="X228" s="101"/>
      <c r="Y228" s="101"/>
      <c r="Z228" s="101"/>
      <c r="AA228" s="101"/>
      <c r="AB228" s="101"/>
      <c r="AC228" s="101"/>
      <c r="AD228" s="101"/>
      <c r="AE228" s="101"/>
      <c r="AF228" s="101"/>
      <c r="AG228" s="101"/>
      <c r="AH228" s="101"/>
      <c r="BT228" s="98" t="str">
        <f t="shared" si="10"/>
        <v/>
      </c>
      <c r="BW228" s="96"/>
      <c r="BX228" s="50"/>
      <c r="BY228" s="50"/>
      <c r="BZ228" s="50"/>
      <c r="CA228" s="50"/>
      <c r="CB228" s="50"/>
      <c r="CC228" s="50"/>
      <c r="CD228" s="50"/>
      <c r="CE228" s="50"/>
      <c r="CF228" s="50"/>
      <c r="CG228" s="50"/>
      <c r="CH228" s="50"/>
      <c r="CI228" s="50"/>
      <c r="CJ228" s="50"/>
      <c r="CK228" s="50"/>
      <c r="CL228" s="50"/>
      <c r="CM228" s="50"/>
      <c r="CN228" s="50"/>
    </row>
    <row r="229" spans="1:92" ht="15" customHeight="1">
      <c r="A229" s="50"/>
      <c r="B229" s="97" t="str">
        <f t="shared" si="11"/>
        <v>Consumable Options</v>
      </c>
      <c r="C229" s="97" t="str">
        <f>SUBSTITUTE(IF(A229="","",'Root Material'!$C$2&amp;"_Group_"&amp;A229)," ","_")</f>
        <v/>
      </c>
      <c r="D229" s="96"/>
      <c r="E229" s="97" t="str">
        <f t="shared" si="12"/>
        <v>Process Consumables</v>
      </c>
      <c r="F229" s="97" t="str">
        <f>SUBSTITUTE(IF(D229="","",'Root Material'!$C$2&amp;"_"&amp;B229&amp;"_"&amp;D229)," ","_")</f>
        <v/>
      </c>
      <c r="G229" s="97"/>
      <c r="H229" s="99"/>
      <c r="I229" s="99"/>
      <c r="J229" s="99"/>
      <c r="K229" s="99"/>
      <c r="M229" s="98" t="str">
        <f>SUBSTITUTE(IF(L229="","",'Root Material'!$C$2&amp;"_"&amp;B229&amp;"_"&amp;E229&amp;"_"&amp;L229)," ","_")</f>
        <v/>
      </c>
      <c r="O229" s="101"/>
      <c r="P229" s="101"/>
      <c r="Q229" s="101"/>
      <c r="R229" s="101"/>
      <c r="S229" s="101"/>
      <c r="T229" s="101"/>
      <c r="U229" s="101"/>
      <c r="V229" s="101"/>
      <c r="W229" s="101"/>
      <c r="X229" s="101"/>
      <c r="Y229" s="101"/>
      <c r="Z229" s="101"/>
      <c r="AA229" s="101"/>
      <c r="AB229" s="101"/>
      <c r="AC229" s="101"/>
      <c r="AD229" s="101"/>
      <c r="AE229" s="101"/>
      <c r="AF229" s="101"/>
      <c r="AG229" s="101"/>
      <c r="AH229" s="101"/>
      <c r="BT229" s="98" t="str">
        <f t="shared" si="10"/>
        <v/>
      </c>
      <c r="BW229" s="96"/>
      <c r="BX229" s="50"/>
      <c r="BY229" s="50"/>
      <c r="BZ229" s="50"/>
      <c r="CA229" s="50"/>
      <c r="CB229" s="50"/>
      <c r="CC229" s="50"/>
      <c r="CD229" s="50"/>
      <c r="CE229" s="50"/>
      <c r="CF229" s="50"/>
      <c r="CG229" s="50"/>
      <c r="CH229" s="50"/>
      <c r="CI229" s="50"/>
      <c r="CJ229" s="50"/>
      <c r="CK229" s="50"/>
      <c r="CL229" s="50"/>
      <c r="CM229" s="50"/>
      <c r="CN229" s="50"/>
    </row>
    <row r="230" spans="1:92" ht="15" customHeight="1">
      <c r="A230" s="50"/>
      <c r="B230" s="97" t="str">
        <f t="shared" si="11"/>
        <v>Consumable Options</v>
      </c>
      <c r="C230" s="97" t="str">
        <f>SUBSTITUTE(IF(A230="","",'Root Material'!$C$2&amp;"_Group_"&amp;A230)," ","_")</f>
        <v/>
      </c>
      <c r="D230" s="96"/>
      <c r="E230" s="97" t="str">
        <f t="shared" si="12"/>
        <v>Process Consumables</v>
      </c>
      <c r="F230" s="97" t="str">
        <f>SUBSTITUTE(IF(D230="","",'Root Material'!$C$2&amp;"_"&amp;B230&amp;"_"&amp;D230)," ","_")</f>
        <v/>
      </c>
      <c r="G230" s="97"/>
      <c r="H230" s="99"/>
      <c r="I230" s="99"/>
      <c r="J230" s="99"/>
      <c r="K230" s="99"/>
      <c r="M230" s="98" t="str">
        <f>SUBSTITUTE(IF(L230="","",'Root Material'!$C$2&amp;"_"&amp;B230&amp;"_"&amp;E230&amp;"_"&amp;L230)," ","_")</f>
        <v/>
      </c>
      <c r="O230" s="101"/>
      <c r="P230" s="101"/>
      <c r="Q230" s="101"/>
      <c r="R230" s="101"/>
      <c r="S230" s="101"/>
      <c r="T230" s="101"/>
      <c r="U230" s="101"/>
      <c r="V230" s="101"/>
      <c r="W230" s="101"/>
      <c r="X230" s="101"/>
      <c r="Y230" s="101"/>
      <c r="Z230" s="101"/>
      <c r="AA230" s="101"/>
      <c r="AB230" s="101"/>
      <c r="AC230" s="101"/>
      <c r="AD230" s="101"/>
      <c r="AE230" s="101"/>
      <c r="AF230" s="101"/>
      <c r="AG230" s="101"/>
      <c r="AH230" s="101"/>
      <c r="BT230" s="98" t="str">
        <f t="shared" si="10"/>
        <v/>
      </c>
      <c r="BW230" s="96"/>
      <c r="BX230" s="50"/>
      <c r="BY230" s="50"/>
      <c r="BZ230" s="50"/>
      <c r="CA230" s="50"/>
      <c r="CB230" s="50"/>
      <c r="CC230" s="50"/>
      <c r="CD230" s="50"/>
      <c r="CE230" s="50"/>
      <c r="CF230" s="50"/>
      <c r="CG230" s="50"/>
      <c r="CH230" s="50"/>
      <c r="CI230" s="50"/>
      <c r="CJ230" s="50"/>
      <c r="CK230" s="50"/>
      <c r="CL230" s="50"/>
      <c r="CM230" s="50"/>
      <c r="CN230" s="50"/>
    </row>
    <row r="231" spans="1:92" ht="15" customHeight="1">
      <c r="A231" s="50"/>
      <c r="B231" s="97" t="str">
        <f t="shared" si="11"/>
        <v>Consumable Options</v>
      </c>
      <c r="C231" s="97" t="str">
        <f>SUBSTITUTE(IF(A231="","",'Root Material'!$C$2&amp;"_Group_"&amp;A231)," ","_")</f>
        <v/>
      </c>
      <c r="D231" s="96"/>
      <c r="E231" s="97" t="str">
        <f t="shared" si="12"/>
        <v>Process Consumables</v>
      </c>
      <c r="F231" s="97" t="str">
        <f>SUBSTITUTE(IF(D231="","",'Root Material'!$C$2&amp;"_"&amp;B231&amp;"_"&amp;D231)," ","_")</f>
        <v/>
      </c>
      <c r="G231" s="97"/>
      <c r="H231" s="99"/>
      <c r="I231" s="99"/>
      <c r="J231" s="99"/>
      <c r="K231" s="99"/>
      <c r="M231" s="98" t="str">
        <f>SUBSTITUTE(IF(L231="","",'Root Material'!$C$2&amp;"_"&amp;B231&amp;"_"&amp;E231&amp;"_"&amp;L231)," ","_")</f>
        <v/>
      </c>
      <c r="O231" s="101"/>
      <c r="P231" s="101"/>
      <c r="Q231" s="101"/>
      <c r="R231" s="101"/>
      <c r="S231" s="101"/>
      <c r="T231" s="101"/>
      <c r="U231" s="101"/>
      <c r="V231" s="101"/>
      <c r="W231" s="101"/>
      <c r="X231" s="101"/>
      <c r="Y231" s="101"/>
      <c r="Z231" s="101"/>
      <c r="AA231" s="101"/>
      <c r="AB231" s="101"/>
      <c r="AC231" s="101"/>
      <c r="AD231" s="101"/>
      <c r="AE231" s="101"/>
      <c r="AF231" s="101"/>
      <c r="AG231" s="101"/>
      <c r="AH231" s="101"/>
      <c r="BT231" s="98" t="str">
        <f t="shared" si="10"/>
        <v/>
      </c>
      <c r="BW231" s="96"/>
      <c r="BX231" s="50"/>
      <c r="BY231" s="50"/>
      <c r="BZ231" s="50"/>
      <c r="CA231" s="50"/>
      <c r="CB231" s="50"/>
      <c r="CC231" s="50"/>
      <c r="CD231" s="50"/>
      <c r="CE231" s="50"/>
      <c r="CF231" s="50"/>
      <c r="CG231" s="50"/>
      <c r="CH231" s="50"/>
      <c r="CI231" s="50"/>
      <c r="CJ231" s="50"/>
      <c r="CK231" s="50"/>
      <c r="CL231" s="50"/>
      <c r="CM231" s="50"/>
      <c r="CN231" s="50"/>
    </row>
    <row r="232" spans="1:92" ht="15" customHeight="1">
      <c r="A232" s="50"/>
      <c r="B232" s="97" t="str">
        <f t="shared" si="11"/>
        <v>Consumable Options</v>
      </c>
      <c r="C232" s="97" t="str">
        <f>SUBSTITUTE(IF(A232="","",'Root Material'!$C$2&amp;"_Group_"&amp;A232)," ","_")</f>
        <v/>
      </c>
      <c r="D232" s="96"/>
      <c r="E232" s="97" t="str">
        <f t="shared" si="12"/>
        <v>Process Consumables</v>
      </c>
      <c r="F232" s="97" t="str">
        <f>SUBSTITUTE(IF(D232="","",'Root Material'!$C$2&amp;"_"&amp;B232&amp;"_"&amp;D232)," ","_")</f>
        <v/>
      </c>
      <c r="G232" s="97"/>
      <c r="H232" s="99"/>
      <c r="I232" s="99"/>
      <c r="J232" s="99"/>
      <c r="K232" s="99"/>
      <c r="M232" s="98" t="str">
        <f>SUBSTITUTE(IF(L232="","",'Root Material'!$C$2&amp;"_"&amp;B232&amp;"_"&amp;E232&amp;"_"&amp;L232)," ","_")</f>
        <v/>
      </c>
      <c r="O232" s="101"/>
      <c r="P232" s="101"/>
      <c r="Q232" s="101"/>
      <c r="R232" s="101"/>
      <c r="S232" s="101"/>
      <c r="T232" s="101"/>
      <c r="U232" s="101"/>
      <c r="V232" s="101"/>
      <c r="W232" s="101"/>
      <c r="X232" s="101"/>
      <c r="Y232" s="101"/>
      <c r="Z232" s="101"/>
      <c r="AA232" s="101"/>
      <c r="AB232" s="101"/>
      <c r="AC232" s="101"/>
      <c r="AD232" s="101"/>
      <c r="AE232" s="101"/>
      <c r="AF232" s="101"/>
      <c r="AG232" s="101"/>
      <c r="AH232" s="101"/>
      <c r="BT232" s="98" t="str">
        <f t="shared" si="10"/>
        <v/>
      </c>
      <c r="BW232" s="96"/>
      <c r="BX232" s="50"/>
      <c r="BY232" s="50"/>
      <c r="BZ232" s="50"/>
      <c r="CA232" s="50"/>
      <c r="CB232" s="50"/>
      <c r="CC232" s="50"/>
      <c r="CD232" s="50"/>
      <c r="CE232" s="50"/>
      <c r="CF232" s="50"/>
      <c r="CG232" s="50"/>
      <c r="CH232" s="50"/>
      <c r="CI232" s="50"/>
      <c r="CJ232" s="50"/>
      <c r="CK232" s="50"/>
      <c r="CL232" s="50"/>
      <c r="CM232" s="50"/>
      <c r="CN232" s="50"/>
    </row>
    <row r="233" spans="1:92" ht="15" customHeight="1">
      <c r="A233" s="50"/>
      <c r="B233" s="97" t="str">
        <f t="shared" si="11"/>
        <v>Consumable Options</v>
      </c>
      <c r="C233" s="97" t="str">
        <f>SUBSTITUTE(IF(A233="","",'Root Material'!$C$2&amp;"_Group_"&amp;A233)," ","_")</f>
        <v/>
      </c>
      <c r="D233" s="96"/>
      <c r="E233" s="97" t="str">
        <f t="shared" si="12"/>
        <v>Process Consumables</v>
      </c>
      <c r="F233" s="97" t="str">
        <f>SUBSTITUTE(IF(D233="","",'Root Material'!$C$2&amp;"_"&amp;B233&amp;"_"&amp;D233)," ","_")</f>
        <v/>
      </c>
      <c r="G233" s="97"/>
      <c r="H233" s="99"/>
      <c r="I233" s="99"/>
      <c r="J233" s="99"/>
      <c r="K233" s="99"/>
      <c r="M233" s="98" t="str">
        <f>SUBSTITUTE(IF(L233="","",'Root Material'!$C$2&amp;"_"&amp;B233&amp;"_"&amp;E233&amp;"_"&amp;L233)," ","_")</f>
        <v/>
      </c>
      <c r="O233" s="101"/>
      <c r="P233" s="101"/>
      <c r="Q233" s="101"/>
      <c r="R233" s="101"/>
      <c r="S233" s="101"/>
      <c r="T233" s="101"/>
      <c r="U233" s="101"/>
      <c r="V233" s="101"/>
      <c r="W233" s="101"/>
      <c r="X233" s="101"/>
      <c r="Y233" s="101"/>
      <c r="Z233" s="101"/>
      <c r="AA233" s="101"/>
      <c r="AB233" s="101"/>
      <c r="AC233" s="101"/>
      <c r="AD233" s="101"/>
      <c r="AE233" s="101"/>
      <c r="AF233" s="101"/>
      <c r="AG233" s="101"/>
      <c r="AH233" s="101"/>
      <c r="BT233" s="98" t="str">
        <f t="shared" si="10"/>
        <v/>
      </c>
      <c r="BW233" s="96"/>
      <c r="BX233" s="50"/>
      <c r="BY233" s="50"/>
      <c r="BZ233" s="50"/>
      <c r="CA233" s="50"/>
      <c r="CB233" s="50"/>
      <c r="CC233" s="50"/>
      <c r="CD233" s="50"/>
      <c r="CE233" s="50"/>
      <c r="CF233" s="50"/>
      <c r="CG233" s="50"/>
      <c r="CH233" s="50"/>
      <c r="CI233" s="50"/>
      <c r="CJ233" s="50"/>
      <c r="CK233" s="50"/>
      <c r="CL233" s="50"/>
      <c r="CM233" s="50"/>
      <c r="CN233" s="50"/>
    </row>
    <row r="234" spans="1:92" ht="15" customHeight="1">
      <c r="A234" s="50"/>
      <c r="B234" s="97" t="str">
        <f t="shared" si="11"/>
        <v>Consumable Options</v>
      </c>
      <c r="C234" s="97" t="str">
        <f>SUBSTITUTE(IF(A234="","",'Root Material'!$C$2&amp;"_Group_"&amp;A234)," ","_")</f>
        <v/>
      </c>
      <c r="D234" s="96"/>
      <c r="E234" s="97" t="str">
        <f t="shared" si="12"/>
        <v>Process Consumables</v>
      </c>
      <c r="F234" s="97" t="str">
        <f>SUBSTITUTE(IF(D234="","",'Root Material'!$C$2&amp;"_"&amp;B234&amp;"_"&amp;D234)," ","_")</f>
        <v/>
      </c>
      <c r="G234" s="97"/>
      <c r="H234" s="99"/>
      <c r="I234" s="99"/>
      <c r="J234" s="99"/>
      <c r="K234" s="99"/>
      <c r="M234" s="98" t="str">
        <f>SUBSTITUTE(IF(L234="","",'Root Material'!$C$2&amp;"_"&amp;B234&amp;"_"&amp;E234&amp;"_"&amp;L234)," ","_")</f>
        <v/>
      </c>
      <c r="O234" s="101"/>
      <c r="P234" s="101"/>
      <c r="Q234" s="101"/>
      <c r="R234" s="101"/>
      <c r="S234" s="101"/>
      <c r="T234" s="101"/>
      <c r="U234" s="101"/>
      <c r="V234" s="101"/>
      <c r="W234" s="101"/>
      <c r="X234" s="101"/>
      <c r="Y234" s="101"/>
      <c r="Z234" s="101"/>
      <c r="AA234" s="101"/>
      <c r="AB234" s="101"/>
      <c r="AC234" s="101"/>
      <c r="AD234" s="101"/>
      <c r="AE234" s="101"/>
      <c r="AF234" s="101"/>
      <c r="AG234" s="101"/>
      <c r="AH234" s="101"/>
      <c r="BT234" s="98" t="str">
        <f t="shared" si="10"/>
        <v/>
      </c>
      <c r="BW234" s="96"/>
      <c r="BX234" s="50"/>
      <c r="BY234" s="50"/>
      <c r="BZ234" s="50"/>
      <c r="CA234" s="50"/>
      <c r="CB234" s="50"/>
      <c r="CC234" s="50"/>
      <c r="CD234" s="50"/>
      <c r="CE234" s="50"/>
      <c r="CF234" s="50"/>
      <c r="CG234" s="50"/>
      <c r="CH234" s="50"/>
      <c r="CI234" s="50"/>
      <c r="CJ234" s="50"/>
      <c r="CK234" s="50"/>
      <c r="CL234" s="50"/>
      <c r="CM234" s="50"/>
      <c r="CN234" s="50"/>
    </row>
    <row r="235" spans="1:92" ht="15" customHeight="1">
      <c r="A235" s="50"/>
      <c r="B235" s="97" t="str">
        <f t="shared" si="11"/>
        <v>Consumable Options</v>
      </c>
      <c r="C235" s="97" t="str">
        <f>SUBSTITUTE(IF(A235="","",'Root Material'!$C$2&amp;"_Group_"&amp;A235)," ","_")</f>
        <v/>
      </c>
      <c r="D235" s="96"/>
      <c r="E235" s="97" t="str">
        <f t="shared" si="12"/>
        <v>Process Consumables</v>
      </c>
      <c r="F235" s="97" t="str">
        <f>SUBSTITUTE(IF(D235="","",'Root Material'!$C$2&amp;"_"&amp;B235&amp;"_"&amp;D235)," ","_")</f>
        <v/>
      </c>
      <c r="G235" s="97"/>
      <c r="H235" s="99"/>
      <c r="I235" s="99"/>
      <c r="J235" s="99"/>
      <c r="K235" s="99"/>
      <c r="M235" s="98" t="str">
        <f>SUBSTITUTE(IF(L235="","",'Root Material'!$C$2&amp;"_"&amp;B235&amp;"_"&amp;E235&amp;"_"&amp;L235)," ","_")</f>
        <v/>
      </c>
      <c r="O235" s="101"/>
      <c r="P235" s="101"/>
      <c r="Q235" s="101"/>
      <c r="R235" s="101"/>
      <c r="S235" s="101"/>
      <c r="T235" s="101"/>
      <c r="U235" s="101"/>
      <c r="V235" s="101"/>
      <c r="W235" s="101"/>
      <c r="X235" s="101"/>
      <c r="Y235" s="101"/>
      <c r="Z235" s="101"/>
      <c r="AA235" s="101"/>
      <c r="AB235" s="101"/>
      <c r="AC235" s="101"/>
      <c r="AD235" s="101"/>
      <c r="AE235" s="101"/>
      <c r="AF235" s="101"/>
      <c r="AG235" s="101"/>
      <c r="AH235" s="101"/>
      <c r="BT235" s="98" t="str">
        <f t="shared" si="10"/>
        <v/>
      </c>
      <c r="BW235" s="96"/>
      <c r="BX235" s="50"/>
      <c r="BY235" s="50"/>
      <c r="BZ235" s="50"/>
      <c r="CA235" s="50"/>
      <c r="CB235" s="50"/>
      <c r="CC235" s="50"/>
      <c r="CD235" s="50"/>
      <c r="CE235" s="50"/>
      <c r="CF235" s="50"/>
      <c r="CG235" s="50"/>
      <c r="CH235" s="50"/>
      <c r="CI235" s="50"/>
      <c r="CJ235" s="50"/>
      <c r="CK235" s="50"/>
      <c r="CL235" s="50"/>
      <c r="CM235" s="50"/>
      <c r="CN235" s="50"/>
    </row>
    <row r="236" spans="1:92" ht="15" customHeight="1">
      <c r="A236" s="50"/>
      <c r="B236" s="97" t="str">
        <f t="shared" si="11"/>
        <v>Consumable Options</v>
      </c>
      <c r="C236" s="97" t="str">
        <f>SUBSTITUTE(IF(A236="","",'Root Material'!$C$2&amp;"_Group_"&amp;A236)," ","_")</f>
        <v/>
      </c>
      <c r="D236" s="96"/>
      <c r="E236" s="97" t="str">
        <f t="shared" si="12"/>
        <v>Process Consumables</v>
      </c>
      <c r="F236" s="97" t="str">
        <f>SUBSTITUTE(IF(D236="","",'Root Material'!$C$2&amp;"_"&amp;B236&amp;"_"&amp;D236)," ","_")</f>
        <v/>
      </c>
      <c r="G236" s="97"/>
      <c r="H236" s="99"/>
      <c r="I236" s="99"/>
      <c r="J236" s="99"/>
      <c r="K236" s="99"/>
      <c r="M236" s="98" t="str">
        <f>SUBSTITUTE(IF(L236="","",'Root Material'!$C$2&amp;"_"&amp;B236&amp;"_"&amp;E236&amp;"_"&amp;L236)," ","_")</f>
        <v/>
      </c>
      <c r="O236" s="101"/>
      <c r="P236" s="101"/>
      <c r="Q236" s="101"/>
      <c r="R236" s="101"/>
      <c r="S236" s="101"/>
      <c r="T236" s="101"/>
      <c r="U236" s="101"/>
      <c r="V236" s="101"/>
      <c r="W236" s="101"/>
      <c r="X236" s="101"/>
      <c r="Y236" s="101"/>
      <c r="Z236" s="101"/>
      <c r="AA236" s="101"/>
      <c r="AB236" s="101"/>
      <c r="AC236" s="101"/>
      <c r="AD236" s="101"/>
      <c r="AE236" s="101"/>
      <c r="AF236" s="101"/>
      <c r="AG236" s="101"/>
      <c r="AH236" s="101"/>
      <c r="BT236" s="98" t="str">
        <f t="shared" si="10"/>
        <v/>
      </c>
      <c r="BW236" s="96"/>
      <c r="BX236" s="50"/>
      <c r="BY236" s="50"/>
      <c r="BZ236" s="50"/>
      <c r="CA236" s="50"/>
      <c r="CB236" s="50"/>
      <c r="CC236" s="50"/>
      <c r="CD236" s="50"/>
      <c r="CE236" s="50"/>
      <c r="CF236" s="50"/>
      <c r="CG236" s="50"/>
      <c r="CH236" s="50"/>
      <c r="CI236" s="50"/>
      <c r="CJ236" s="50"/>
      <c r="CK236" s="50"/>
      <c r="CL236" s="50"/>
      <c r="CM236" s="50"/>
      <c r="CN236" s="50"/>
    </row>
    <row r="237" spans="1:92" ht="15" customHeight="1">
      <c r="A237" s="50"/>
      <c r="B237" s="97" t="str">
        <f t="shared" si="11"/>
        <v>Consumable Options</v>
      </c>
      <c r="C237" s="97" t="str">
        <f>SUBSTITUTE(IF(A237="","",'Root Material'!$C$2&amp;"_Group_"&amp;A237)," ","_")</f>
        <v/>
      </c>
      <c r="D237" s="96"/>
      <c r="E237" s="97" t="str">
        <f t="shared" si="12"/>
        <v>Process Consumables</v>
      </c>
      <c r="F237" s="97" t="str">
        <f>SUBSTITUTE(IF(D237="","",'Root Material'!$C$2&amp;"_"&amp;B237&amp;"_"&amp;D237)," ","_")</f>
        <v/>
      </c>
      <c r="G237" s="97"/>
      <c r="H237" s="99"/>
      <c r="I237" s="99"/>
      <c r="J237" s="99"/>
      <c r="K237" s="99"/>
      <c r="M237" s="98" t="str">
        <f>SUBSTITUTE(IF(L237="","",'Root Material'!$C$2&amp;"_"&amp;B237&amp;"_"&amp;E237&amp;"_"&amp;L237)," ","_")</f>
        <v/>
      </c>
      <c r="O237" s="101"/>
      <c r="P237" s="101"/>
      <c r="Q237" s="101"/>
      <c r="R237" s="101"/>
      <c r="S237" s="101"/>
      <c r="T237" s="101"/>
      <c r="U237" s="101"/>
      <c r="V237" s="101"/>
      <c r="W237" s="101"/>
      <c r="X237" s="101"/>
      <c r="Y237" s="101"/>
      <c r="Z237" s="101"/>
      <c r="AA237" s="101"/>
      <c r="AB237" s="101"/>
      <c r="AC237" s="101"/>
      <c r="AD237" s="101"/>
      <c r="AE237" s="101"/>
      <c r="AF237" s="101"/>
      <c r="AG237" s="101"/>
      <c r="AH237" s="101"/>
      <c r="BT237" s="98" t="str">
        <f t="shared" si="10"/>
        <v/>
      </c>
      <c r="BW237" s="96"/>
      <c r="BX237" s="50"/>
      <c r="BY237" s="50"/>
      <c r="BZ237" s="50"/>
      <c r="CA237" s="50"/>
      <c r="CB237" s="50"/>
      <c r="CC237" s="50"/>
      <c r="CD237" s="50"/>
      <c r="CE237" s="50"/>
      <c r="CF237" s="50"/>
      <c r="CG237" s="50"/>
      <c r="CH237" s="50"/>
      <c r="CI237" s="50"/>
      <c r="CJ237" s="50"/>
      <c r="CK237" s="50"/>
      <c r="CL237" s="50"/>
      <c r="CM237" s="50"/>
      <c r="CN237" s="50"/>
    </row>
    <row r="238" spans="1:92" ht="15" customHeight="1">
      <c r="A238" s="50"/>
      <c r="B238" s="97" t="str">
        <f t="shared" si="11"/>
        <v>Consumable Options</v>
      </c>
      <c r="C238" s="97" t="str">
        <f>SUBSTITUTE(IF(A238="","",'Root Material'!$C$2&amp;"_Group_"&amp;A238)," ","_")</f>
        <v/>
      </c>
      <c r="D238" s="96"/>
      <c r="E238" s="97" t="str">
        <f t="shared" si="12"/>
        <v>Process Consumables</v>
      </c>
      <c r="F238" s="97" t="str">
        <f>SUBSTITUTE(IF(D238="","",'Root Material'!$C$2&amp;"_"&amp;B238&amp;"_"&amp;D238)," ","_")</f>
        <v/>
      </c>
      <c r="G238" s="97"/>
      <c r="H238" s="99"/>
      <c r="I238" s="99"/>
      <c r="J238" s="99"/>
      <c r="K238" s="99"/>
      <c r="M238" s="98" t="str">
        <f>SUBSTITUTE(IF(L238="","",'Root Material'!$C$2&amp;"_"&amp;B238&amp;"_"&amp;E238&amp;"_"&amp;L238)," ","_")</f>
        <v/>
      </c>
      <c r="O238" s="101"/>
      <c r="P238" s="101"/>
      <c r="Q238" s="101"/>
      <c r="R238" s="101"/>
      <c r="S238" s="101"/>
      <c r="T238" s="101"/>
      <c r="U238" s="101"/>
      <c r="V238" s="101"/>
      <c r="W238" s="101"/>
      <c r="X238" s="101"/>
      <c r="Y238" s="101"/>
      <c r="Z238" s="101"/>
      <c r="AA238" s="101"/>
      <c r="AB238" s="101"/>
      <c r="AC238" s="101"/>
      <c r="AD238" s="101"/>
      <c r="AE238" s="101"/>
      <c r="AF238" s="101"/>
      <c r="AG238" s="101"/>
      <c r="AH238" s="101"/>
      <c r="BT238" s="98" t="str">
        <f t="shared" si="10"/>
        <v/>
      </c>
      <c r="BW238" s="96"/>
      <c r="BX238" s="50"/>
      <c r="BY238" s="50"/>
      <c r="BZ238" s="50"/>
      <c r="CA238" s="50"/>
      <c r="CB238" s="50"/>
      <c r="CC238" s="50"/>
      <c r="CD238" s="50"/>
      <c r="CE238" s="50"/>
      <c r="CF238" s="50"/>
      <c r="CG238" s="50"/>
      <c r="CH238" s="50"/>
      <c r="CI238" s="50"/>
      <c r="CJ238" s="50"/>
      <c r="CK238" s="50"/>
      <c r="CL238" s="50"/>
      <c r="CM238" s="50"/>
      <c r="CN238" s="50"/>
    </row>
    <row r="239" spans="1:92" ht="15" customHeight="1">
      <c r="A239" s="50"/>
      <c r="B239" s="97" t="str">
        <f t="shared" si="11"/>
        <v>Consumable Options</v>
      </c>
      <c r="C239" s="97" t="str">
        <f>SUBSTITUTE(IF(A239="","",'Root Material'!$C$2&amp;"_Group_"&amp;A239)," ","_")</f>
        <v/>
      </c>
      <c r="D239" s="96"/>
      <c r="E239" s="97" t="str">
        <f t="shared" si="12"/>
        <v>Process Consumables</v>
      </c>
      <c r="F239" s="97" t="str">
        <f>SUBSTITUTE(IF(D239="","",'Root Material'!$C$2&amp;"_"&amp;B239&amp;"_"&amp;D239)," ","_")</f>
        <v/>
      </c>
      <c r="G239" s="97"/>
      <c r="H239" s="99"/>
      <c r="I239" s="99"/>
      <c r="J239" s="99"/>
      <c r="K239" s="99"/>
      <c r="M239" s="98" t="str">
        <f>SUBSTITUTE(IF(L239="","",'Root Material'!$C$2&amp;"_"&amp;B239&amp;"_"&amp;E239&amp;"_"&amp;L239)," ","_")</f>
        <v/>
      </c>
      <c r="O239" s="101"/>
      <c r="P239" s="101"/>
      <c r="Q239" s="101"/>
      <c r="R239" s="101"/>
      <c r="S239" s="101"/>
      <c r="T239" s="101"/>
      <c r="U239" s="101"/>
      <c r="V239" s="101"/>
      <c r="W239" s="101"/>
      <c r="X239" s="101"/>
      <c r="Y239" s="101"/>
      <c r="Z239" s="101"/>
      <c r="AA239" s="101"/>
      <c r="AB239" s="101"/>
      <c r="AC239" s="101"/>
      <c r="AD239" s="101"/>
      <c r="AE239" s="101"/>
      <c r="AF239" s="101"/>
      <c r="AG239" s="101"/>
      <c r="AH239" s="101"/>
      <c r="BT239" s="98" t="str">
        <f t="shared" si="10"/>
        <v/>
      </c>
      <c r="BW239" s="96"/>
      <c r="BX239" s="50"/>
      <c r="BY239" s="50"/>
      <c r="BZ239" s="50"/>
      <c r="CA239" s="50"/>
      <c r="CB239" s="50"/>
      <c r="CC239" s="50"/>
      <c r="CD239" s="50"/>
      <c r="CE239" s="50"/>
      <c r="CF239" s="50"/>
      <c r="CG239" s="50"/>
      <c r="CH239" s="50"/>
      <c r="CI239" s="50"/>
      <c r="CJ239" s="50"/>
      <c r="CK239" s="50"/>
      <c r="CL239" s="50"/>
      <c r="CM239" s="50"/>
      <c r="CN239" s="50"/>
    </row>
    <row r="240" spans="1:92" ht="15" customHeight="1">
      <c r="A240" s="50"/>
      <c r="B240" s="97" t="str">
        <f t="shared" si="11"/>
        <v>Consumable Options</v>
      </c>
      <c r="C240" s="97" t="str">
        <f>SUBSTITUTE(IF(A240="","",'Root Material'!$C$2&amp;"_Group_"&amp;A240)," ","_")</f>
        <v/>
      </c>
      <c r="D240" s="96"/>
      <c r="E240" s="97" t="str">
        <f t="shared" si="12"/>
        <v>Process Consumables</v>
      </c>
      <c r="F240" s="97" t="str">
        <f>SUBSTITUTE(IF(D240="","",'Root Material'!$C$2&amp;"_"&amp;B240&amp;"_"&amp;D240)," ","_")</f>
        <v/>
      </c>
      <c r="G240" s="97"/>
      <c r="H240" s="99"/>
      <c r="I240" s="99"/>
      <c r="J240" s="99"/>
      <c r="K240" s="99"/>
      <c r="M240" s="98" t="str">
        <f>SUBSTITUTE(IF(L240="","",'Root Material'!$C$2&amp;"_"&amp;B240&amp;"_"&amp;E240&amp;"_"&amp;L240)," ","_")</f>
        <v/>
      </c>
      <c r="O240" s="101"/>
      <c r="P240" s="101"/>
      <c r="Q240" s="101"/>
      <c r="R240" s="101"/>
      <c r="S240" s="101"/>
      <c r="T240" s="101"/>
      <c r="U240" s="101"/>
      <c r="V240" s="101"/>
      <c r="W240" s="101"/>
      <c r="X240" s="101"/>
      <c r="Y240" s="101"/>
      <c r="Z240" s="101"/>
      <c r="AA240" s="101"/>
      <c r="AB240" s="101"/>
      <c r="AC240" s="101"/>
      <c r="AD240" s="101"/>
      <c r="AE240" s="101"/>
      <c r="AF240" s="101"/>
      <c r="AG240" s="101"/>
      <c r="AH240" s="101"/>
      <c r="BT240" s="98" t="str">
        <f t="shared" si="10"/>
        <v/>
      </c>
      <c r="BW240" s="96"/>
      <c r="BX240" s="50"/>
      <c r="BY240" s="50"/>
      <c r="BZ240" s="50"/>
      <c r="CA240" s="50"/>
      <c r="CB240" s="50"/>
      <c r="CC240" s="50"/>
      <c r="CD240" s="50"/>
      <c r="CE240" s="50"/>
      <c r="CF240" s="50"/>
      <c r="CG240" s="50"/>
      <c r="CH240" s="50"/>
      <c r="CI240" s="50"/>
      <c r="CJ240" s="50"/>
      <c r="CK240" s="50"/>
      <c r="CL240" s="50"/>
      <c r="CM240" s="50"/>
      <c r="CN240" s="50"/>
    </row>
    <row r="241" spans="1:92" ht="15" customHeight="1">
      <c r="A241" s="50"/>
      <c r="B241" s="97" t="str">
        <f t="shared" si="11"/>
        <v>Consumable Options</v>
      </c>
      <c r="C241" s="97" t="str">
        <f>SUBSTITUTE(IF(A241="","",'Root Material'!$C$2&amp;"_Group_"&amp;A241)," ","_")</f>
        <v/>
      </c>
      <c r="D241" s="96"/>
      <c r="E241" s="97" t="str">
        <f t="shared" si="12"/>
        <v>Process Consumables</v>
      </c>
      <c r="F241" s="97" t="str">
        <f>SUBSTITUTE(IF(D241="","",'Root Material'!$C$2&amp;"_"&amp;B241&amp;"_"&amp;D241)," ","_")</f>
        <v/>
      </c>
      <c r="G241" s="97"/>
      <c r="H241" s="99"/>
      <c r="I241" s="99"/>
      <c r="J241" s="99"/>
      <c r="K241" s="99"/>
      <c r="M241" s="98" t="str">
        <f>SUBSTITUTE(IF(L241="","",'Root Material'!$C$2&amp;"_"&amp;B241&amp;"_"&amp;E241&amp;"_"&amp;L241)," ","_")</f>
        <v/>
      </c>
      <c r="O241" s="101"/>
      <c r="P241" s="101"/>
      <c r="Q241" s="101"/>
      <c r="R241" s="101"/>
      <c r="S241" s="101"/>
      <c r="T241" s="101"/>
      <c r="U241" s="101"/>
      <c r="V241" s="101"/>
      <c r="W241" s="101"/>
      <c r="X241" s="101"/>
      <c r="Y241" s="101"/>
      <c r="Z241" s="101"/>
      <c r="AA241" s="101"/>
      <c r="AB241" s="101"/>
      <c r="AC241" s="101"/>
      <c r="AD241" s="101"/>
      <c r="AE241" s="101"/>
      <c r="AF241" s="101"/>
      <c r="AG241" s="101"/>
      <c r="AH241" s="101"/>
      <c r="BT241" s="98" t="str">
        <f t="shared" si="10"/>
        <v/>
      </c>
      <c r="BW241" s="96"/>
      <c r="BX241" s="50"/>
      <c r="BY241" s="50"/>
      <c r="BZ241" s="50"/>
      <c r="CA241" s="50"/>
      <c r="CB241" s="50"/>
      <c r="CC241" s="50"/>
      <c r="CD241" s="50"/>
      <c r="CE241" s="50"/>
      <c r="CF241" s="50"/>
      <c r="CG241" s="50"/>
      <c r="CH241" s="50"/>
      <c r="CI241" s="50"/>
      <c r="CJ241" s="50"/>
      <c r="CK241" s="50"/>
      <c r="CL241" s="50"/>
      <c r="CM241" s="50"/>
      <c r="CN241" s="50"/>
    </row>
    <row r="242" spans="1:92" ht="15" customHeight="1">
      <c r="A242" s="50"/>
      <c r="B242" s="97" t="str">
        <f t="shared" si="11"/>
        <v>Consumable Options</v>
      </c>
      <c r="C242" s="97" t="str">
        <f>SUBSTITUTE(IF(A242="","",'Root Material'!$C$2&amp;"_Group_"&amp;A242)," ","_")</f>
        <v/>
      </c>
      <c r="D242" s="96"/>
      <c r="E242" s="97" t="str">
        <f t="shared" si="12"/>
        <v>Process Consumables</v>
      </c>
      <c r="F242" s="97" t="str">
        <f>SUBSTITUTE(IF(D242="","",'Root Material'!$C$2&amp;"_"&amp;B242&amp;"_"&amp;D242)," ","_")</f>
        <v/>
      </c>
      <c r="G242" s="97"/>
      <c r="H242" s="99"/>
      <c r="I242" s="99"/>
      <c r="J242" s="99"/>
      <c r="K242" s="99"/>
      <c r="M242" s="98" t="str">
        <f>SUBSTITUTE(IF(L242="","",'Root Material'!$C$2&amp;"_"&amp;B242&amp;"_"&amp;E242&amp;"_"&amp;L242)," ","_")</f>
        <v/>
      </c>
      <c r="O242" s="101"/>
      <c r="P242" s="101"/>
      <c r="Q242" s="101"/>
      <c r="R242" s="101"/>
      <c r="S242" s="101"/>
      <c r="T242" s="101"/>
      <c r="U242" s="101"/>
      <c r="V242" s="101"/>
      <c r="W242" s="101"/>
      <c r="X242" s="101"/>
      <c r="Y242" s="101"/>
      <c r="Z242" s="101"/>
      <c r="AA242" s="101"/>
      <c r="AB242" s="101"/>
      <c r="AC242" s="101"/>
      <c r="AD242" s="101"/>
      <c r="AE242" s="101"/>
      <c r="AF242" s="101"/>
      <c r="AG242" s="101"/>
      <c r="AH242" s="101"/>
      <c r="BT242" s="98" t="str">
        <f t="shared" si="10"/>
        <v/>
      </c>
      <c r="BW242" s="96"/>
      <c r="BX242" s="50"/>
      <c r="BY242" s="50"/>
      <c r="BZ242" s="50"/>
      <c r="CA242" s="50"/>
      <c r="CB242" s="50"/>
      <c r="CC242" s="50"/>
      <c r="CD242" s="50"/>
      <c r="CE242" s="50"/>
      <c r="CF242" s="50"/>
      <c r="CG242" s="50"/>
      <c r="CH242" s="50"/>
      <c r="CI242" s="50"/>
      <c r="CJ242" s="50"/>
      <c r="CK242" s="50"/>
      <c r="CL242" s="50"/>
      <c r="CM242" s="50"/>
      <c r="CN242" s="50"/>
    </row>
    <row r="243" spans="1:92" ht="15" customHeight="1">
      <c r="A243" s="50"/>
      <c r="B243" s="97" t="str">
        <f t="shared" si="11"/>
        <v>Consumable Options</v>
      </c>
      <c r="C243" s="97" t="str">
        <f>SUBSTITUTE(IF(A243="","",'Root Material'!$C$2&amp;"_Group_"&amp;A243)," ","_")</f>
        <v/>
      </c>
      <c r="D243" s="96"/>
      <c r="E243" s="97" t="str">
        <f t="shared" si="12"/>
        <v>Process Consumables</v>
      </c>
      <c r="F243" s="97" t="str">
        <f>SUBSTITUTE(IF(D243="","",'Root Material'!$C$2&amp;"_"&amp;B243&amp;"_"&amp;D243)," ","_")</f>
        <v/>
      </c>
      <c r="G243" s="97"/>
      <c r="H243" s="99"/>
      <c r="I243" s="99"/>
      <c r="J243" s="99"/>
      <c r="K243" s="99"/>
      <c r="M243" s="98" t="str">
        <f>SUBSTITUTE(IF(L243="","",'Root Material'!$C$2&amp;"_"&amp;B243&amp;"_"&amp;E243&amp;"_"&amp;L243)," ","_")</f>
        <v/>
      </c>
      <c r="O243" s="101"/>
      <c r="P243" s="101"/>
      <c r="Q243" s="101"/>
      <c r="R243" s="101"/>
      <c r="S243" s="101"/>
      <c r="T243" s="101"/>
      <c r="U243" s="101"/>
      <c r="V243" s="101"/>
      <c r="W243" s="101"/>
      <c r="X243" s="101"/>
      <c r="Y243" s="101"/>
      <c r="Z243" s="101"/>
      <c r="AA243" s="101"/>
      <c r="AB243" s="101"/>
      <c r="AC243" s="101"/>
      <c r="AD243" s="101"/>
      <c r="AE243" s="101"/>
      <c r="AF243" s="101"/>
      <c r="AG243" s="101"/>
      <c r="AH243" s="101"/>
      <c r="BT243" s="98" t="str">
        <f t="shared" si="10"/>
        <v/>
      </c>
      <c r="BW243" s="96"/>
      <c r="BX243" s="50"/>
      <c r="BY243" s="50"/>
      <c r="BZ243" s="50"/>
      <c r="CA243" s="50"/>
      <c r="CB243" s="50"/>
      <c r="CC243" s="50"/>
      <c r="CD243" s="50"/>
      <c r="CE243" s="50"/>
      <c r="CF243" s="50"/>
      <c r="CG243" s="50"/>
      <c r="CH243" s="50"/>
      <c r="CI243" s="50"/>
      <c r="CJ243" s="50"/>
      <c r="CK243" s="50"/>
      <c r="CL243" s="50"/>
      <c r="CM243" s="50"/>
      <c r="CN243" s="50"/>
    </row>
    <row r="244" spans="1:92" ht="15" customHeight="1">
      <c r="A244" s="50"/>
      <c r="B244" s="97" t="str">
        <f t="shared" si="11"/>
        <v>Consumable Options</v>
      </c>
      <c r="C244" s="97" t="str">
        <f>SUBSTITUTE(IF(A244="","",'Root Material'!$C$2&amp;"_Group_"&amp;A244)," ","_")</f>
        <v/>
      </c>
      <c r="D244" s="96"/>
      <c r="E244" s="97" t="str">
        <f t="shared" si="12"/>
        <v>Process Consumables</v>
      </c>
      <c r="F244" s="97" t="str">
        <f>SUBSTITUTE(IF(D244="","",'Root Material'!$C$2&amp;"_"&amp;B244&amp;"_"&amp;D244)," ","_")</f>
        <v/>
      </c>
      <c r="G244" s="97"/>
      <c r="H244" s="99"/>
      <c r="I244" s="99"/>
      <c r="J244" s="99"/>
      <c r="K244" s="99"/>
      <c r="M244" s="98" t="str">
        <f>SUBSTITUTE(IF(L244="","",'Root Material'!$C$2&amp;"_"&amp;B244&amp;"_"&amp;E244&amp;"_"&amp;L244)," ","_")</f>
        <v/>
      </c>
      <c r="O244" s="101"/>
      <c r="P244" s="101"/>
      <c r="Q244" s="101"/>
      <c r="R244" s="101"/>
      <c r="S244" s="101"/>
      <c r="T244" s="101"/>
      <c r="U244" s="101"/>
      <c r="V244" s="101"/>
      <c r="W244" s="101"/>
      <c r="X244" s="101"/>
      <c r="Y244" s="101"/>
      <c r="Z244" s="101"/>
      <c r="AA244" s="101"/>
      <c r="AB244" s="101"/>
      <c r="AC244" s="101"/>
      <c r="AD244" s="101"/>
      <c r="AE244" s="101"/>
      <c r="AF244" s="101"/>
      <c r="AG244" s="101"/>
      <c r="AH244" s="101"/>
      <c r="BT244" s="98" t="str">
        <f t="shared" si="10"/>
        <v/>
      </c>
      <c r="BW244" s="96"/>
      <c r="BX244" s="50"/>
      <c r="BY244" s="50"/>
      <c r="BZ244" s="50"/>
      <c r="CA244" s="50"/>
      <c r="CB244" s="50"/>
      <c r="CC244" s="50"/>
      <c r="CD244" s="50"/>
      <c r="CE244" s="50"/>
      <c r="CF244" s="50"/>
      <c r="CG244" s="50"/>
      <c r="CH244" s="50"/>
      <c r="CI244" s="50"/>
      <c r="CJ244" s="50"/>
      <c r="CK244" s="50"/>
      <c r="CL244" s="50"/>
      <c r="CM244" s="50"/>
      <c r="CN244" s="50"/>
    </row>
    <row r="245" spans="1:92" ht="15" customHeight="1">
      <c r="A245" s="50"/>
      <c r="B245" s="97" t="str">
        <f t="shared" si="11"/>
        <v>Consumable Options</v>
      </c>
      <c r="C245" s="97" t="str">
        <f>SUBSTITUTE(IF(A245="","",'Root Material'!$C$2&amp;"_Group_"&amp;A245)," ","_")</f>
        <v/>
      </c>
      <c r="D245" s="96"/>
      <c r="E245" s="97" t="str">
        <f t="shared" si="12"/>
        <v>Process Consumables</v>
      </c>
      <c r="F245" s="97" t="str">
        <f>SUBSTITUTE(IF(D245="","",'Root Material'!$C$2&amp;"_"&amp;B245&amp;"_"&amp;D245)," ","_")</f>
        <v/>
      </c>
      <c r="G245" s="97"/>
      <c r="H245" s="99"/>
      <c r="I245" s="99"/>
      <c r="J245" s="99"/>
      <c r="K245" s="99"/>
      <c r="M245" s="98" t="str">
        <f>SUBSTITUTE(IF(L245="","",'Root Material'!$C$2&amp;"_"&amp;B245&amp;"_"&amp;E245&amp;"_"&amp;L245)," ","_")</f>
        <v/>
      </c>
      <c r="O245" s="101"/>
      <c r="P245" s="101"/>
      <c r="Q245" s="101"/>
      <c r="R245" s="101"/>
      <c r="S245" s="101"/>
      <c r="T245" s="101"/>
      <c r="U245" s="101"/>
      <c r="V245" s="101"/>
      <c r="W245" s="101"/>
      <c r="X245" s="101"/>
      <c r="Y245" s="101"/>
      <c r="Z245" s="101"/>
      <c r="AA245" s="101"/>
      <c r="AB245" s="101"/>
      <c r="AC245" s="101"/>
      <c r="AD245" s="101"/>
      <c r="AE245" s="101"/>
      <c r="AF245" s="101"/>
      <c r="AG245" s="101"/>
      <c r="AH245" s="101"/>
      <c r="BT245" s="98" t="str">
        <f t="shared" si="10"/>
        <v/>
      </c>
      <c r="BW245" s="96"/>
      <c r="BX245" s="50"/>
      <c r="BY245" s="50"/>
      <c r="BZ245" s="50"/>
      <c r="CA245" s="50"/>
      <c r="CB245" s="50"/>
      <c r="CC245" s="50"/>
      <c r="CD245" s="50"/>
      <c r="CE245" s="50"/>
      <c r="CF245" s="50"/>
      <c r="CG245" s="50"/>
      <c r="CH245" s="50"/>
      <c r="CI245" s="50"/>
      <c r="CJ245" s="50"/>
      <c r="CK245" s="50"/>
      <c r="CL245" s="50"/>
      <c r="CM245" s="50"/>
      <c r="CN245" s="50"/>
    </row>
    <row r="246" spans="1:92" ht="15" customHeight="1">
      <c r="A246" s="50"/>
      <c r="B246" s="97" t="str">
        <f t="shared" si="11"/>
        <v>Consumable Options</v>
      </c>
      <c r="C246" s="97" t="str">
        <f>SUBSTITUTE(IF(A246="","",'Root Material'!$C$2&amp;"_Group_"&amp;A246)," ","_")</f>
        <v/>
      </c>
      <c r="D246" s="96"/>
      <c r="E246" s="97" t="str">
        <f t="shared" si="12"/>
        <v>Process Consumables</v>
      </c>
      <c r="F246" s="97" t="str">
        <f>SUBSTITUTE(IF(D246="","",'Root Material'!$C$2&amp;"_"&amp;B246&amp;"_"&amp;D246)," ","_")</f>
        <v/>
      </c>
      <c r="G246" s="97"/>
      <c r="H246" s="99"/>
      <c r="I246" s="99"/>
      <c r="J246" s="99"/>
      <c r="K246" s="99"/>
      <c r="M246" s="98" t="str">
        <f>SUBSTITUTE(IF(L246="","",'Root Material'!$C$2&amp;"_"&amp;B246&amp;"_"&amp;E246&amp;"_"&amp;L246)," ","_")</f>
        <v/>
      </c>
      <c r="O246" s="101"/>
      <c r="P246" s="101"/>
      <c r="Q246" s="101"/>
      <c r="R246" s="101"/>
      <c r="S246" s="101"/>
      <c r="T246" s="101"/>
      <c r="U246" s="101"/>
      <c r="V246" s="101"/>
      <c r="W246" s="101"/>
      <c r="X246" s="101"/>
      <c r="Y246" s="101"/>
      <c r="Z246" s="101"/>
      <c r="AA246" s="101"/>
      <c r="AB246" s="101"/>
      <c r="AC246" s="101"/>
      <c r="AD246" s="101"/>
      <c r="AE246" s="101"/>
      <c r="AF246" s="101"/>
      <c r="AG246" s="101"/>
      <c r="AH246" s="101"/>
      <c r="BT246" s="98" t="str">
        <f t="shared" ref="BT246:BT258" si="13">IF(AND(L246&lt;&gt;"true",L246&lt;&gt;"false"),A246&amp;D246&amp;L246,"")</f>
        <v/>
      </c>
      <c r="BW246" s="96"/>
      <c r="BX246" s="50"/>
      <c r="BY246" s="50"/>
      <c r="BZ246" s="50"/>
      <c r="CA246" s="50"/>
      <c r="CB246" s="50"/>
      <c r="CC246" s="50"/>
      <c r="CD246" s="50"/>
      <c r="CE246" s="50"/>
      <c r="CF246" s="50"/>
      <c r="CG246" s="50"/>
      <c r="CH246" s="50"/>
      <c r="CI246" s="50"/>
      <c r="CJ246" s="50"/>
      <c r="CK246" s="50"/>
      <c r="CL246" s="50"/>
      <c r="CM246" s="50"/>
      <c r="CN246" s="50"/>
    </row>
    <row r="247" spans="1:92" ht="15" customHeight="1">
      <c r="A247" s="50"/>
      <c r="B247" s="97" t="str">
        <f t="shared" si="11"/>
        <v>Consumable Options</v>
      </c>
      <c r="C247" s="97" t="str">
        <f>SUBSTITUTE(IF(A247="","",'Root Material'!$C$2&amp;"_Group_"&amp;A247)," ","_")</f>
        <v/>
      </c>
      <c r="D247" s="96"/>
      <c r="E247" s="97" t="str">
        <f t="shared" si="12"/>
        <v>Process Consumables</v>
      </c>
      <c r="F247" s="97" t="str">
        <f>SUBSTITUTE(IF(D247="","",'Root Material'!$C$2&amp;"_"&amp;B247&amp;"_"&amp;D247)," ","_")</f>
        <v/>
      </c>
      <c r="G247" s="97"/>
      <c r="H247" s="99"/>
      <c r="I247" s="99"/>
      <c r="J247" s="99"/>
      <c r="K247" s="99"/>
      <c r="M247" s="98" t="str">
        <f>SUBSTITUTE(IF(L247="","",'Root Material'!$C$2&amp;"_"&amp;B247&amp;"_"&amp;E247&amp;"_"&amp;L247)," ","_")</f>
        <v/>
      </c>
      <c r="O247" s="101"/>
      <c r="P247" s="101"/>
      <c r="Q247" s="101"/>
      <c r="R247" s="101"/>
      <c r="S247" s="101"/>
      <c r="T247" s="101"/>
      <c r="U247" s="101"/>
      <c r="V247" s="101"/>
      <c r="W247" s="101"/>
      <c r="X247" s="101"/>
      <c r="Y247" s="101"/>
      <c r="Z247" s="101"/>
      <c r="AA247" s="101"/>
      <c r="AB247" s="101"/>
      <c r="AC247" s="101"/>
      <c r="AD247" s="101"/>
      <c r="AE247" s="101"/>
      <c r="AF247" s="101"/>
      <c r="AG247" s="101"/>
      <c r="AH247" s="101"/>
      <c r="BT247" s="98" t="str">
        <f t="shared" si="13"/>
        <v/>
      </c>
      <c r="BW247" s="96"/>
      <c r="BX247" s="50"/>
      <c r="BY247" s="50"/>
      <c r="BZ247" s="50"/>
      <c r="CA247" s="50"/>
      <c r="CB247" s="50"/>
      <c r="CC247" s="50"/>
      <c r="CD247" s="50"/>
      <c r="CE247" s="50"/>
      <c r="CF247" s="50"/>
      <c r="CG247" s="50"/>
      <c r="CH247" s="50"/>
      <c r="CI247" s="50"/>
      <c r="CJ247" s="50"/>
      <c r="CK247" s="50"/>
      <c r="CL247" s="50"/>
      <c r="CM247" s="50"/>
      <c r="CN247" s="50"/>
    </row>
    <row r="248" spans="1:92" ht="15" customHeight="1">
      <c r="A248" s="50"/>
      <c r="B248" s="97" t="str">
        <f t="shared" si="11"/>
        <v>Consumable Options</v>
      </c>
      <c r="C248" s="97" t="str">
        <f>SUBSTITUTE(IF(A248="","",'Root Material'!$C$2&amp;"_Group_"&amp;A248)," ","_")</f>
        <v/>
      </c>
      <c r="D248" s="96"/>
      <c r="E248" s="97" t="str">
        <f t="shared" si="12"/>
        <v>Process Consumables</v>
      </c>
      <c r="F248" s="97" t="str">
        <f>SUBSTITUTE(IF(D248="","",'Root Material'!$C$2&amp;"_"&amp;B248&amp;"_"&amp;D248)," ","_")</f>
        <v/>
      </c>
      <c r="G248" s="97"/>
      <c r="H248" s="99"/>
      <c r="I248" s="99"/>
      <c r="J248" s="99"/>
      <c r="K248" s="99"/>
      <c r="M248" s="98" t="str">
        <f>SUBSTITUTE(IF(L248="","",'Root Material'!$C$2&amp;"_"&amp;B248&amp;"_"&amp;E248&amp;"_"&amp;L248)," ","_")</f>
        <v/>
      </c>
      <c r="O248" s="101"/>
      <c r="P248" s="101"/>
      <c r="Q248" s="101"/>
      <c r="R248" s="101"/>
      <c r="S248" s="101"/>
      <c r="T248" s="101"/>
      <c r="U248" s="101"/>
      <c r="V248" s="101"/>
      <c r="W248" s="101"/>
      <c r="X248" s="101"/>
      <c r="Y248" s="101"/>
      <c r="Z248" s="101"/>
      <c r="AA248" s="101"/>
      <c r="AB248" s="101"/>
      <c r="AC248" s="101"/>
      <c r="AD248" s="101"/>
      <c r="AE248" s="101"/>
      <c r="AF248" s="101"/>
      <c r="AG248" s="101"/>
      <c r="AH248" s="101"/>
      <c r="BT248" s="98" t="str">
        <f t="shared" si="13"/>
        <v/>
      </c>
      <c r="BW248" s="96"/>
      <c r="BX248" s="50"/>
      <c r="BY248" s="50"/>
      <c r="BZ248" s="50"/>
      <c r="CA248" s="50"/>
      <c r="CB248" s="50"/>
      <c r="CC248" s="50"/>
      <c r="CD248" s="50"/>
      <c r="CE248" s="50"/>
      <c r="CF248" s="50"/>
      <c r="CG248" s="50"/>
      <c r="CH248" s="50"/>
      <c r="CI248" s="50"/>
      <c r="CJ248" s="50"/>
      <c r="CK248" s="50"/>
      <c r="CL248" s="50"/>
      <c r="CM248" s="50"/>
      <c r="CN248" s="50"/>
    </row>
    <row r="249" spans="1:92" ht="15" customHeight="1">
      <c r="A249" s="50"/>
      <c r="B249" s="97" t="str">
        <f t="shared" si="11"/>
        <v>Consumable Options</v>
      </c>
      <c r="C249" s="97" t="str">
        <f>SUBSTITUTE(IF(A249="","",'Root Material'!$C$2&amp;"_Group_"&amp;A249)," ","_")</f>
        <v/>
      </c>
      <c r="D249" s="96"/>
      <c r="E249" s="97" t="str">
        <f t="shared" si="12"/>
        <v>Process Consumables</v>
      </c>
      <c r="F249" s="97" t="str">
        <f>SUBSTITUTE(IF(D249="","",'Root Material'!$C$2&amp;"_"&amp;B249&amp;"_"&amp;D249)," ","_")</f>
        <v/>
      </c>
      <c r="G249" s="97"/>
      <c r="H249" s="99"/>
      <c r="I249" s="99"/>
      <c r="J249" s="99"/>
      <c r="K249" s="99"/>
      <c r="M249" s="98" t="str">
        <f>SUBSTITUTE(IF(L249="","",'Root Material'!$C$2&amp;"_"&amp;B249&amp;"_"&amp;E249&amp;"_"&amp;L249)," ","_")</f>
        <v/>
      </c>
      <c r="O249" s="101"/>
      <c r="P249" s="101"/>
      <c r="Q249" s="101"/>
      <c r="R249" s="101"/>
      <c r="S249" s="101"/>
      <c r="T249" s="101"/>
      <c r="U249" s="101"/>
      <c r="V249" s="101"/>
      <c r="W249" s="101"/>
      <c r="X249" s="101"/>
      <c r="Y249" s="101"/>
      <c r="Z249" s="101"/>
      <c r="AA249" s="101"/>
      <c r="AB249" s="101"/>
      <c r="AC249" s="101"/>
      <c r="AD249" s="101"/>
      <c r="AE249" s="101"/>
      <c r="AF249" s="101"/>
      <c r="AG249" s="101"/>
      <c r="AH249" s="101"/>
      <c r="BT249" s="98" t="str">
        <f t="shared" si="13"/>
        <v/>
      </c>
      <c r="BW249" s="96"/>
      <c r="BX249" s="50"/>
      <c r="BY249" s="50"/>
      <c r="BZ249" s="50"/>
      <c r="CA249" s="50"/>
      <c r="CB249" s="50"/>
      <c r="CC249" s="50"/>
      <c r="CD249" s="50"/>
      <c r="CE249" s="50"/>
      <c r="CF249" s="50"/>
      <c r="CG249" s="50"/>
      <c r="CH249" s="50"/>
      <c r="CI249" s="50"/>
      <c r="CJ249" s="50"/>
      <c r="CK249" s="50"/>
      <c r="CL249" s="50"/>
      <c r="CM249" s="50"/>
      <c r="CN249" s="50"/>
    </row>
    <row r="250" spans="1:92" ht="15" customHeight="1">
      <c r="A250" s="50"/>
      <c r="B250" s="97" t="str">
        <f t="shared" si="11"/>
        <v>Consumable Options</v>
      </c>
      <c r="C250" s="97" t="str">
        <f>SUBSTITUTE(IF(A250="","",'Root Material'!$C$2&amp;"_Group_"&amp;A250)," ","_")</f>
        <v/>
      </c>
      <c r="D250" s="96"/>
      <c r="E250" s="97" t="str">
        <f t="shared" si="12"/>
        <v>Process Consumables</v>
      </c>
      <c r="F250" s="97" t="str">
        <f>SUBSTITUTE(IF(D250="","",'Root Material'!$C$2&amp;"_"&amp;B250&amp;"_"&amp;D250)," ","_")</f>
        <v/>
      </c>
      <c r="G250" s="97"/>
      <c r="H250" s="99"/>
      <c r="I250" s="99"/>
      <c r="J250" s="99"/>
      <c r="K250" s="99"/>
      <c r="M250" s="98" t="str">
        <f>SUBSTITUTE(IF(L250="","",'Root Material'!$C$2&amp;"_"&amp;B250&amp;"_"&amp;E250&amp;"_"&amp;L250)," ","_")</f>
        <v/>
      </c>
      <c r="O250" s="101"/>
      <c r="P250" s="101"/>
      <c r="Q250" s="101"/>
      <c r="R250" s="101"/>
      <c r="S250" s="101"/>
      <c r="T250" s="101"/>
      <c r="U250" s="101"/>
      <c r="V250" s="101"/>
      <c r="W250" s="101"/>
      <c r="X250" s="101"/>
      <c r="Y250" s="101"/>
      <c r="Z250" s="101"/>
      <c r="AA250" s="101"/>
      <c r="AB250" s="101"/>
      <c r="AC250" s="101"/>
      <c r="AD250" s="101"/>
      <c r="AE250" s="101"/>
      <c r="AF250" s="101"/>
      <c r="AG250" s="101"/>
      <c r="AH250" s="101"/>
      <c r="BT250" s="98" t="str">
        <f t="shared" si="13"/>
        <v/>
      </c>
      <c r="BW250" s="96"/>
      <c r="BX250" s="50"/>
      <c r="BY250" s="50"/>
      <c r="BZ250" s="50"/>
      <c r="CA250" s="50"/>
      <c r="CB250" s="50"/>
      <c r="CC250" s="50"/>
      <c r="CD250" s="50"/>
      <c r="CE250" s="50"/>
      <c r="CF250" s="50"/>
      <c r="CG250" s="50"/>
      <c r="CH250" s="50"/>
      <c r="CI250" s="50"/>
      <c r="CJ250" s="50"/>
      <c r="CK250" s="50"/>
      <c r="CL250" s="50"/>
      <c r="CM250" s="50"/>
      <c r="CN250" s="50"/>
    </row>
    <row r="251" spans="1:92" ht="15" customHeight="1">
      <c r="A251" s="50"/>
      <c r="B251" s="97" t="str">
        <f t="shared" si="11"/>
        <v>Consumable Options</v>
      </c>
      <c r="C251" s="97" t="str">
        <f>SUBSTITUTE(IF(A251="","",'Root Material'!$C$2&amp;"_Group_"&amp;A251)," ","_")</f>
        <v/>
      </c>
      <c r="D251" s="96"/>
      <c r="E251" s="97" t="str">
        <f t="shared" si="12"/>
        <v>Process Consumables</v>
      </c>
      <c r="F251" s="97" t="str">
        <f>SUBSTITUTE(IF(D251="","",'Root Material'!$C$2&amp;"_"&amp;B251&amp;"_"&amp;D251)," ","_")</f>
        <v/>
      </c>
      <c r="G251" s="97"/>
      <c r="H251" s="99"/>
      <c r="I251" s="99"/>
      <c r="J251" s="99"/>
      <c r="K251" s="99"/>
      <c r="M251" s="98" t="str">
        <f>SUBSTITUTE(IF(L251="","",'Root Material'!$C$2&amp;"_"&amp;B251&amp;"_"&amp;E251&amp;"_"&amp;L251)," ","_")</f>
        <v/>
      </c>
      <c r="O251" s="101"/>
      <c r="P251" s="101"/>
      <c r="Q251" s="101"/>
      <c r="R251" s="101"/>
      <c r="S251" s="101"/>
      <c r="T251" s="101"/>
      <c r="U251" s="101"/>
      <c r="V251" s="101"/>
      <c r="W251" s="101"/>
      <c r="X251" s="101"/>
      <c r="Y251" s="101"/>
      <c r="Z251" s="101"/>
      <c r="AA251" s="101"/>
      <c r="AB251" s="101"/>
      <c r="AC251" s="101"/>
      <c r="AD251" s="101"/>
      <c r="AE251" s="101"/>
      <c r="AF251" s="101"/>
      <c r="AG251" s="101"/>
      <c r="AH251" s="101"/>
      <c r="BT251" s="98" t="str">
        <f t="shared" si="13"/>
        <v/>
      </c>
      <c r="BW251" s="96"/>
      <c r="BX251" s="50"/>
      <c r="BY251" s="50"/>
      <c r="BZ251" s="50"/>
      <c r="CA251" s="50"/>
      <c r="CB251" s="50"/>
      <c r="CC251" s="50"/>
      <c r="CD251" s="50"/>
      <c r="CE251" s="50"/>
      <c r="CF251" s="50"/>
      <c r="CG251" s="50"/>
      <c r="CH251" s="50"/>
      <c r="CI251" s="50"/>
      <c r="CJ251" s="50"/>
      <c r="CK251" s="50"/>
      <c r="CL251" s="50"/>
      <c r="CM251" s="50"/>
      <c r="CN251" s="50"/>
    </row>
    <row r="252" spans="1:92" ht="15" customHeight="1">
      <c r="A252" s="50"/>
      <c r="B252" s="97" t="str">
        <f t="shared" si="11"/>
        <v>Consumable Options</v>
      </c>
      <c r="C252" s="97" t="str">
        <f>SUBSTITUTE(IF(A252="","",'Root Material'!$C$2&amp;"_Group_"&amp;A252)," ","_")</f>
        <v/>
      </c>
      <c r="D252" s="96"/>
      <c r="E252" s="97" t="str">
        <f t="shared" si="12"/>
        <v>Process Consumables</v>
      </c>
      <c r="F252" s="97" t="str">
        <f>SUBSTITUTE(IF(D252="","",'Root Material'!$C$2&amp;"_"&amp;B252&amp;"_"&amp;D252)," ","_")</f>
        <v/>
      </c>
      <c r="G252" s="97"/>
      <c r="H252" s="99"/>
      <c r="I252" s="99"/>
      <c r="J252" s="99"/>
      <c r="K252" s="99"/>
      <c r="M252" s="98" t="str">
        <f>SUBSTITUTE(IF(L252="","",'Root Material'!$C$2&amp;"_"&amp;B252&amp;"_"&amp;E252&amp;"_"&amp;L252)," ","_")</f>
        <v/>
      </c>
      <c r="O252" s="101"/>
      <c r="P252" s="101"/>
      <c r="Q252" s="101"/>
      <c r="R252" s="101"/>
      <c r="S252" s="101"/>
      <c r="T252" s="101"/>
      <c r="U252" s="101"/>
      <c r="V252" s="101"/>
      <c r="W252" s="101"/>
      <c r="X252" s="101"/>
      <c r="Y252" s="101"/>
      <c r="Z252" s="101"/>
      <c r="AA252" s="101"/>
      <c r="AB252" s="101"/>
      <c r="AC252" s="101"/>
      <c r="AD252" s="101"/>
      <c r="AE252" s="101"/>
      <c r="AF252" s="101"/>
      <c r="AG252" s="101"/>
      <c r="AH252" s="101"/>
      <c r="BT252" s="98" t="str">
        <f t="shared" si="13"/>
        <v/>
      </c>
      <c r="BW252" s="96"/>
      <c r="BX252" s="50"/>
      <c r="BY252" s="50"/>
      <c r="BZ252" s="50"/>
      <c r="CA252" s="50"/>
      <c r="CB252" s="50"/>
      <c r="CC252" s="50"/>
      <c r="CD252" s="50"/>
      <c r="CE252" s="50"/>
      <c r="CF252" s="50"/>
      <c r="CG252" s="50"/>
      <c r="CH252" s="50"/>
      <c r="CI252" s="50"/>
      <c r="CJ252" s="50"/>
      <c r="CK252" s="50"/>
      <c r="CL252" s="50"/>
      <c r="CM252" s="50"/>
      <c r="CN252" s="50"/>
    </row>
    <row r="253" spans="1:92" ht="15" customHeight="1">
      <c r="A253" s="50"/>
      <c r="B253" s="97" t="str">
        <f t="shared" si="11"/>
        <v>Consumable Options</v>
      </c>
      <c r="C253" s="97" t="str">
        <f>SUBSTITUTE(IF(A253="","",'Root Material'!$C$2&amp;"_Group_"&amp;A253)," ","_")</f>
        <v/>
      </c>
      <c r="D253" s="96"/>
      <c r="E253" s="97" t="str">
        <f t="shared" si="12"/>
        <v>Process Consumables</v>
      </c>
      <c r="F253" s="97" t="str">
        <f>SUBSTITUTE(IF(D253="","",'Root Material'!$C$2&amp;"_"&amp;B253&amp;"_"&amp;D253)," ","_")</f>
        <v/>
      </c>
      <c r="G253" s="97"/>
      <c r="H253" s="99"/>
      <c r="I253" s="99"/>
      <c r="J253" s="99"/>
      <c r="K253" s="99"/>
      <c r="M253" s="98" t="str">
        <f>SUBSTITUTE(IF(L253="","",'Root Material'!$C$2&amp;"_"&amp;B253&amp;"_"&amp;E253&amp;"_"&amp;L253)," ","_")</f>
        <v/>
      </c>
      <c r="O253" s="101"/>
      <c r="P253" s="101"/>
      <c r="Q253" s="101"/>
      <c r="R253" s="101"/>
      <c r="S253" s="101"/>
      <c r="T253" s="101"/>
      <c r="U253" s="101"/>
      <c r="V253" s="101"/>
      <c r="W253" s="101"/>
      <c r="X253" s="101"/>
      <c r="Y253" s="101"/>
      <c r="Z253" s="101"/>
      <c r="AA253" s="101"/>
      <c r="AB253" s="101"/>
      <c r="AC253" s="101"/>
      <c r="AD253" s="101"/>
      <c r="AE253" s="101"/>
      <c r="AF253" s="101"/>
      <c r="AG253" s="101"/>
      <c r="AH253" s="101"/>
      <c r="BT253" s="98" t="str">
        <f t="shared" si="13"/>
        <v/>
      </c>
      <c r="BW253" s="96"/>
      <c r="BX253" s="50"/>
      <c r="BY253" s="50"/>
      <c r="BZ253" s="50"/>
      <c r="CA253" s="50"/>
      <c r="CB253" s="50"/>
      <c r="CC253" s="50"/>
      <c r="CD253" s="50"/>
      <c r="CE253" s="50"/>
      <c r="CF253" s="50"/>
      <c r="CG253" s="50"/>
      <c r="CH253" s="50"/>
      <c r="CI253" s="50"/>
      <c r="CJ253" s="50"/>
      <c r="CK253" s="50"/>
      <c r="CL253" s="50"/>
      <c r="CM253" s="50"/>
      <c r="CN253" s="50"/>
    </row>
    <row r="254" spans="1:92" ht="15" customHeight="1">
      <c r="A254" s="50"/>
      <c r="B254" s="97" t="str">
        <f t="shared" si="11"/>
        <v>Consumable Options</v>
      </c>
      <c r="C254" s="97" t="str">
        <f>SUBSTITUTE(IF(A254="","",'Root Material'!$C$2&amp;"_Group_"&amp;A254)," ","_")</f>
        <v/>
      </c>
      <c r="D254" s="96"/>
      <c r="E254" s="97" t="str">
        <f t="shared" si="12"/>
        <v>Process Consumables</v>
      </c>
      <c r="F254" s="97" t="str">
        <f>SUBSTITUTE(IF(D254="","",'Root Material'!$C$2&amp;"_"&amp;B254&amp;"_"&amp;D254)," ","_")</f>
        <v/>
      </c>
      <c r="G254" s="97"/>
      <c r="H254" s="99"/>
      <c r="I254" s="99"/>
      <c r="J254" s="99"/>
      <c r="K254" s="99"/>
      <c r="M254" s="98" t="str">
        <f>SUBSTITUTE(IF(L254="","",'Root Material'!$C$2&amp;"_"&amp;B254&amp;"_"&amp;E254&amp;"_"&amp;L254)," ","_")</f>
        <v/>
      </c>
      <c r="O254" s="101"/>
      <c r="P254" s="101"/>
      <c r="Q254" s="101"/>
      <c r="R254" s="101"/>
      <c r="S254" s="101"/>
      <c r="T254" s="101"/>
      <c r="U254" s="101"/>
      <c r="V254" s="101"/>
      <c r="W254" s="101"/>
      <c r="X254" s="101"/>
      <c r="Y254" s="101"/>
      <c r="Z254" s="101"/>
      <c r="AA254" s="101"/>
      <c r="AB254" s="101"/>
      <c r="AC254" s="101"/>
      <c r="AD254" s="101"/>
      <c r="AE254" s="101"/>
      <c r="AF254" s="101"/>
      <c r="AG254" s="101"/>
      <c r="AH254" s="101"/>
      <c r="BT254" s="98" t="str">
        <f t="shared" si="13"/>
        <v/>
      </c>
      <c r="BW254" s="96"/>
      <c r="BX254" s="50"/>
      <c r="BY254" s="50"/>
      <c r="BZ254" s="50"/>
      <c r="CA254" s="50"/>
      <c r="CB254" s="50"/>
      <c r="CC254" s="50"/>
      <c r="CD254" s="50"/>
      <c r="CE254" s="50"/>
      <c r="CF254" s="50"/>
      <c r="CG254" s="50"/>
      <c r="CH254" s="50"/>
      <c r="CI254" s="50"/>
      <c r="CJ254" s="50"/>
      <c r="CK254" s="50"/>
      <c r="CL254" s="50"/>
      <c r="CM254" s="50"/>
      <c r="CN254" s="50"/>
    </row>
    <row r="255" spans="1:92" ht="15" customHeight="1">
      <c r="A255" s="50"/>
      <c r="B255" s="97" t="str">
        <f t="shared" si="11"/>
        <v>Consumable Options</v>
      </c>
      <c r="C255" s="97" t="str">
        <f>SUBSTITUTE(IF(A255="","",'Root Material'!$C$2&amp;"_Group_"&amp;A255)," ","_")</f>
        <v/>
      </c>
      <c r="D255" s="96"/>
      <c r="E255" s="97" t="str">
        <f t="shared" si="12"/>
        <v>Process Consumables</v>
      </c>
      <c r="F255" s="97" t="str">
        <f>SUBSTITUTE(IF(D255="","",'Root Material'!$C$2&amp;"_"&amp;B255&amp;"_"&amp;D255)," ","_")</f>
        <v/>
      </c>
      <c r="G255" s="97"/>
      <c r="H255" s="99"/>
      <c r="I255" s="99"/>
      <c r="J255" s="99"/>
      <c r="K255" s="99"/>
      <c r="M255" s="98" t="str">
        <f>SUBSTITUTE(IF(L255="","",'Root Material'!$C$2&amp;"_"&amp;B255&amp;"_"&amp;E255&amp;"_"&amp;L255)," ","_")</f>
        <v/>
      </c>
      <c r="O255" s="101"/>
      <c r="P255" s="101"/>
      <c r="Q255" s="101"/>
      <c r="R255" s="101"/>
      <c r="S255" s="101"/>
      <c r="T255" s="101"/>
      <c r="U255" s="101"/>
      <c r="V255" s="101"/>
      <c r="W255" s="101"/>
      <c r="X255" s="101"/>
      <c r="Y255" s="101"/>
      <c r="Z255" s="101"/>
      <c r="AA255" s="101"/>
      <c r="AB255" s="101"/>
      <c r="AC255" s="101"/>
      <c r="AD255" s="101"/>
      <c r="AE255" s="101"/>
      <c r="AF255" s="101"/>
      <c r="AG255" s="101"/>
      <c r="AH255" s="101"/>
      <c r="BT255" s="98" t="str">
        <f t="shared" si="13"/>
        <v/>
      </c>
      <c r="BW255" s="96"/>
      <c r="BX255" s="50"/>
      <c r="BY255" s="50"/>
      <c r="BZ255" s="50"/>
      <c r="CA255" s="50"/>
      <c r="CB255" s="50"/>
      <c r="CC255" s="50"/>
      <c r="CD255" s="50"/>
      <c r="CE255" s="50"/>
      <c r="CF255" s="50"/>
      <c r="CG255" s="50"/>
      <c r="CH255" s="50"/>
      <c r="CI255" s="50"/>
      <c r="CJ255" s="50"/>
      <c r="CK255" s="50"/>
      <c r="CL255" s="50"/>
      <c r="CM255" s="50"/>
      <c r="CN255" s="50"/>
    </row>
    <row r="256" spans="1:92" ht="15" customHeight="1">
      <c r="A256" s="50"/>
      <c r="B256" s="97" t="str">
        <f t="shared" si="11"/>
        <v>Consumable Options</v>
      </c>
      <c r="C256" s="97" t="str">
        <f>SUBSTITUTE(IF(A256="","",'Root Material'!$C$2&amp;"_Group_"&amp;A256)," ","_")</f>
        <v/>
      </c>
      <c r="D256" s="96"/>
      <c r="E256" s="97" t="str">
        <f t="shared" si="12"/>
        <v>Process Consumables</v>
      </c>
      <c r="F256" s="97" t="str">
        <f>SUBSTITUTE(IF(D256="","",'Root Material'!$C$2&amp;"_"&amp;B256&amp;"_"&amp;D256)," ","_")</f>
        <v/>
      </c>
      <c r="G256" s="97"/>
      <c r="H256" s="99"/>
      <c r="I256" s="99"/>
      <c r="J256" s="99"/>
      <c r="K256" s="99"/>
      <c r="M256" s="98" t="str">
        <f>SUBSTITUTE(IF(L256="","",'Root Material'!$C$2&amp;"_"&amp;B256&amp;"_"&amp;E256&amp;"_"&amp;L256)," ","_")</f>
        <v/>
      </c>
      <c r="O256" s="101"/>
      <c r="P256" s="101"/>
      <c r="Q256" s="101"/>
      <c r="R256" s="101"/>
      <c r="S256" s="101"/>
      <c r="T256" s="101"/>
      <c r="U256" s="101"/>
      <c r="V256" s="101"/>
      <c r="W256" s="101"/>
      <c r="X256" s="101"/>
      <c r="Y256" s="101"/>
      <c r="Z256" s="101"/>
      <c r="AA256" s="101"/>
      <c r="AB256" s="101"/>
      <c r="AC256" s="101"/>
      <c r="AD256" s="101"/>
      <c r="AE256" s="101"/>
      <c r="AF256" s="101"/>
      <c r="AG256" s="101"/>
      <c r="AH256" s="101"/>
      <c r="BT256" s="98" t="str">
        <f t="shared" si="13"/>
        <v/>
      </c>
      <c r="BW256" s="96"/>
      <c r="BX256" s="50"/>
      <c r="BY256" s="50"/>
      <c r="BZ256" s="50"/>
      <c r="CA256" s="50"/>
      <c r="CB256" s="50"/>
      <c r="CC256" s="50"/>
      <c r="CD256" s="50"/>
      <c r="CE256" s="50"/>
      <c r="CF256" s="50"/>
      <c r="CG256" s="50"/>
      <c r="CH256" s="50"/>
      <c r="CI256" s="50"/>
      <c r="CJ256" s="50"/>
      <c r="CK256" s="50"/>
      <c r="CL256" s="50"/>
      <c r="CM256" s="50"/>
      <c r="CN256" s="50"/>
    </row>
    <row r="257" spans="1:92" ht="15" customHeight="1">
      <c r="A257" s="50"/>
      <c r="B257" s="97" t="str">
        <f t="shared" si="11"/>
        <v>Consumable Options</v>
      </c>
      <c r="C257" s="97" t="str">
        <f>SUBSTITUTE(IF(A257="","",'Root Material'!$C$2&amp;"_Group_"&amp;A257)," ","_")</f>
        <v/>
      </c>
      <c r="D257" s="96"/>
      <c r="E257" s="97" t="str">
        <f t="shared" si="12"/>
        <v>Process Consumables</v>
      </c>
      <c r="F257" s="97" t="str">
        <f>SUBSTITUTE(IF(D257="","",'Root Material'!$C$2&amp;"_"&amp;B257&amp;"_"&amp;D257)," ","_")</f>
        <v/>
      </c>
      <c r="G257" s="97"/>
      <c r="H257" s="99"/>
      <c r="I257" s="99"/>
      <c r="J257" s="99"/>
      <c r="K257" s="99"/>
      <c r="M257" s="98" t="str">
        <f>SUBSTITUTE(IF(L257="","",'Root Material'!$C$2&amp;"_"&amp;B257&amp;"_"&amp;E257&amp;"_"&amp;L257)," ","_")</f>
        <v/>
      </c>
      <c r="O257" s="101"/>
      <c r="P257" s="101"/>
      <c r="Q257" s="101"/>
      <c r="R257" s="101"/>
      <c r="S257" s="101"/>
      <c r="T257" s="101"/>
      <c r="U257" s="101"/>
      <c r="V257" s="101"/>
      <c r="W257" s="101"/>
      <c r="X257" s="101"/>
      <c r="Y257" s="101"/>
      <c r="Z257" s="101"/>
      <c r="AA257" s="101"/>
      <c r="AB257" s="101"/>
      <c r="AC257" s="101"/>
      <c r="AD257" s="101"/>
      <c r="AE257" s="101"/>
      <c r="AF257" s="101"/>
      <c r="AG257" s="101"/>
      <c r="AH257" s="101"/>
      <c r="BT257" s="98" t="str">
        <f t="shared" si="13"/>
        <v/>
      </c>
      <c r="BW257" s="96"/>
      <c r="BX257" s="50"/>
      <c r="BY257" s="50"/>
      <c r="BZ257" s="50"/>
      <c r="CA257" s="50"/>
      <c r="CB257" s="50"/>
      <c r="CC257" s="50"/>
      <c r="CD257" s="50"/>
      <c r="CE257" s="50"/>
      <c r="CF257" s="50"/>
      <c r="CG257" s="50"/>
      <c r="CH257" s="50"/>
      <c r="CI257" s="50"/>
      <c r="CJ257" s="50"/>
      <c r="CK257" s="50"/>
      <c r="CL257" s="50"/>
      <c r="CM257" s="50"/>
      <c r="CN257" s="50"/>
    </row>
    <row r="258" spans="1:92" ht="15" customHeight="1">
      <c r="A258" s="50"/>
      <c r="B258" s="97" t="str">
        <f t="shared" si="11"/>
        <v>Consumable Options</v>
      </c>
      <c r="C258" s="97" t="str">
        <f>SUBSTITUTE(IF(A258="","",'Root Material'!$C$2&amp;"_Group_"&amp;A258)," ","_")</f>
        <v/>
      </c>
      <c r="D258" s="96"/>
      <c r="E258" s="97" t="str">
        <f t="shared" si="12"/>
        <v>Process Consumables</v>
      </c>
      <c r="F258" s="97" t="str">
        <f>SUBSTITUTE(IF(D258="","",'Root Material'!$C$2&amp;"_"&amp;B258&amp;"_"&amp;D258)," ","_")</f>
        <v/>
      </c>
      <c r="G258" s="97"/>
      <c r="H258" s="99"/>
      <c r="I258" s="99"/>
      <c r="J258" s="99"/>
      <c r="K258" s="99"/>
      <c r="M258" s="98" t="str">
        <f>SUBSTITUTE(IF(L258="","",'Root Material'!$C$2&amp;"_"&amp;B258&amp;"_"&amp;E258&amp;"_"&amp;L258)," ","_")</f>
        <v/>
      </c>
      <c r="O258" s="101"/>
      <c r="P258" s="101"/>
      <c r="Q258" s="101"/>
      <c r="R258" s="101"/>
      <c r="S258" s="101"/>
      <c r="T258" s="101"/>
      <c r="U258" s="101"/>
      <c r="V258" s="101"/>
      <c r="W258" s="101"/>
      <c r="X258" s="101"/>
      <c r="Y258" s="101"/>
      <c r="Z258" s="101"/>
      <c r="AA258" s="101"/>
      <c r="AB258" s="101"/>
      <c r="AC258" s="101"/>
      <c r="AD258" s="101"/>
      <c r="AE258" s="101"/>
      <c r="AF258" s="101"/>
      <c r="AG258" s="101"/>
      <c r="AH258" s="101"/>
      <c r="BT258" s="98" t="str">
        <f t="shared" si="13"/>
        <v/>
      </c>
      <c r="BW258" s="96"/>
      <c r="BX258" s="50"/>
      <c r="BY258" s="50"/>
      <c r="BZ258" s="50"/>
      <c r="CA258" s="50"/>
      <c r="CB258" s="50"/>
      <c r="CC258" s="50"/>
      <c r="CD258" s="50"/>
      <c r="CE258" s="50"/>
      <c r="CF258" s="50"/>
      <c r="CG258" s="50"/>
      <c r="CH258" s="50"/>
      <c r="CI258" s="50"/>
      <c r="CJ258" s="50"/>
      <c r="CK258" s="50"/>
      <c r="CL258" s="50"/>
      <c r="CM258" s="50"/>
      <c r="CN258" s="50"/>
    </row>
    <row r="259" spans="1:92" ht="15" customHeight="1">
      <c r="A259" s="50"/>
      <c r="B259" s="97" t="str">
        <f t="shared" si="11"/>
        <v>Consumable Options</v>
      </c>
      <c r="C259" s="97" t="str">
        <f>SUBSTITUTE(IF(A259="","",'Root Material'!$C$2&amp;"_Group_"&amp;A259)," ","_")</f>
        <v/>
      </c>
      <c r="D259" s="96"/>
      <c r="E259" s="97" t="str">
        <f t="shared" si="12"/>
        <v>Process Consumables</v>
      </c>
      <c r="F259" s="97" t="str">
        <f>SUBSTITUTE(IF(D259="","",'Root Material'!$C$2&amp;"_"&amp;B259&amp;"_"&amp;D259)," ","_")</f>
        <v/>
      </c>
      <c r="G259" s="97"/>
      <c r="H259" s="99"/>
      <c r="I259" s="99"/>
      <c r="J259" s="99"/>
      <c r="K259" s="99"/>
      <c r="M259" s="98" t="str">
        <f>SUBSTITUTE(IF(L259="","",'Root Material'!$C$2&amp;"_"&amp;B259&amp;"_"&amp;E259&amp;"_"&amp;L259)," ","_")</f>
        <v/>
      </c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  <c r="AF259" s="101"/>
      <c r="AG259" s="101"/>
      <c r="AH259" s="101"/>
      <c r="BT259" s="98" t="str">
        <f t="shared" ref="BT259:BT314" si="14">IF(AND(L260&lt;&gt;"true",L260&lt;&gt;"false"),A259&amp;D259&amp;L260,"")</f>
        <v/>
      </c>
      <c r="BW259" s="96"/>
      <c r="BX259" s="50"/>
      <c r="BY259" s="50"/>
      <c r="BZ259" s="50"/>
      <c r="CA259" s="50"/>
      <c r="CB259" s="50"/>
      <c r="CC259" s="50"/>
      <c r="CD259" s="50"/>
      <c r="CE259" s="50"/>
      <c r="CF259" s="50"/>
      <c r="CG259" s="50"/>
      <c r="CH259" s="50"/>
      <c r="CI259" s="50"/>
      <c r="CJ259" s="50"/>
      <c r="CK259" s="50"/>
      <c r="CL259" s="50"/>
      <c r="CM259" s="50"/>
      <c r="CN259" s="50"/>
    </row>
    <row r="260" spans="1:92" ht="15" customHeight="1">
      <c r="A260" s="50"/>
      <c r="B260" s="97" t="str">
        <f t="shared" si="11"/>
        <v>Consumable Options</v>
      </c>
      <c r="C260" s="97" t="str">
        <f>SUBSTITUTE(IF(A260="","",'Root Material'!$C$2&amp;"_Group_"&amp;A260)," ","_")</f>
        <v/>
      </c>
      <c r="D260" s="96"/>
      <c r="E260" s="97" t="str">
        <f t="shared" si="12"/>
        <v>Process Consumables</v>
      </c>
      <c r="F260" s="97" t="str">
        <f>SUBSTITUTE(IF(D260="","",'Root Material'!$C$2&amp;"_"&amp;B260&amp;"_"&amp;D260)," ","_")</f>
        <v/>
      </c>
      <c r="G260" s="97"/>
      <c r="H260" s="99"/>
      <c r="I260" s="99"/>
      <c r="J260" s="99"/>
      <c r="K260" s="99"/>
      <c r="M260" s="98" t="str">
        <f>SUBSTITUTE(IF(L260="","",'Root Material'!$C$2&amp;"_"&amp;B260&amp;"_"&amp;E260&amp;"_"&amp;L260)," ","_")</f>
        <v/>
      </c>
      <c r="O260" s="101"/>
      <c r="P260" s="101"/>
      <c r="Q260" s="101"/>
      <c r="R260" s="101"/>
      <c r="S260" s="101"/>
      <c r="T260" s="101"/>
      <c r="U260" s="101"/>
      <c r="V260" s="101"/>
      <c r="W260" s="101"/>
      <c r="X260" s="101"/>
      <c r="Y260" s="101"/>
      <c r="Z260" s="101"/>
      <c r="AA260" s="101"/>
      <c r="AB260" s="101"/>
      <c r="AC260" s="101"/>
      <c r="AD260" s="101"/>
      <c r="AE260" s="101"/>
      <c r="AF260" s="101"/>
      <c r="AG260" s="101"/>
      <c r="AH260" s="101"/>
      <c r="BT260" s="98" t="str">
        <f t="shared" si="14"/>
        <v/>
      </c>
      <c r="BW260" s="96"/>
      <c r="BX260" s="50"/>
      <c r="BY260" s="50"/>
      <c r="BZ260" s="50"/>
      <c r="CA260" s="50"/>
      <c r="CB260" s="50"/>
      <c r="CC260" s="50"/>
      <c r="CD260" s="50"/>
      <c r="CE260" s="50"/>
      <c r="CF260" s="50"/>
      <c r="CG260" s="50"/>
      <c r="CH260" s="50"/>
      <c r="CI260" s="50"/>
      <c r="CJ260" s="50"/>
      <c r="CK260" s="50"/>
      <c r="CL260" s="50"/>
      <c r="CM260" s="50"/>
      <c r="CN260" s="50"/>
    </row>
    <row r="261" spans="1:92" ht="15" customHeight="1">
      <c r="A261" s="50"/>
      <c r="B261" s="97" t="str">
        <f t="shared" si="11"/>
        <v>Consumable Options</v>
      </c>
      <c r="C261" s="97" t="str">
        <f>SUBSTITUTE(IF(A261="","",'Root Material'!$C$2&amp;"_Group_"&amp;A261)," ","_")</f>
        <v/>
      </c>
      <c r="D261" s="96"/>
      <c r="E261" s="97" t="str">
        <f t="shared" si="12"/>
        <v>Process Consumables</v>
      </c>
      <c r="F261" s="97" t="str">
        <f>SUBSTITUTE(IF(D261="","",'Root Material'!$C$2&amp;"_"&amp;B261&amp;"_"&amp;D261)," ","_")</f>
        <v/>
      </c>
      <c r="G261" s="97"/>
      <c r="H261" s="99"/>
      <c r="I261" s="99"/>
      <c r="J261" s="99"/>
      <c r="K261" s="99"/>
      <c r="M261" s="98" t="str">
        <f>SUBSTITUTE(IF(L261="","",'Root Material'!$C$2&amp;"_"&amp;B261&amp;"_"&amp;E261&amp;"_"&amp;L261)," ","_")</f>
        <v/>
      </c>
      <c r="O261" s="101"/>
      <c r="P261" s="101"/>
      <c r="Q261" s="101"/>
      <c r="R261" s="101"/>
      <c r="S261" s="101"/>
      <c r="T261" s="101"/>
      <c r="U261" s="101"/>
      <c r="V261" s="101"/>
      <c r="W261" s="101"/>
      <c r="X261" s="101"/>
      <c r="Y261" s="101"/>
      <c r="Z261" s="101"/>
      <c r="AA261" s="101"/>
      <c r="AB261" s="101"/>
      <c r="AC261" s="101"/>
      <c r="AD261" s="101"/>
      <c r="AE261" s="101"/>
      <c r="AF261" s="101"/>
      <c r="AG261" s="101"/>
      <c r="AH261" s="101"/>
      <c r="BT261" s="98" t="str">
        <f t="shared" si="14"/>
        <v/>
      </c>
      <c r="BW261" s="96"/>
      <c r="BX261" s="50"/>
      <c r="BY261" s="50"/>
      <c r="BZ261" s="50"/>
      <c r="CA261" s="50"/>
      <c r="CB261" s="50"/>
      <c r="CC261" s="50"/>
      <c r="CD261" s="50"/>
      <c r="CE261" s="50"/>
      <c r="CF261" s="50"/>
      <c r="CG261" s="50"/>
      <c r="CH261" s="50"/>
      <c r="CI261" s="50"/>
      <c r="CJ261" s="50"/>
      <c r="CK261" s="50"/>
      <c r="CL261" s="50"/>
      <c r="CM261" s="50"/>
      <c r="CN261" s="50"/>
    </row>
    <row r="262" spans="1:92" ht="15" customHeight="1">
      <c r="A262" s="50"/>
      <c r="B262" s="97" t="str">
        <f t="shared" si="11"/>
        <v>Consumable Options</v>
      </c>
      <c r="C262" s="97" t="str">
        <f>SUBSTITUTE(IF(A262="","",'Root Material'!$C$2&amp;"_Group_"&amp;A262)," ","_")</f>
        <v/>
      </c>
      <c r="D262" s="96"/>
      <c r="E262" s="97" t="str">
        <f t="shared" si="12"/>
        <v>Process Consumables</v>
      </c>
      <c r="F262" s="97" t="str">
        <f>SUBSTITUTE(IF(D262="","",'Root Material'!$C$2&amp;"_"&amp;B262&amp;"_"&amp;D262)," ","_")</f>
        <v/>
      </c>
      <c r="G262" s="97"/>
      <c r="H262" s="99"/>
      <c r="I262" s="99"/>
      <c r="J262" s="99"/>
      <c r="K262" s="99"/>
      <c r="M262" s="98" t="str">
        <f>SUBSTITUTE(IF(L262="","",'Root Material'!$C$2&amp;"_"&amp;B262&amp;"_"&amp;E262&amp;"_"&amp;L262)," ","_")</f>
        <v/>
      </c>
      <c r="O262" s="101"/>
      <c r="P262" s="101"/>
      <c r="Q262" s="101"/>
      <c r="R262" s="101"/>
      <c r="S262" s="101"/>
      <c r="T262" s="101"/>
      <c r="U262" s="101"/>
      <c r="V262" s="101"/>
      <c r="W262" s="101"/>
      <c r="X262" s="101"/>
      <c r="Y262" s="101"/>
      <c r="Z262" s="101"/>
      <c r="AA262" s="101"/>
      <c r="AB262" s="101"/>
      <c r="AC262" s="101"/>
      <c r="AD262" s="101"/>
      <c r="AE262" s="101"/>
      <c r="AF262" s="101"/>
      <c r="AG262" s="101"/>
      <c r="AH262" s="101"/>
      <c r="BT262" s="98" t="str">
        <f t="shared" si="14"/>
        <v/>
      </c>
      <c r="BW262" s="96"/>
      <c r="BX262" s="50"/>
      <c r="BY262" s="50"/>
      <c r="BZ262" s="50"/>
      <c r="CA262" s="50"/>
      <c r="CB262" s="50"/>
      <c r="CC262" s="50"/>
      <c r="CD262" s="50"/>
      <c r="CE262" s="50"/>
      <c r="CF262" s="50"/>
      <c r="CG262" s="50"/>
      <c r="CH262" s="50"/>
      <c r="CI262" s="50"/>
      <c r="CJ262" s="50"/>
      <c r="CK262" s="50"/>
      <c r="CL262" s="50"/>
      <c r="CM262" s="50"/>
      <c r="CN262" s="50"/>
    </row>
    <row r="263" spans="1:92" ht="15" customHeight="1">
      <c r="A263" s="50"/>
      <c r="B263" s="97" t="str">
        <f t="shared" ref="B263:B279" si="15">IF(A263="",B262,A263)</f>
        <v>Consumable Options</v>
      </c>
      <c r="C263" s="97" t="str">
        <f>SUBSTITUTE(IF(A263="","",'Root Material'!$C$2&amp;"_Group_"&amp;A263)," ","_")</f>
        <v/>
      </c>
      <c r="D263" s="96"/>
      <c r="E263" s="97" t="str">
        <f t="shared" ref="E263:E264" si="16">IF(D263="",E262,D263)</f>
        <v>Process Consumables</v>
      </c>
      <c r="F263" s="97" t="str">
        <f>SUBSTITUTE(IF(D263="","",'Root Material'!$C$2&amp;"_"&amp;B263&amp;"_"&amp;D263)," ","_")</f>
        <v/>
      </c>
      <c r="G263" s="97"/>
      <c r="H263" s="99"/>
      <c r="I263" s="99"/>
      <c r="J263" s="99"/>
      <c r="K263" s="99"/>
      <c r="M263" s="98" t="str">
        <f>SUBSTITUTE(IF(L263="","",'Root Material'!$C$2&amp;"_"&amp;B263&amp;"_"&amp;E263&amp;"_"&amp;L263)," ","_")</f>
        <v/>
      </c>
      <c r="O263" s="101"/>
      <c r="P263" s="101"/>
      <c r="Q263" s="101"/>
      <c r="R263" s="101"/>
      <c r="S263" s="101"/>
      <c r="T263" s="101"/>
      <c r="U263" s="101"/>
      <c r="V263" s="101"/>
      <c r="W263" s="101"/>
      <c r="X263" s="101"/>
      <c r="Y263" s="101"/>
      <c r="Z263" s="101"/>
      <c r="AA263" s="101"/>
      <c r="AB263" s="101"/>
      <c r="AC263" s="101"/>
      <c r="AD263" s="101"/>
      <c r="AE263" s="101"/>
      <c r="AF263" s="101"/>
      <c r="AG263" s="101"/>
      <c r="AH263" s="101"/>
      <c r="BT263" s="98" t="str">
        <f t="shared" si="14"/>
        <v/>
      </c>
      <c r="BW263" s="96"/>
      <c r="BX263" s="50"/>
      <c r="BY263" s="50"/>
      <c r="BZ263" s="50"/>
      <c r="CA263" s="50"/>
      <c r="CB263" s="50"/>
      <c r="CC263" s="50"/>
      <c r="CD263" s="50"/>
      <c r="CE263" s="50"/>
      <c r="CF263" s="50"/>
      <c r="CG263" s="50"/>
      <c r="CH263" s="50"/>
      <c r="CI263" s="50"/>
      <c r="CJ263" s="50"/>
      <c r="CK263" s="50"/>
      <c r="CL263" s="50"/>
      <c r="CM263" s="50"/>
      <c r="CN263" s="50"/>
    </row>
    <row r="264" spans="1:92" ht="15" customHeight="1">
      <c r="A264" s="50"/>
      <c r="B264" s="97" t="str">
        <f t="shared" si="15"/>
        <v>Consumable Options</v>
      </c>
      <c r="C264" s="97" t="str">
        <f>SUBSTITUTE(IF(A264="","",'Root Material'!$C$2&amp;"_Group_"&amp;A264)," ","_")</f>
        <v/>
      </c>
      <c r="D264" s="96"/>
      <c r="E264" s="97" t="str">
        <f t="shared" si="16"/>
        <v>Process Consumables</v>
      </c>
      <c r="F264" s="97" t="str">
        <f>SUBSTITUTE(IF(D264="","",'Root Material'!$C$2&amp;"_"&amp;B264&amp;"_"&amp;D264)," ","_")</f>
        <v/>
      </c>
      <c r="G264" s="97"/>
      <c r="H264" s="99"/>
      <c r="I264" s="99"/>
      <c r="J264" s="99"/>
      <c r="K264" s="99"/>
      <c r="M264" s="98" t="str">
        <f>SUBSTITUTE(IF(L264="","",'Root Material'!$C$2&amp;"_"&amp;B264&amp;"_"&amp;E264&amp;"_"&amp;L264)," ","_")</f>
        <v/>
      </c>
      <c r="O264" s="101"/>
      <c r="P264" s="101"/>
      <c r="Q264" s="101"/>
      <c r="R264" s="101"/>
      <c r="S264" s="101"/>
      <c r="T264" s="101"/>
      <c r="U264" s="101"/>
      <c r="V264" s="101"/>
      <c r="W264" s="101"/>
      <c r="X264" s="101"/>
      <c r="Y264" s="101"/>
      <c r="Z264" s="101"/>
      <c r="AA264" s="101"/>
      <c r="AB264" s="101"/>
      <c r="AC264" s="101"/>
      <c r="AD264" s="101"/>
      <c r="AE264" s="101"/>
      <c r="AF264" s="101"/>
      <c r="AG264" s="101"/>
      <c r="AH264" s="101"/>
      <c r="BT264" s="98" t="str">
        <f t="shared" si="14"/>
        <v/>
      </c>
      <c r="BW264" s="96"/>
      <c r="BX264" s="50"/>
      <c r="BY264" s="50"/>
      <c r="BZ264" s="50"/>
      <c r="CA264" s="50"/>
      <c r="CB264" s="50"/>
      <c r="CC264" s="50"/>
      <c r="CD264" s="50"/>
      <c r="CE264" s="50"/>
      <c r="CF264" s="50"/>
      <c r="CG264" s="50"/>
      <c r="CH264" s="50"/>
      <c r="CI264" s="50"/>
      <c r="CJ264" s="50"/>
      <c r="CK264" s="50"/>
      <c r="CL264" s="50"/>
      <c r="CM264" s="50"/>
      <c r="CN264" s="50"/>
    </row>
    <row r="265" spans="1:92" ht="15" customHeight="1">
      <c r="A265" s="50"/>
      <c r="B265" s="97" t="str">
        <f t="shared" si="15"/>
        <v>Consumable Options</v>
      </c>
      <c r="C265" s="97" t="str">
        <f>SUBSTITUTE(IF(A265="","",'Root Material'!$C$2&amp;"_Group_"&amp;A265)," ","_")</f>
        <v/>
      </c>
      <c r="D265" s="96"/>
      <c r="E265" s="97" t="str">
        <f t="shared" ref="E265:E321" si="17">IF(D265="",E264,D265)</f>
        <v>Process Consumables</v>
      </c>
      <c r="F265" s="97" t="str">
        <f>SUBSTITUTE(IF(D265="","",'Root Material'!$C$2&amp;"_"&amp;B265&amp;"_"&amp;D265)," ","_")</f>
        <v/>
      </c>
      <c r="G265" s="97"/>
      <c r="H265" s="99"/>
      <c r="I265" s="99"/>
      <c r="J265" s="99"/>
      <c r="K265" s="99"/>
      <c r="M265" s="98" t="str">
        <f>SUBSTITUTE(IF(L265="","",'Root Material'!$C$2&amp;"_"&amp;B265&amp;"_"&amp;E265&amp;"_"&amp;L265)," ","_")</f>
        <v/>
      </c>
      <c r="O265" s="101"/>
      <c r="P265" s="101"/>
      <c r="Q265" s="101"/>
      <c r="R265" s="101"/>
      <c r="S265" s="101"/>
      <c r="T265" s="101"/>
      <c r="U265" s="101"/>
      <c r="V265" s="101"/>
      <c r="W265" s="101"/>
      <c r="X265" s="101"/>
      <c r="Y265" s="101"/>
      <c r="Z265" s="101"/>
      <c r="AA265" s="101"/>
      <c r="AB265" s="101"/>
      <c r="AC265" s="101"/>
      <c r="AD265" s="101"/>
      <c r="AE265" s="101"/>
      <c r="AF265" s="101"/>
      <c r="AG265" s="101"/>
      <c r="AH265" s="101"/>
      <c r="BT265" s="98" t="str">
        <f t="shared" si="14"/>
        <v/>
      </c>
      <c r="BW265" s="96"/>
      <c r="BX265" s="50"/>
      <c r="BY265" s="50"/>
      <c r="BZ265" s="50"/>
      <c r="CA265" s="50"/>
      <c r="CB265" s="50"/>
      <c r="CC265" s="50"/>
      <c r="CD265" s="50"/>
      <c r="CE265" s="50"/>
      <c r="CF265" s="50"/>
      <c r="CG265" s="50"/>
      <c r="CH265" s="50"/>
      <c r="CI265" s="50"/>
      <c r="CJ265" s="50"/>
      <c r="CK265" s="50"/>
      <c r="CL265" s="50"/>
      <c r="CM265" s="50"/>
      <c r="CN265" s="50"/>
    </row>
    <row r="266" spans="1:92" ht="15" customHeight="1">
      <c r="A266" s="50"/>
      <c r="B266" s="97" t="str">
        <f t="shared" si="15"/>
        <v>Consumable Options</v>
      </c>
      <c r="C266" s="97" t="str">
        <f>SUBSTITUTE(IF(A266="","",'Root Material'!$C$2&amp;"_Group_"&amp;A266)," ","_")</f>
        <v/>
      </c>
      <c r="D266" s="96"/>
      <c r="E266" s="97" t="str">
        <f t="shared" si="17"/>
        <v>Process Consumables</v>
      </c>
      <c r="F266" s="97" t="str">
        <f>SUBSTITUTE(IF(D266="","",'Root Material'!$C$2&amp;"_"&amp;B266&amp;"_"&amp;D266)," ","_")</f>
        <v/>
      </c>
      <c r="G266" s="97"/>
      <c r="H266" s="99"/>
      <c r="I266" s="99"/>
      <c r="J266" s="99"/>
      <c r="K266" s="99"/>
      <c r="M266" s="98" t="str">
        <f>SUBSTITUTE(IF(L266="","",'Root Material'!$C$2&amp;"_"&amp;B266&amp;"_"&amp;E266&amp;"_"&amp;L266)," ","_")</f>
        <v/>
      </c>
      <c r="O266" s="101"/>
      <c r="P266" s="101"/>
      <c r="Q266" s="101"/>
      <c r="R266" s="101"/>
      <c r="S266" s="101"/>
      <c r="T266" s="101"/>
      <c r="U266" s="101"/>
      <c r="V266" s="101"/>
      <c r="W266" s="101"/>
      <c r="X266" s="101"/>
      <c r="Y266" s="101"/>
      <c r="Z266" s="101"/>
      <c r="AA266" s="101"/>
      <c r="AB266" s="101"/>
      <c r="AC266" s="101"/>
      <c r="AD266" s="101"/>
      <c r="AE266" s="101"/>
      <c r="AF266" s="101"/>
      <c r="AG266" s="101"/>
      <c r="AH266" s="101"/>
      <c r="BT266" s="98" t="str">
        <f t="shared" si="14"/>
        <v/>
      </c>
      <c r="BW266" s="96"/>
      <c r="BX266" s="50"/>
      <c r="BY266" s="50"/>
      <c r="BZ266" s="50"/>
      <c r="CA266" s="50"/>
      <c r="CB266" s="50"/>
      <c r="CC266" s="50"/>
      <c r="CD266" s="50"/>
      <c r="CE266" s="50"/>
      <c r="CF266" s="50"/>
      <c r="CG266" s="50"/>
      <c r="CH266" s="50"/>
      <c r="CI266" s="50"/>
      <c r="CJ266" s="50"/>
      <c r="CK266" s="50"/>
      <c r="CL266" s="50"/>
      <c r="CM266" s="50"/>
      <c r="CN266" s="50"/>
    </row>
    <row r="267" spans="1:92" ht="15" customHeight="1">
      <c r="A267" s="50"/>
      <c r="B267" s="97" t="str">
        <f t="shared" si="15"/>
        <v>Consumable Options</v>
      </c>
      <c r="C267" s="97" t="str">
        <f>SUBSTITUTE(IF(A267="","",'Root Material'!$C$2&amp;"_Group_"&amp;A267)," ","_")</f>
        <v/>
      </c>
      <c r="D267" s="96"/>
      <c r="E267" s="97" t="str">
        <f t="shared" si="17"/>
        <v>Process Consumables</v>
      </c>
      <c r="F267" s="97" t="str">
        <f>SUBSTITUTE(IF(D267="","",'Root Material'!$C$2&amp;"_"&amp;B267&amp;"_"&amp;D267)," ","_")</f>
        <v/>
      </c>
      <c r="G267" s="97"/>
      <c r="H267" s="99"/>
      <c r="I267" s="99"/>
      <c r="J267" s="99"/>
      <c r="K267" s="99"/>
      <c r="M267" s="98" t="str">
        <f>SUBSTITUTE(IF(L267="","",'Root Material'!$C$2&amp;"_"&amp;B267&amp;"_"&amp;E267&amp;"_"&amp;L267)," ","_")</f>
        <v/>
      </c>
      <c r="O267" s="101"/>
      <c r="P267" s="101"/>
      <c r="Q267" s="101"/>
      <c r="R267" s="101"/>
      <c r="S267" s="101"/>
      <c r="T267" s="101"/>
      <c r="U267" s="101"/>
      <c r="V267" s="101"/>
      <c r="W267" s="101"/>
      <c r="X267" s="101"/>
      <c r="Y267" s="101"/>
      <c r="Z267" s="101"/>
      <c r="AA267" s="101"/>
      <c r="AB267" s="101"/>
      <c r="AC267" s="101"/>
      <c r="AD267" s="101"/>
      <c r="AE267" s="101"/>
      <c r="AF267" s="101"/>
      <c r="AG267" s="101"/>
      <c r="AH267" s="101"/>
      <c r="BT267" s="98" t="str">
        <f t="shared" si="14"/>
        <v/>
      </c>
      <c r="BW267" s="96"/>
      <c r="BX267" s="50"/>
      <c r="BY267" s="50"/>
      <c r="BZ267" s="50"/>
      <c r="CA267" s="50"/>
      <c r="CB267" s="50"/>
      <c r="CC267" s="50"/>
      <c r="CD267" s="50"/>
      <c r="CE267" s="50"/>
      <c r="CF267" s="50"/>
      <c r="CG267" s="50"/>
      <c r="CH267" s="50"/>
      <c r="CI267" s="50"/>
      <c r="CJ267" s="50"/>
      <c r="CK267" s="50"/>
      <c r="CL267" s="50"/>
      <c r="CM267" s="50"/>
      <c r="CN267" s="50"/>
    </row>
    <row r="268" spans="1:92" ht="15" customHeight="1">
      <c r="A268" s="50"/>
      <c r="B268" s="97" t="str">
        <f t="shared" si="15"/>
        <v>Consumable Options</v>
      </c>
      <c r="C268" s="97" t="str">
        <f>SUBSTITUTE(IF(A268="","",'Root Material'!$C$2&amp;"_Group_"&amp;A268)," ","_")</f>
        <v/>
      </c>
      <c r="D268" s="96"/>
      <c r="E268" s="97" t="str">
        <f t="shared" si="17"/>
        <v>Process Consumables</v>
      </c>
      <c r="F268" s="97" t="str">
        <f>SUBSTITUTE(IF(D268="","",'Root Material'!$C$2&amp;"_"&amp;B268&amp;"_"&amp;D268)," ","_")</f>
        <v/>
      </c>
      <c r="G268" s="97"/>
      <c r="H268" s="99"/>
      <c r="I268" s="99"/>
      <c r="J268" s="99"/>
      <c r="K268" s="99"/>
      <c r="M268" s="98" t="str">
        <f>SUBSTITUTE(IF(L268="","",'Root Material'!$C$2&amp;"_"&amp;B268&amp;"_"&amp;E268&amp;"_"&amp;L268)," ","_")</f>
        <v/>
      </c>
      <c r="O268" s="101"/>
      <c r="P268" s="101"/>
      <c r="Q268" s="101"/>
      <c r="R268" s="101"/>
      <c r="S268" s="101"/>
      <c r="T268" s="101"/>
      <c r="U268" s="101"/>
      <c r="V268" s="101"/>
      <c r="W268" s="101"/>
      <c r="X268" s="101"/>
      <c r="Y268" s="101"/>
      <c r="Z268" s="101"/>
      <c r="AA268" s="101"/>
      <c r="AB268" s="101"/>
      <c r="AC268" s="101"/>
      <c r="AD268" s="101"/>
      <c r="AE268" s="101"/>
      <c r="AF268" s="101"/>
      <c r="AG268" s="101"/>
      <c r="AH268" s="101"/>
      <c r="BT268" s="98" t="str">
        <f t="shared" si="14"/>
        <v/>
      </c>
      <c r="BW268" s="96"/>
      <c r="BX268" s="50"/>
      <c r="BY268" s="50"/>
      <c r="BZ268" s="50"/>
      <c r="CA268" s="50"/>
      <c r="CB268" s="50"/>
      <c r="CC268" s="50"/>
      <c r="CD268" s="50"/>
      <c r="CE268" s="50"/>
      <c r="CF268" s="50"/>
      <c r="CG268" s="50"/>
      <c r="CH268" s="50"/>
      <c r="CI268" s="50"/>
      <c r="CJ268" s="50"/>
      <c r="CK268" s="50"/>
      <c r="CL268" s="50"/>
      <c r="CM268" s="50"/>
      <c r="CN268" s="50"/>
    </row>
    <row r="269" spans="1:92" ht="15" customHeight="1">
      <c r="A269" s="50"/>
      <c r="B269" s="97" t="str">
        <f t="shared" si="15"/>
        <v>Consumable Options</v>
      </c>
      <c r="C269" s="97" t="str">
        <f>SUBSTITUTE(IF(A269="","",'Root Material'!$C$2&amp;"_Group_"&amp;A269)," ","_")</f>
        <v/>
      </c>
      <c r="D269" s="96"/>
      <c r="E269" s="97" t="str">
        <f t="shared" si="17"/>
        <v>Process Consumables</v>
      </c>
      <c r="F269" s="97" t="str">
        <f>SUBSTITUTE(IF(D269="","",'Root Material'!$C$2&amp;"_"&amp;B269&amp;"_"&amp;D269)," ","_")</f>
        <v/>
      </c>
      <c r="G269" s="97"/>
      <c r="H269" s="99"/>
      <c r="I269" s="99"/>
      <c r="J269" s="99"/>
      <c r="K269" s="99"/>
      <c r="M269" s="98" t="str">
        <f>SUBSTITUTE(IF(L269="","",'Root Material'!$C$2&amp;"_"&amp;B269&amp;"_"&amp;E269&amp;"_"&amp;L269)," ","_")</f>
        <v/>
      </c>
      <c r="O269" s="101"/>
      <c r="P269" s="101"/>
      <c r="Q269" s="101"/>
      <c r="R269" s="101"/>
      <c r="S269" s="101"/>
      <c r="T269" s="101"/>
      <c r="U269" s="101"/>
      <c r="V269" s="101"/>
      <c r="W269" s="101"/>
      <c r="X269" s="101"/>
      <c r="Y269" s="101"/>
      <c r="Z269" s="101"/>
      <c r="AA269" s="101"/>
      <c r="AB269" s="101"/>
      <c r="AC269" s="101"/>
      <c r="AD269" s="101"/>
      <c r="AE269" s="101"/>
      <c r="AF269" s="101"/>
      <c r="AG269" s="101"/>
      <c r="AH269" s="101"/>
      <c r="BT269" s="98" t="str">
        <f t="shared" si="14"/>
        <v/>
      </c>
      <c r="BW269" s="96"/>
      <c r="BX269" s="50"/>
      <c r="BY269" s="50"/>
      <c r="BZ269" s="50"/>
      <c r="CA269" s="50"/>
      <c r="CB269" s="50"/>
      <c r="CC269" s="50"/>
      <c r="CD269" s="50"/>
      <c r="CE269" s="50"/>
      <c r="CF269" s="50"/>
      <c r="CG269" s="50"/>
      <c r="CH269" s="50"/>
      <c r="CI269" s="50"/>
      <c r="CJ269" s="50"/>
      <c r="CK269" s="50"/>
      <c r="CL269" s="50"/>
      <c r="CM269" s="50"/>
      <c r="CN269" s="50"/>
    </row>
    <row r="270" spans="1:92" ht="15" customHeight="1">
      <c r="A270" s="50"/>
      <c r="B270" s="97" t="str">
        <f t="shared" si="15"/>
        <v>Consumable Options</v>
      </c>
      <c r="C270" s="97" t="str">
        <f>SUBSTITUTE(IF(A270="","",'Root Material'!$C$2&amp;"_Group_"&amp;A270)," ","_")</f>
        <v/>
      </c>
      <c r="D270" s="96"/>
      <c r="E270" s="97" t="str">
        <f t="shared" si="17"/>
        <v>Process Consumables</v>
      </c>
      <c r="F270" s="97" t="str">
        <f>SUBSTITUTE(IF(D270="","",'Root Material'!$C$2&amp;"_"&amp;B270&amp;"_"&amp;D270)," ","_")</f>
        <v/>
      </c>
      <c r="G270" s="97"/>
      <c r="H270" s="99"/>
      <c r="I270" s="99"/>
      <c r="J270" s="99"/>
      <c r="K270" s="99"/>
      <c r="M270" s="98" t="str">
        <f>SUBSTITUTE(IF(L270="","",'Root Material'!$C$2&amp;"_"&amp;B270&amp;"_"&amp;E270&amp;"_"&amp;L270)," ","_")</f>
        <v/>
      </c>
      <c r="O270" s="101"/>
      <c r="P270" s="101"/>
      <c r="Q270" s="101"/>
      <c r="R270" s="101"/>
      <c r="S270" s="101"/>
      <c r="T270" s="101"/>
      <c r="U270" s="101"/>
      <c r="V270" s="101"/>
      <c r="W270" s="101"/>
      <c r="X270" s="101"/>
      <c r="Y270" s="101"/>
      <c r="Z270" s="101"/>
      <c r="AA270" s="101"/>
      <c r="AB270" s="101"/>
      <c r="AC270" s="101"/>
      <c r="AD270" s="101"/>
      <c r="AE270" s="101"/>
      <c r="AF270" s="101"/>
      <c r="AG270" s="101"/>
      <c r="AH270" s="101"/>
      <c r="BT270" s="98" t="str">
        <f t="shared" si="14"/>
        <v/>
      </c>
      <c r="BW270" s="96"/>
      <c r="BX270" s="50"/>
      <c r="BY270" s="50"/>
      <c r="BZ270" s="50"/>
      <c r="CA270" s="50"/>
      <c r="CB270" s="50"/>
      <c r="CC270" s="50"/>
      <c r="CD270" s="50"/>
      <c r="CE270" s="50"/>
      <c r="CF270" s="50"/>
      <c r="CG270" s="50"/>
      <c r="CH270" s="50"/>
      <c r="CI270" s="50"/>
      <c r="CJ270" s="50"/>
      <c r="CK270" s="50"/>
      <c r="CL270" s="50"/>
      <c r="CM270" s="50"/>
      <c r="CN270" s="50"/>
    </row>
    <row r="271" spans="1:92" ht="15" customHeight="1">
      <c r="A271" s="50"/>
      <c r="B271" s="97" t="str">
        <f t="shared" si="15"/>
        <v>Consumable Options</v>
      </c>
      <c r="C271" s="97" t="str">
        <f>SUBSTITUTE(IF(A271="","",'Root Material'!$C$2&amp;"_Group_"&amp;A271)," ","_")</f>
        <v/>
      </c>
      <c r="D271" s="96"/>
      <c r="E271" s="97" t="str">
        <f t="shared" si="17"/>
        <v>Process Consumables</v>
      </c>
      <c r="F271" s="97" t="str">
        <f>SUBSTITUTE(IF(D271="","",'Root Material'!$C$2&amp;"_"&amp;B271&amp;"_"&amp;D271)," ","_")</f>
        <v/>
      </c>
      <c r="G271" s="97"/>
      <c r="H271" s="99"/>
      <c r="I271" s="99"/>
      <c r="J271" s="99"/>
      <c r="K271" s="99"/>
      <c r="M271" s="98" t="str">
        <f>SUBSTITUTE(IF(L271="","",'Root Material'!$C$2&amp;"_"&amp;B271&amp;"_"&amp;E271&amp;"_"&amp;L271)," ","_")</f>
        <v/>
      </c>
      <c r="O271" s="101"/>
      <c r="P271" s="101"/>
      <c r="Q271" s="101"/>
      <c r="R271" s="101"/>
      <c r="S271" s="101"/>
      <c r="T271" s="101"/>
      <c r="U271" s="101"/>
      <c r="V271" s="101"/>
      <c r="W271" s="101"/>
      <c r="X271" s="101"/>
      <c r="Y271" s="101"/>
      <c r="Z271" s="101"/>
      <c r="AA271" s="101"/>
      <c r="AB271" s="101"/>
      <c r="AC271" s="101"/>
      <c r="AD271" s="101"/>
      <c r="AE271" s="101"/>
      <c r="AF271" s="101"/>
      <c r="AG271" s="101"/>
      <c r="AH271" s="101"/>
      <c r="BT271" s="98" t="str">
        <f t="shared" si="14"/>
        <v/>
      </c>
      <c r="BW271" s="96"/>
      <c r="BX271" s="50"/>
      <c r="BY271" s="50"/>
      <c r="BZ271" s="50"/>
      <c r="CA271" s="50"/>
      <c r="CB271" s="50"/>
      <c r="CC271" s="50"/>
      <c r="CD271" s="50"/>
      <c r="CE271" s="50"/>
      <c r="CF271" s="50"/>
      <c r="CG271" s="50"/>
      <c r="CH271" s="50"/>
      <c r="CI271" s="50"/>
      <c r="CJ271" s="50"/>
      <c r="CK271" s="50"/>
      <c r="CL271" s="50"/>
      <c r="CM271" s="50"/>
      <c r="CN271" s="50"/>
    </row>
    <row r="272" spans="1:92" ht="15" customHeight="1">
      <c r="A272" s="50"/>
      <c r="B272" s="97" t="str">
        <f t="shared" si="15"/>
        <v>Consumable Options</v>
      </c>
      <c r="C272" s="97" t="str">
        <f>SUBSTITUTE(IF(A272="","",'Root Material'!$C$2&amp;"_Group_"&amp;A272)," ","_")</f>
        <v/>
      </c>
      <c r="D272" s="96"/>
      <c r="E272" s="97" t="str">
        <f t="shared" si="17"/>
        <v>Process Consumables</v>
      </c>
      <c r="F272" s="97" t="str">
        <f>SUBSTITUTE(IF(D272="","",'Root Material'!$C$2&amp;"_"&amp;B272&amp;"_"&amp;D272)," ","_")</f>
        <v/>
      </c>
      <c r="G272" s="97"/>
      <c r="H272" s="99"/>
      <c r="I272" s="99"/>
      <c r="J272" s="99"/>
      <c r="K272" s="99"/>
      <c r="M272" s="98" t="str">
        <f>SUBSTITUTE(IF(L272="","",'Root Material'!$C$2&amp;"_"&amp;B272&amp;"_"&amp;E272&amp;"_"&amp;L272)," ","_")</f>
        <v/>
      </c>
      <c r="O272" s="101"/>
      <c r="P272" s="101"/>
      <c r="Q272" s="101"/>
      <c r="R272" s="101"/>
      <c r="S272" s="101"/>
      <c r="T272" s="101"/>
      <c r="U272" s="101"/>
      <c r="V272" s="101"/>
      <c r="W272" s="101"/>
      <c r="X272" s="101"/>
      <c r="Y272" s="101"/>
      <c r="Z272" s="101"/>
      <c r="AA272" s="101"/>
      <c r="AB272" s="101"/>
      <c r="AC272" s="101"/>
      <c r="AD272" s="101"/>
      <c r="AE272" s="101"/>
      <c r="AF272" s="101"/>
      <c r="AG272" s="101"/>
      <c r="AH272" s="101"/>
      <c r="BT272" s="98" t="str">
        <f t="shared" si="14"/>
        <v/>
      </c>
      <c r="BW272" s="96"/>
      <c r="BX272" s="50"/>
      <c r="BY272" s="50"/>
      <c r="BZ272" s="50"/>
      <c r="CA272" s="50"/>
      <c r="CB272" s="50"/>
      <c r="CC272" s="50"/>
      <c r="CD272" s="50"/>
      <c r="CE272" s="50"/>
      <c r="CF272" s="50"/>
      <c r="CG272" s="50"/>
      <c r="CH272" s="50"/>
      <c r="CI272" s="50"/>
      <c r="CJ272" s="50"/>
      <c r="CK272" s="50"/>
      <c r="CL272" s="50"/>
      <c r="CM272" s="50"/>
      <c r="CN272" s="50"/>
    </row>
    <row r="273" spans="1:92" ht="15" customHeight="1">
      <c r="A273" s="50"/>
      <c r="B273" s="97" t="str">
        <f t="shared" si="15"/>
        <v>Consumable Options</v>
      </c>
      <c r="C273" s="97" t="str">
        <f>SUBSTITUTE(IF(A273="","",'Root Material'!$C$2&amp;"_Group_"&amp;A273)," ","_")</f>
        <v/>
      </c>
      <c r="D273" s="96"/>
      <c r="E273" s="97" t="str">
        <f t="shared" si="17"/>
        <v>Process Consumables</v>
      </c>
      <c r="F273" s="97" t="str">
        <f>SUBSTITUTE(IF(D273="","",'Root Material'!$C$2&amp;"_"&amp;B273&amp;"_"&amp;D273)," ","_")</f>
        <v/>
      </c>
      <c r="G273" s="97"/>
      <c r="H273" s="99"/>
      <c r="I273" s="99"/>
      <c r="J273" s="99"/>
      <c r="K273" s="99"/>
      <c r="M273" s="98" t="str">
        <f>SUBSTITUTE(IF(L273="","",'Root Material'!$C$2&amp;"_"&amp;B273&amp;"_"&amp;E273&amp;"_"&amp;L273)," ","_")</f>
        <v/>
      </c>
      <c r="O273" s="101"/>
      <c r="P273" s="101"/>
      <c r="Q273" s="101"/>
      <c r="R273" s="101"/>
      <c r="S273" s="101"/>
      <c r="T273" s="101"/>
      <c r="U273" s="101"/>
      <c r="V273" s="101"/>
      <c r="W273" s="101"/>
      <c r="X273" s="101"/>
      <c r="Y273" s="101"/>
      <c r="Z273" s="101"/>
      <c r="AA273" s="101"/>
      <c r="AB273" s="101"/>
      <c r="AC273" s="101"/>
      <c r="AD273" s="101"/>
      <c r="AE273" s="101"/>
      <c r="AF273" s="101"/>
      <c r="AG273" s="101"/>
      <c r="AH273" s="101"/>
      <c r="BT273" s="98" t="str">
        <f t="shared" si="14"/>
        <v/>
      </c>
      <c r="BW273" s="96"/>
      <c r="BX273" s="50"/>
      <c r="BY273" s="50"/>
      <c r="BZ273" s="50"/>
      <c r="CA273" s="50"/>
      <c r="CB273" s="50"/>
      <c r="CC273" s="50"/>
      <c r="CD273" s="50"/>
      <c r="CE273" s="50"/>
      <c r="CF273" s="50"/>
      <c r="CG273" s="50"/>
      <c r="CH273" s="50"/>
      <c r="CI273" s="50"/>
      <c r="CJ273" s="50"/>
      <c r="CK273" s="50"/>
      <c r="CL273" s="50"/>
      <c r="CM273" s="50"/>
      <c r="CN273" s="50"/>
    </row>
    <row r="274" spans="1:92" ht="15" customHeight="1">
      <c r="A274" s="50"/>
      <c r="B274" s="97" t="str">
        <f t="shared" si="15"/>
        <v>Consumable Options</v>
      </c>
      <c r="C274" s="97" t="str">
        <f>SUBSTITUTE(IF(A274="","",'Root Material'!$C$2&amp;"_Group_"&amp;A274)," ","_")</f>
        <v/>
      </c>
      <c r="D274" s="96"/>
      <c r="E274" s="97" t="str">
        <f t="shared" si="17"/>
        <v>Process Consumables</v>
      </c>
      <c r="F274" s="97" t="str">
        <f>SUBSTITUTE(IF(D274="","",'Root Material'!$C$2&amp;"_"&amp;B274&amp;"_"&amp;D274)," ","_")</f>
        <v/>
      </c>
      <c r="G274" s="97"/>
      <c r="H274" s="99"/>
      <c r="I274" s="99"/>
      <c r="J274" s="99"/>
      <c r="K274" s="99"/>
      <c r="M274" s="98" t="str">
        <f>SUBSTITUTE(IF(L274="","",'Root Material'!$C$2&amp;"_"&amp;B274&amp;"_"&amp;E274&amp;"_"&amp;L274)," ","_")</f>
        <v/>
      </c>
      <c r="O274" s="101"/>
      <c r="P274" s="101"/>
      <c r="Q274" s="101"/>
      <c r="R274" s="101"/>
      <c r="S274" s="101"/>
      <c r="T274" s="101"/>
      <c r="U274" s="101"/>
      <c r="V274" s="101"/>
      <c r="W274" s="101"/>
      <c r="X274" s="101"/>
      <c r="Y274" s="101"/>
      <c r="Z274" s="101"/>
      <c r="AA274" s="101"/>
      <c r="AB274" s="101"/>
      <c r="AC274" s="101"/>
      <c r="AD274" s="101"/>
      <c r="AE274" s="101"/>
      <c r="AF274" s="101"/>
      <c r="AG274" s="101"/>
      <c r="AH274" s="101"/>
      <c r="BT274" s="98" t="str">
        <f t="shared" si="14"/>
        <v/>
      </c>
      <c r="BW274" s="96"/>
      <c r="BX274" s="50"/>
      <c r="BY274" s="50"/>
      <c r="BZ274" s="50"/>
      <c r="CA274" s="50"/>
      <c r="CB274" s="50"/>
      <c r="CC274" s="50"/>
      <c r="CD274" s="50"/>
      <c r="CE274" s="50"/>
      <c r="CF274" s="50"/>
      <c r="CG274" s="50"/>
      <c r="CH274" s="50"/>
      <c r="CI274" s="50"/>
      <c r="CJ274" s="50"/>
      <c r="CK274" s="50"/>
      <c r="CL274" s="50"/>
      <c r="CM274" s="50"/>
      <c r="CN274" s="50"/>
    </row>
    <row r="275" spans="1:92" ht="15" customHeight="1">
      <c r="A275" s="50"/>
      <c r="B275" s="97" t="str">
        <f t="shared" si="15"/>
        <v>Consumable Options</v>
      </c>
      <c r="C275" s="97" t="str">
        <f>SUBSTITUTE(IF(A275="","",'Root Material'!$C$2&amp;"_Group_"&amp;A275)," ","_")</f>
        <v/>
      </c>
      <c r="D275" s="96"/>
      <c r="E275" s="97" t="str">
        <f t="shared" si="17"/>
        <v>Process Consumables</v>
      </c>
      <c r="F275" s="97" t="str">
        <f>SUBSTITUTE(IF(D275="","",'Root Material'!$C$2&amp;"_"&amp;B275&amp;"_"&amp;D275)," ","_")</f>
        <v/>
      </c>
      <c r="G275" s="97"/>
      <c r="H275" s="99"/>
      <c r="I275" s="99"/>
      <c r="J275" s="99"/>
      <c r="K275" s="99"/>
      <c r="M275" s="98" t="str">
        <f>SUBSTITUTE(IF(L275="","",'Root Material'!$C$2&amp;"_"&amp;B275&amp;"_"&amp;E275&amp;"_"&amp;L275)," ","_")</f>
        <v/>
      </c>
      <c r="O275" s="101"/>
      <c r="P275" s="101"/>
      <c r="Q275" s="101"/>
      <c r="R275" s="101"/>
      <c r="S275" s="101"/>
      <c r="T275" s="101"/>
      <c r="U275" s="101"/>
      <c r="V275" s="101"/>
      <c r="W275" s="101"/>
      <c r="X275" s="101"/>
      <c r="Y275" s="101"/>
      <c r="Z275" s="101"/>
      <c r="AA275" s="101"/>
      <c r="AB275" s="101"/>
      <c r="AC275" s="101"/>
      <c r="AD275" s="101"/>
      <c r="AE275" s="101"/>
      <c r="AF275" s="101"/>
      <c r="AG275" s="101"/>
      <c r="AH275" s="101"/>
      <c r="BT275" s="98" t="str">
        <f t="shared" si="14"/>
        <v/>
      </c>
      <c r="BW275" s="96"/>
      <c r="BX275" s="50"/>
      <c r="BY275" s="50"/>
      <c r="BZ275" s="50"/>
      <c r="CA275" s="50"/>
      <c r="CB275" s="50"/>
      <c r="CC275" s="50"/>
      <c r="CD275" s="50"/>
      <c r="CE275" s="50"/>
      <c r="CF275" s="50"/>
      <c r="CG275" s="50"/>
      <c r="CH275" s="50"/>
      <c r="CI275" s="50"/>
      <c r="CJ275" s="50"/>
      <c r="CK275" s="50"/>
      <c r="CL275" s="50"/>
      <c r="CM275" s="50"/>
      <c r="CN275" s="50"/>
    </row>
    <row r="276" spans="1:92" ht="15" customHeight="1">
      <c r="A276" s="50"/>
      <c r="B276" s="97" t="str">
        <f t="shared" si="15"/>
        <v>Consumable Options</v>
      </c>
      <c r="C276" s="97" t="str">
        <f>SUBSTITUTE(IF(A276="","",'Root Material'!$C$2&amp;"_Group_"&amp;A276)," ","_")</f>
        <v/>
      </c>
      <c r="D276" s="96"/>
      <c r="E276" s="97" t="str">
        <f t="shared" si="17"/>
        <v>Process Consumables</v>
      </c>
      <c r="F276" s="97" t="str">
        <f>SUBSTITUTE(IF(D276="","",'Root Material'!$C$2&amp;"_"&amp;B276&amp;"_"&amp;D276)," ","_")</f>
        <v/>
      </c>
      <c r="G276" s="97"/>
      <c r="H276" s="99"/>
      <c r="I276" s="99"/>
      <c r="J276" s="99"/>
      <c r="K276" s="99"/>
      <c r="M276" s="98" t="str">
        <f>SUBSTITUTE(IF(L276="","",'Root Material'!$C$2&amp;"_"&amp;B276&amp;"_"&amp;E276&amp;"_"&amp;L276)," ","_")</f>
        <v/>
      </c>
      <c r="O276" s="101"/>
      <c r="P276" s="101"/>
      <c r="Q276" s="101"/>
      <c r="R276" s="101"/>
      <c r="S276" s="101"/>
      <c r="T276" s="101"/>
      <c r="U276" s="101"/>
      <c r="V276" s="101"/>
      <c r="W276" s="101"/>
      <c r="X276" s="101"/>
      <c r="Y276" s="101"/>
      <c r="Z276" s="101"/>
      <c r="AA276" s="101"/>
      <c r="AB276" s="101"/>
      <c r="AC276" s="101"/>
      <c r="AD276" s="101"/>
      <c r="AE276" s="101"/>
      <c r="AF276" s="101"/>
      <c r="AG276" s="101"/>
      <c r="AH276" s="101"/>
      <c r="BT276" s="98" t="str">
        <f t="shared" si="14"/>
        <v/>
      </c>
      <c r="BW276" s="96"/>
      <c r="BX276" s="50"/>
      <c r="BY276" s="50"/>
      <c r="BZ276" s="50"/>
      <c r="CA276" s="50"/>
      <c r="CB276" s="50"/>
      <c r="CC276" s="50"/>
      <c r="CD276" s="50"/>
      <c r="CE276" s="50"/>
      <c r="CF276" s="50"/>
      <c r="CG276" s="50"/>
      <c r="CH276" s="50"/>
      <c r="CI276" s="50"/>
      <c r="CJ276" s="50"/>
      <c r="CK276" s="50"/>
      <c r="CL276" s="50"/>
      <c r="CM276" s="50"/>
      <c r="CN276" s="50"/>
    </row>
    <row r="277" spans="1:92" ht="15" customHeight="1">
      <c r="A277" s="50"/>
      <c r="B277" s="97" t="str">
        <f t="shared" si="15"/>
        <v>Consumable Options</v>
      </c>
      <c r="C277" s="97" t="str">
        <f>SUBSTITUTE(IF(A277="","",'Root Material'!$C$2&amp;"_Group_"&amp;A277)," ","_")</f>
        <v/>
      </c>
      <c r="D277" s="96"/>
      <c r="E277" s="97" t="str">
        <f t="shared" si="17"/>
        <v>Process Consumables</v>
      </c>
      <c r="F277" s="97" t="str">
        <f>SUBSTITUTE(IF(D277="","",'Root Material'!$C$2&amp;"_"&amp;B277&amp;"_"&amp;D277)," ","_")</f>
        <v/>
      </c>
      <c r="G277" s="97"/>
      <c r="H277" s="99"/>
      <c r="I277" s="99"/>
      <c r="J277" s="99"/>
      <c r="K277" s="99"/>
      <c r="M277" s="98" t="str">
        <f>SUBSTITUTE(IF(L277="","",'Root Material'!$C$2&amp;"_"&amp;B277&amp;"_"&amp;E277&amp;"_"&amp;L277)," ","_")</f>
        <v/>
      </c>
      <c r="O277" s="101"/>
      <c r="P277" s="101"/>
      <c r="Q277" s="101"/>
      <c r="R277" s="101"/>
      <c r="S277" s="101"/>
      <c r="T277" s="101"/>
      <c r="U277" s="101"/>
      <c r="V277" s="101"/>
      <c r="W277" s="101"/>
      <c r="X277" s="101"/>
      <c r="Y277" s="101"/>
      <c r="Z277" s="101"/>
      <c r="AA277" s="101"/>
      <c r="AB277" s="101"/>
      <c r="AC277" s="101"/>
      <c r="AD277" s="101"/>
      <c r="AE277" s="101"/>
      <c r="AF277" s="101"/>
      <c r="AG277" s="101"/>
      <c r="AH277" s="101"/>
      <c r="BT277" s="98" t="str">
        <f t="shared" si="14"/>
        <v/>
      </c>
      <c r="BW277" s="96"/>
      <c r="BX277" s="50"/>
      <c r="BY277" s="50"/>
      <c r="BZ277" s="50"/>
      <c r="CA277" s="50"/>
      <c r="CB277" s="50"/>
      <c r="CC277" s="50"/>
      <c r="CD277" s="50"/>
      <c r="CE277" s="50"/>
      <c r="CF277" s="50"/>
      <c r="CG277" s="50"/>
      <c r="CH277" s="50"/>
      <c r="CI277" s="50"/>
      <c r="CJ277" s="50"/>
      <c r="CK277" s="50"/>
      <c r="CL277" s="50"/>
      <c r="CM277" s="50"/>
      <c r="CN277" s="50"/>
    </row>
    <row r="278" spans="1:92" ht="15" customHeight="1">
      <c r="A278" s="50"/>
      <c r="B278" s="97" t="str">
        <f t="shared" si="15"/>
        <v>Consumable Options</v>
      </c>
      <c r="C278" s="97" t="str">
        <f>SUBSTITUTE(IF(A278="","",'Root Material'!$C$2&amp;"_Group_"&amp;A278)," ","_")</f>
        <v/>
      </c>
      <c r="D278" s="96"/>
      <c r="E278" s="97" t="str">
        <f t="shared" si="17"/>
        <v>Process Consumables</v>
      </c>
      <c r="F278" s="97" t="str">
        <f>SUBSTITUTE(IF(D278="","",'Root Material'!$C$2&amp;"_"&amp;B278&amp;"_"&amp;D278)," ","_")</f>
        <v/>
      </c>
      <c r="G278" s="97"/>
      <c r="H278" s="99"/>
      <c r="I278" s="99"/>
      <c r="J278" s="99"/>
      <c r="K278" s="99"/>
      <c r="M278" s="98" t="str">
        <f>SUBSTITUTE(IF(L278="","",'Root Material'!$C$2&amp;"_"&amp;B278&amp;"_"&amp;E278&amp;"_"&amp;L278)," ","_")</f>
        <v/>
      </c>
      <c r="O278" s="101"/>
      <c r="P278" s="101"/>
      <c r="Q278" s="101"/>
      <c r="R278" s="101"/>
      <c r="S278" s="101"/>
      <c r="T278" s="101"/>
      <c r="U278" s="101"/>
      <c r="V278" s="101"/>
      <c r="W278" s="101"/>
      <c r="X278" s="101"/>
      <c r="Y278" s="101"/>
      <c r="Z278" s="101"/>
      <c r="AA278" s="101"/>
      <c r="AB278" s="101"/>
      <c r="AC278" s="101"/>
      <c r="AD278" s="101"/>
      <c r="AE278" s="101"/>
      <c r="AF278" s="101"/>
      <c r="AG278" s="101"/>
      <c r="AH278" s="101"/>
      <c r="BT278" s="98" t="str">
        <f t="shared" si="14"/>
        <v/>
      </c>
      <c r="BW278" s="96"/>
      <c r="BX278" s="50"/>
      <c r="BY278" s="50"/>
      <c r="BZ278" s="50"/>
      <c r="CA278" s="50"/>
      <c r="CB278" s="50"/>
      <c r="CC278" s="50"/>
      <c r="CD278" s="50"/>
      <c r="CE278" s="50"/>
      <c r="CF278" s="50"/>
      <c r="CG278" s="50"/>
      <c r="CH278" s="50"/>
      <c r="CI278" s="50"/>
      <c r="CJ278" s="50"/>
      <c r="CK278" s="50"/>
      <c r="CL278" s="50"/>
      <c r="CM278" s="50"/>
      <c r="CN278" s="50"/>
    </row>
    <row r="279" spans="1:92" ht="15" customHeight="1">
      <c r="A279" s="50"/>
      <c r="B279" s="97" t="str">
        <f t="shared" si="15"/>
        <v>Consumable Options</v>
      </c>
      <c r="C279" s="97" t="str">
        <f>SUBSTITUTE(IF(A279="","",'Root Material'!$C$2&amp;"_Group_"&amp;A279)," ","_")</f>
        <v/>
      </c>
      <c r="D279" s="96"/>
      <c r="E279" s="97" t="str">
        <f t="shared" si="17"/>
        <v>Process Consumables</v>
      </c>
      <c r="F279" s="97" t="str">
        <f>SUBSTITUTE(IF(D279="","",'Root Material'!$C$2&amp;"_"&amp;B279&amp;"_"&amp;D279)," ","_")</f>
        <v/>
      </c>
      <c r="G279" s="97"/>
      <c r="H279" s="99"/>
      <c r="I279" s="99"/>
      <c r="J279" s="99"/>
      <c r="K279" s="99"/>
      <c r="M279" s="98" t="str">
        <f>SUBSTITUTE(IF(L279="","",'Root Material'!$C$2&amp;"_"&amp;B279&amp;"_"&amp;E279&amp;"_"&amp;L279)," ","_")</f>
        <v/>
      </c>
      <c r="O279" s="101"/>
      <c r="P279" s="101"/>
      <c r="Q279" s="101"/>
      <c r="R279" s="101"/>
      <c r="S279" s="101"/>
      <c r="T279" s="101"/>
      <c r="U279" s="101"/>
      <c r="V279" s="101"/>
      <c r="W279" s="101"/>
      <c r="X279" s="101"/>
      <c r="Y279" s="101"/>
      <c r="Z279" s="101"/>
      <c r="AA279" s="101"/>
      <c r="AB279" s="101"/>
      <c r="AC279" s="101"/>
      <c r="AD279" s="101"/>
      <c r="AE279" s="101"/>
      <c r="AF279" s="101"/>
      <c r="AG279" s="101"/>
      <c r="AH279" s="101"/>
      <c r="BT279" s="98" t="str">
        <f t="shared" si="14"/>
        <v/>
      </c>
      <c r="BW279" s="96"/>
      <c r="BX279" s="50"/>
      <c r="BY279" s="50"/>
      <c r="BZ279" s="50"/>
      <c r="CA279" s="50"/>
      <c r="CB279" s="50"/>
      <c r="CC279" s="50"/>
      <c r="CD279" s="50"/>
      <c r="CE279" s="50"/>
      <c r="CF279" s="50"/>
      <c r="CG279" s="50"/>
      <c r="CH279" s="50"/>
      <c r="CI279" s="50"/>
      <c r="CJ279" s="50"/>
      <c r="CK279" s="50"/>
      <c r="CL279" s="50"/>
      <c r="CM279" s="50"/>
      <c r="CN279" s="50"/>
    </row>
    <row r="280" spans="1:92" ht="15" customHeight="1">
      <c r="A280" s="50"/>
      <c r="B280" s="97" t="str">
        <f t="shared" ref="B280:B336" si="18">IF(A280="",B279,A280)</f>
        <v>Consumable Options</v>
      </c>
      <c r="C280" s="97" t="str">
        <f>SUBSTITUTE(IF(A280="","",'Root Material'!$C$2&amp;"_Group_"&amp;A280)," ","_")</f>
        <v/>
      </c>
      <c r="D280" s="96"/>
      <c r="E280" s="97" t="str">
        <f t="shared" si="17"/>
        <v>Process Consumables</v>
      </c>
      <c r="F280" s="97" t="str">
        <f>SUBSTITUTE(IF(D280="","",'Root Material'!$C$2&amp;"_"&amp;B280&amp;"_"&amp;D280)," ","_")</f>
        <v/>
      </c>
      <c r="G280" s="97"/>
      <c r="H280" s="99"/>
      <c r="I280" s="99"/>
      <c r="J280" s="99"/>
      <c r="K280" s="99"/>
      <c r="M280" s="98" t="str">
        <f>SUBSTITUTE(IF(L280="","",'Root Material'!$C$2&amp;"_"&amp;B280&amp;"_"&amp;E280&amp;"_"&amp;L280)," ","_")</f>
        <v/>
      </c>
      <c r="O280" s="101"/>
      <c r="P280" s="101"/>
      <c r="Q280" s="101"/>
      <c r="R280" s="101"/>
      <c r="S280" s="101"/>
      <c r="T280" s="101"/>
      <c r="U280" s="101"/>
      <c r="V280" s="101"/>
      <c r="W280" s="101"/>
      <c r="X280" s="101"/>
      <c r="Y280" s="101"/>
      <c r="Z280" s="101"/>
      <c r="AA280" s="101"/>
      <c r="AB280" s="101"/>
      <c r="AC280" s="101"/>
      <c r="AD280" s="101"/>
      <c r="AE280" s="101"/>
      <c r="AF280" s="101"/>
      <c r="AG280" s="101"/>
      <c r="AH280" s="101"/>
      <c r="BT280" s="98" t="str">
        <f t="shared" si="14"/>
        <v/>
      </c>
      <c r="BW280" s="96"/>
      <c r="BX280" s="50"/>
      <c r="BY280" s="50"/>
      <c r="BZ280" s="50"/>
      <c r="CA280" s="50"/>
      <c r="CB280" s="50"/>
      <c r="CC280" s="50"/>
      <c r="CD280" s="50"/>
      <c r="CE280" s="50"/>
      <c r="CF280" s="50"/>
      <c r="CG280" s="50"/>
      <c r="CH280" s="50"/>
      <c r="CI280" s="50"/>
      <c r="CJ280" s="50"/>
      <c r="CK280" s="50"/>
      <c r="CL280" s="50"/>
      <c r="CM280" s="50"/>
      <c r="CN280" s="50"/>
    </row>
    <row r="281" spans="1:92" ht="15" customHeight="1">
      <c r="A281" s="50"/>
      <c r="B281" s="97" t="str">
        <f t="shared" si="18"/>
        <v>Consumable Options</v>
      </c>
      <c r="C281" s="97" t="str">
        <f>SUBSTITUTE(IF(A281="","",'Root Material'!$C$2&amp;"_Group_"&amp;A281)," ","_")</f>
        <v/>
      </c>
      <c r="D281" s="96"/>
      <c r="E281" s="97" t="str">
        <f t="shared" si="17"/>
        <v>Process Consumables</v>
      </c>
      <c r="F281" s="97" t="str">
        <f>SUBSTITUTE(IF(D281="","",'Root Material'!$C$2&amp;"_"&amp;B281&amp;"_"&amp;D281)," ","_")</f>
        <v/>
      </c>
      <c r="G281" s="97"/>
      <c r="H281" s="99"/>
      <c r="I281" s="99"/>
      <c r="J281" s="99"/>
      <c r="K281" s="99"/>
      <c r="M281" s="98" t="str">
        <f>SUBSTITUTE(IF(L281="","",'Root Material'!$C$2&amp;"_"&amp;B281&amp;"_"&amp;E281&amp;"_"&amp;L281)," ","_")</f>
        <v/>
      </c>
      <c r="O281" s="101"/>
      <c r="P281" s="101"/>
      <c r="Q281" s="101"/>
      <c r="R281" s="101"/>
      <c r="S281" s="101"/>
      <c r="T281" s="101"/>
      <c r="U281" s="101"/>
      <c r="V281" s="101"/>
      <c r="W281" s="101"/>
      <c r="X281" s="101"/>
      <c r="Y281" s="101"/>
      <c r="Z281" s="101"/>
      <c r="AA281" s="101"/>
      <c r="AB281" s="101"/>
      <c r="AC281" s="101"/>
      <c r="AD281" s="101"/>
      <c r="AE281" s="101"/>
      <c r="AF281" s="101"/>
      <c r="AG281" s="101"/>
      <c r="AH281" s="101"/>
      <c r="BT281" s="98" t="str">
        <f t="shared" si="14"/>
        <v/>
      </c>
      <c r="BW281" s="96"/>
      <c r="BX281" s="50"/>
      <c r="BY281" s="50"/>
      <c r="BZ281" s="50"/>
      <c r="CA281" s="50"/>
      <c r="CB281" s="50"/>
      <c r="CC281" s="50"/>
      <c r="CD281" s="50"/>
      <c r="CE281" s="50"/>
      <c r="CF281" s="50"/>
      <c r="CG281" s="50"/>
      <c r="CH281" s="50"/>
      <c r="CI281" s="50"/>
      <c r="CJ281" s="50"/>
      <c r="CK281" s="50"/>
      <c r="CL281" s="50"/>
      <c r="CM281" s="50"/>
      <c r="CN281" s="50"/>
    </row>
    <row r="282" spans="1:92" ht="15" customHeight="1">
      <c r="A282" s="50"/>
      <c r="B282" s="97" t="str">
        <f t="shared" si="18"/>
        <v>Consumable Options</v>
      </c>
      <c r="C282" s="97" t="str">
        <f>SUBSTITUTE(IF(A282="","",'Root Material'!$C$2&amp;"_Group_"&amp;A282)," ","_")</f>
        <v/>
      </c>
      <c r="D282" s="96"/>
      <c r="E282" s="97" t="str">
        <f t="shared" si="17"/>
        <v>Process Consumables</v>
      </c>
      <c r="F282" s="97" t="str">
        <f>SUBSTITUTE(IF(D282="","",'Root Material'!$C$2&amp;"_"&amp;B282&amp;"_"&amp;D282)," ","_")</f>
        <v/>
      </c>
      <c r="G282" s="97"/>
      <c r="H282" s="99"/>
      <c r="I282" s="99"/>
      <c r="J282" s="99"/>
      <c r="K282" s="99"/>
      <c r="M282" s="98" t="str">
        <f>SUBSTITUTE(IF(L282="","",'Root Material'!$C$2&amp;"_"&amp;B282&amp;"_"&amp;E282&amp;"_"&amp;L282)," ","_")</f>
        <v/>
      </c>
      <c r="O282" s="101"/>
      <c r="P282" s="101"/>
      <c r="Q282" s="101"/>
      <c r="R282" s="101"/>
      <c r="S282" s="101"/>
      <c r="T282" s="101"/>
      <c r="U282" s="101"/>
      <c r="V282" s="101"/>
      <c r="W282" s="101"/>
      <c r="X282" s="101"/>
      <c r="Y282" s="101"/>
      <c r="Z282" s="101"/>
      <c r="AA282" s="101"/>
      <c r="AB282" s="101"/>
      <c r="AC282" s="101"/>
      <c r="AD282" s="101"/>
      <c r="AE282" s="101"/>
      <c r="AF282" s="101"/>
      <c r="AG282" s="101"/>
      <c r="AH282" s="101"/>
      <c r="BT282" s="98" t="str">
        <f t="shared" si="14"/>
        <v/>
      </c>
      <c r="BW282" s="96"/>
      <c r="BX282" s="50"/>
      <c r="BY282" s="50"/>
      <c r="BZ282" s="50"/>
      <c r="CA282" s="50"/>
      <c r="CB282" s="50"/>
      <c r="CC282" s="50"/>
      <c r="CD282" s="50"/>
      <c r="CE282" s="50"/>
      <c r="CF282" s="50"/>
      <c r="CG282" s="50"/>
      <c r="CH282" s="50"/>
      <c r="CI282" s="50"/>
      <c r="CJ282" s="50"/>
      <c r="CK282" s="50"/>
      <c r="CL282" s="50"/>
      <c r="CM282" s="50"/>
      <c r="CN282" s="50"/>
    </row>
    <row r="283" spans="1:92" ht="15" customHeight="1">
      <c r="A283" s="50"/>
      <c r="B283" s="97" t="str">
        <f t="shared" si="18"/>
        <v>Consumable Options</v>
      </c>
      <c r="C283" s="97" t="str">
        <f>SUBSTITUTE(IF(A283="","",'Root Material'!$C$2&amp;"_Group_"&amp;A283)," ","_")</f>
        <v/>
      </c>
      <c r="D283" s="96"/>
      <c r="E283" s="97" t="str">
        <f t="shared" si="17"/>
        <v>Process Consumables</v>
      </c>
      <c r="F283" s="97" t="str">
        <f>SUBSTITUTE(IF(D283="","",'Root Material'!$C$2&amp;"_"&amp;B283&amp;"_"&amp;D283)," ","_")</f>
        <v/>
      </c>
      <c r="G283" s="97"/>
      <c r="H283" s="99"/>
      <c r="I283" s="99"/>
      <c r="J283" s="99"/>
      <c r="K283" s="99"/>
      <c r="M283" s="98" t="str">
        <f>SUBSTITUTE(IF(L283="","",'Root Material'!$C$2&amp;"_"&amp;B283&amp;"_"&amp;E283&amp;"_"&amp;L283)," ","_")</f>
        <v/>
      </c>
      <c r="O283" s="101"/>
      <c r="P283" s="101"/>
      <c r="Q283" s="101"/>
      <c r="R283" s="101"/>
      <c r="S283" s="101"/>
      <c r="T283" s="101"/>
      <c r="U283" s="101"/>
      <c r="V283" s="101"/>
      <c r="W283" s="101"/>
      <c r="X283" s="101"/>
      <c r="Y283" s="101"/>
      <c r="Z283" s="101"/>
      <c r="AA283" s="101"/>
      <c r="AB283" s="101"/>
      <c r="AC283" s="101"/>
      <c r="AD283" s="101"/>
      <c r="AE283" s="101"/>
      <c r="AF283" s="101"/>
      <c r="AG283" s="101"/>
      <c r="AH283" s="101"/>
      <c r="BT283" s="98" t="str">
        <f t="shared" si="14"/>
        <v/>
      </c>
      <c r="BW283" s="96"/>
      <c r="BX283" s="50"/>
      <c r="BY283" s="50"/>
      <c r="BZ283" s="50"/>
      <c r="CA283" s="50"/>
      <c r="CB283" s="50"/>
      <c r="CC283" s="50"/>
      <c r="CD283" s="50"/>
      <c r="CE283" s="50"/>
      <c r="CF283" s="50"/>
      <c r="CG283" s="50"/>
      <c r="CH283" s="50"/>
      <c r="CI283" s="50"/>
      <c r="CJ283" s="50"/>
      <c r="CK283" s="50"/>
      <c r="CL283" s="50"/>
      <c r="CM283" s="50"/>
      <c r="CN283" s="50"/>
    </row>
    <row r="284" spans="1:92" ht="15" customHeight="1">
      <c r="A284" s="50"/>
      <c r="B284" s="97" t="str">
        <f t="shared" si="18"/>
        <v>Consumable Options</v>
      </c>
      <c r="C284" s="97" t="str">
        <f>SUBSTITUTE(IF(A284="","",'Root Material'!$C$2&amp;"_Group_"&amp;A284)," ","_")</f>
        <v/>
      </c>
      <c r="D284" s="96"/>
      <c r="E284" s="97" t="str">
        <f t="shared" si="17"/>
        <v>Process Consumables</v>
      </c>
      <c r="F284" s="97" t="str">
        <f>SUBSTITUTE(IF(D284="","",'Root Material'!$C$2&amp;"_"&amp;B284&amp;"_"&amp;D284)," ","_")</f>
        <v/>
      </c>
      <c r="G284" s="97"/>
      <c r="H284" s="99"/>
      <c r="I284" s="99"/>
      <c r="J284" s="99"/>
      <c r="K284" s="99"/>
      <c r="M284" s="98" t="str">
        <f>SUBSTITUTE(IF(L284="","",'Root Material'!$C$2&amp;"_"&amp;B284&amp;"_"&amp;E284&amp;"_"&amp;L284)," ","_")</f>
        <v/>
      </c>
      <c r="O284" s="101"/>
      <c r="P284" s="101"/>
      <c r="Q284" s="101"/>
      <c r="R284" s="101"/>
      <c r="S284" s="101"/>
      <c r="T284" s="101"/>
      <c r="U284" s="101"/>
      <c r="V284" s="101"/>
      <c r="W284" s="101"/>
      <c r="X284" s="101"/>
      <c r="Y284" s="101"/>
      <c r="Z284" s="101"/>
      <c r="AA284" s="101"/>
      <c r="AB284" s="101"/>
      <c r="AC284" s="101"/>
      <c r="AD284" s="101"/>
      <c r="AE284" s="101"/>
      <c r="AF284" s="101"/>
      <c r="AG284" s="101"/>
      <c r="AH284" s="101"/>
      <c r="BT284" s="98" t="str">
        <f t="shared" si="14"/>
        <v/>
      </c>
      <c r="BW284" s="96"/>
      <c r="BX284" s="50"/>
      <c r="BY284" s="50"/>
      <c r="BZ284" s="50"/>
      <c r="CA284" s="50"/>
      <c r="CB284" s="50"/>
      <c r="CC284" s="50"/>
      <c r="CD284" s="50"/>
      <c r="CE284" s="50"/>
      <c r="CF284" s="50"/>
      <c r="CG284" s="50"/>
      <c r="CH284" s="50"/>
      <c r="CI284" s="50"/>
      <c r="CJ284" s="50"/>
      <c r="CK284" s="50"/>
      <c r="CL284" s="50"/>
      <c r="CM284" s="50"/>
      <c r="CN284" s="50"/>
    </row>
    <row r="285" spans="1:92" ht="15" customHeight="1">
      <c r="A285" s="50"/>
      <c r="B285" s="97" t="str">
        <f t="shared" si="18"/>
        <v>Consumable Options</v>
      </c>
      <c r="C285" s="97" t="str">
        <f>SUBSTITUTE(IF(A285="","",'Root Material'!$C$2&amp;"_Group_"&amp;A285)," ","_")</f>
        <v/>
      </c>
      <c r="D285" s="96"/>
      <c r="E285" s="97" t="str">
        <f t="shared" si="17"/>
        <v>Process Consumables</v>
      </c>
      <c r="F285" s="97" t="str">
        <f>SUBSTITUTE(IF(D285="","",'Root Material'!$C$2&amp;"_"&amp;B285&amp;"_"&amp;D285)," ","_")</f>
        <v/>
      </c>
      <c r="G285" s="97"/>
      <c r="H285" s="99"/>
      <c r="I285" s="99"/>
      <c r="J285" s="99"/>
      <c r="K285" s="99"/>
      <c r="M285" s="98" t="str">
        <f>SUBSTITUTE(IF(L285="","",'Root Material'!$C$2&amp;"_"&amp;B285&amp;"_"&amp;E285&amp;"_"&amp;L285)," ","_")</f>
        <v/>
      </c>
      <c r="O285" s="101"/>
      <c r="P285" s="101"/>
      <c r="Q285" s="101"/>
      <c r="R285" s="101"/>
      <c r="S285" s="101"/>
      <c r="T285" s="101"/>
      <c r="U285" s="101"/>
      <c r="V285" s="101"/>
      <c r="W285" s="101"/>
      <c r="X285" s="101"/>
      <c r="Y285" s="101"/>
      <c r="Z285" s="101"/>
      <c r="AA285" s="101"/>
      <c r="AB285" s="101"/>
      <c r="AC285" s="101"/>
      <c r="AD285" s="101"/>
      <c r="AE285" s="101"/>
      <c r="AF285" s="101"/>
      <c r="AG285" s="101"/>
      <c r="AH285" s="101"/>
      <c r="BT285" s="98" t="str">
        <f t="shared" si="14"/>
        <v/>
      </c>
      <c r="BW285" s="96"/>
      <c r="BX285" s="50"/>
      <c r="BY285" s="50"/>
      <c r="BZ285" s="50"/>
      <c r="CA285" s="50"/>
      <c r="CB285" s="50"/>
      <c r="CC285" s="50"/>
      <c r="CD285" s="50"/>
      <c r="CE285" s="50"/>
      <c r="CF285" s="50"/>
      <c r="CG285" s="50"/>
      <c r="CH285" s="50"/>
      <c r="CI285" s="50"/>
      <c r="CJ285" s="50"/>
      <c r="CK285" s="50"/>
      <c r="CL285" s="50"/>
      <c r="CM285" s="50"/>
      <c r="CN285" s="50"/>
    </row>
    <row r="286" spans="1:92" ht="15" customHeight="1">
      <c r="A286" s="50"/>
      <c r="B286" s="97" t="str">
        <f t="shared" si="18"/>
        <v>Consumable Options</v>
      </c>
      <c r="C286" s="97" t="str">
        <f>SUBSTITUTE(IF(A286="","",'Root Material'!$C$2&amp;"_Group_"&amp;A286)," ","_")</f>
        <v/>
      </c>
      <c r="D286" s="96"/>
      <c r="E286" s="97" t="str">
        <f t="shared" si="17"/>
        <v>Process Consumables</v>
      </c>
      <c r="F286" s="97" t="str">
        <f>SUBSTITUTE(IF(D286="","",'Root Material'!$C$2&amp;"_"&amp;B286&amp;"_"&amp;D286)," ","_")</f>
        <v/>
      </c>
      <c r="G286" s="97"/>
      <c r="H286" s="99"/>
      <c r="I286" s="99"/>
      <c r="J286" s="99"/>
      <c r="K286" s="99"/>
      <c r="M286" s="98" t="str">
        <f>SUBSTITUTE(IF(L286="","",'Root Material'!$C$2&amp;"_"&amp;B286&amp;"_"&amp;E286&amp;"_"&amp;L286)," ","_")</f>
        <v/>
      </c>
      <c r="O286" s="101"/>
      <c r="P286" s="101"/>
      <c r="Q286" s="101"/>
      <c r="R286" s="101"/>
      <c r="S286" s="101"/>
      <c r="T286" s="101"/>
      <c r="U286" s="101"/>
      <c r="V286" s="101"/>
      <c r="W286" s="101"/>
      <c r="X286" s="101"/>
      <c r="Y286" s="101"/>
      <c r="Z286" s="101"/>
      <c r="AA286" s="101"/>
      <c r="AB286" s="101"/>
      <c r="AC286" s="101"/>
      <c r="AD286" s="101"/>
      <c r="AE286" s="101"/>
      <c r="AF286" s="101"/>
      <c r="AG286" s="101"/>
      <c r="AH286" s="101"/>
      <c r="BT286" s="98" t="str">
        <f t="shared" si="14"/>
        <v/>
      </c>
      <c r="BW286" s="96"/>
      <c r="BX286" s="50"/>
      <c r="BY286" s="50"/>
      <c r="BZ286" s="50"/>
      <c r="CA286" s="50"/>
      <c r="CB286" s="50"/>
      <c r="CC286" s="50"/>
      <c r="CD286" s="50"/>
      <c r="CE286" s="50"/>
      <c r="CF286" s="50"/>
      <c r="CG286" s="50"/>
      <c r="CH286" s="50"/>
      <c r="CI286" s="50"/>
      <c r="CJ286" s="50"/>
      <c r="CK286" s="50"/>
      <c r="CL286" s="50"/>
      <c r="CM286" s="50"/>
      <c r="CN286" s="50"/>
    </row>
    <row r="287" spans="1:92" ht="15" customHeight="1">
      <c r="A287" s="50"/>
      <c r="B287" s="97" t="str">
        <f t="shared" si="18"/>
        <v>Consumable Options</v>
      </c>
      <c r="C287" s="97" t="str">
        <f>SUBSTITUTE(IF(A287="","",'Root Material'!$C$2&amp;"_Group_"&amp;A287)," ","_")</f>
        <v/>
      </c>
      <c r="D287" s="96"/>
      <c r="E287" s="97" t="str">
        <f t="shared" si="17"/>
        <v>Process Consumables</v>
      </c>
      <c r="F287" s="97" t="str">
        <f>SUBSTITUTE(IF(D287="","",'Root Material'!$C$2&amp;"_"&amp;B287&amp;"_"&amp;D287)," ","_")</f>
        <v/>
      </c>
      <c r="G287" s="97"/>
      <c r="H287" s="99"/>
      <c r="I287" s="99"/>
      <c r="J287" s="99"/>
      <c r="K287" s="99"/>
      <c r="M287" s="98" t="str">
        <f>SUBSTITUTE(IF(L287="","",'Root Material'!$C$2&amp;"_"&amp;B287&amp;"_"&amp;E287&amp;"_"&amp;L287)," ","_")</f>
        <v/>
      </c>
      <c r="O287" s="101"/>
      <c r="P287" s="101"/>
      <c r="Q287" s="101"/>
      <c r="R287" s="101"/>
      <c r="S287" s="101"/>
      <c r="T287" s="101"/>
      <c r="U287" s="101"/>
      <c r="V287" s="101"/>
      <c r="W287" s="101"/>
      <c r="X287" s="101"/>
      <c r="Y287" s="101"/>
      <c r="Z287" s="101"/>
      <c r="AA287" s="101"/>
      <c r="AB287" s="101"/>
      <c r="AC287" s="101"/>
      <c r="AD287" s="101"/>
      <c r="AE287" s="101"/>
      <c r="AF287" s="101"/>
      <c r="AG287" s="101"/>
      <c r="AH287" s="101"/>
      <c r="BT287" s="98" t="str">
        <f t="shared" si="14"/>
        <v/>
      </c>
      <c r="BW287" s="96"/>
      <c r="BX287" s="50"/>
      <c r="BY287" s="50"/>
      <c r="BZ287" s="50"/>
      <c r="CA287" s="50"/>
      <c r="CB287" s="50"/>
      <c r="CC287" s="50"/>
      <c r="CD287" s="50"/>
      <c r="CE287" s="50"/>
      <c r="CF287" s="50"/>
      <c r="CG287" s="50"/>
      <c r="CH287" s="50"/>
      <c r="CI287" s="50"/>
      <c r="CJ287" s="50"/>
      <c r="CK287" s="50"/>
      <c r="CL287" s="50"/>
      <c r="CM287" s="50"/>
      <c r="CN287" s="50"/>
    </row>
    <row r="288" spans="1:92" ht="15" customHeight="1">
      <c r="A288" s="50"/>
      <c r="B288" s="97" t="str">
        <f t="shared" si="18"/>
        <v>Consumable Options</v>
      </c>
      <c r="C288" s="97" t="str">
        <f>SUBSTITUTE(IF(A288="","",'Root Material'!$C$2&amp;"_Group_"&amp;A288)," ","_")</f>
        <v/>
      </c>
      <c r="D288" s="96"/>
      <c r="E288" s="97" t="str">
        <f t="shared" si="17"/>
        <v>Process Consumables</v>
      </c>
      <c r="F288" s="97" t="str">
        <f>SUBSTITUTE(IF(D288="","",'Root Material'!$C$2&amp;"_"&amp;B288&amp;"_"&amp;D288)," ","_")</f>
        <v/>
      </c>
      <c r="G288" s="97"/>
      <c r="H288" s="99"/>
      <c r="I288" s="99"/>
      <c r="J288" s="99"/>
      <c r="K288" s="99"/>
      <c r="M288" s="98" t="str">
        <f>SUBSTITUTE(IF(L288="","",'Root Material'!$C$2&amp;"_"&amp;B288&amp;"_"&amp;E288&amp;"_"&amp;L288)," ","_")</f>
        <v/>
      </c>
      <c r="O288" s="101"/>
      <c r="P288" s="101"/>
      <c r="Q288" s="101"/>
      <c r="R288" s="101"/>
      <c r="S288" s="101"/>
      <c r="T288" s="101"/>
      <c r="U288" s="101"/>
      <c r="V288" s="101"/>
      <c r="W288" s="101"/>
      <c r="X288" s="101"/>
      <c r="Y288" s="101"/>
      <c r="Z288" s="101"/>
      <c r="AA288" s="101"/>
      <c r="AB288" s="101"/>
      <c r="AC288" s="101"/>
      <c r="AD288" s="101"/>
      <c r="AE288" s="101"/>
      <c r="AF288" s="101"/>
      <c r="AG288" s="101"/>
      <c r="AH288" s="101"/>
      <c r="BT288" s="98" t="str">
        <f t="shared" si="14"/>
        <v/>
      </c>
      <c r="BW288" s="96"/>
      <c r="BX288" s="50"/>
      <c r="BY288" s="50"/>
      <c r="BZ288" s="50"/>
      <c r="CA288" s="50"/>
      <c r="CB288" s="50"/>
      <c r="CC288" s="50"/>
      <c r="CD288" s="50"/>
      <c r="CE288" s="50"/>
      <c r="CF288" s="50"/>
      <c r="CG288" s="50"/>
      <c r="CH288" s="50"/>
      <c r="CI288" s="50"/>
      <c r="CJ288" s="50"/>
      <c r="CK288" s="50"/>
      <c r="CL288" s="50"/>
      <c r="CM288" s="50"/>
      <c r="CN288" s="50"/>
    </row>
    <row r="289" spans="1:92" ht="15" customHeight="1">
      <c r="A289" s="50"/>
      <c r="B289" s="97" t="str">
        <f t="shared" si="18"/>
        <v>Consumable Options</v>
      </c>
      <c r="C289" s="97" t="str">
        <f>SUBSTITUTE(IF(A289="","",'Root Material'!$C$2&amp;"_Group_"&amp;A289)," ","_")</f>
        <v/>
      </c>
      <c r="D289" s="96"/>
      <c r="E289" s="97" t="str">
        <f t="shared" si="17"/>
        <v>Process Consumables</v>
      </c>
      <c r="F289" s="97" t="str">
        <f>SUBSTITUTE(IF(D289="","",'Root Material'!$C$2&amp;"_"&amp;B289&amp;"_"&amp;D289)," ","_")</f>
        <v/>
      </c>
      <c r="G289" s="97"/>
      <c r="H289" s="99"/>
      <c r="I289" s="99"/>
      <c r="J289" s="99"/>
      <c r="K289" s="99"/>
      <c r="M289" s="98" t="str">
        <f>SUBSTITUTE(IF(L289="","",'Root Material'!$C$2&amp;"_"&amp;B289&amp;"_"&amp;E289&amp;"_"&amp;L289)," ","_")</f>
        <v/>
      </c>
      <c r="O289" s="101"/>
      <c r="P289" s="101"/>
      <c r="Q289" s="101"/>
      <c r="R289" s="101"/>
      <c r="S289" s="101"/>
      <c r="T289" s="101"/>
      <c r="U289" s="101"/>
      <c r="V289" s="101"/>
      <c r="W289" s="101"/>
      <c r="X289" s="101"/>
      <c r="Y289" s="101"/>
      <c r="Z289" s="101"/>
      <c r="AA289" s="101"/>
      <c r="AB289" s="101"/>
      <c r="AC289" s="101"/>
      <c r="AD289" s="101"/>
      <c r="AE289" s="101"/>
      <c r="AF289" s="101"/>
      <c r="AG289" s="101"/>
      <c r="AH289" s="101"/>
      <c r="BT289" s="98" t="str">
        <f t="shared" si="14"/>
        <v/>
      </c>
      <c r="BW289" s="96"/>
      <c r="BX289" s="50"/>
      <c r="BY289" s="50"/>
      <c r="BZ289" s="50"/>
      <c r="CA289" s="50"/>
      <c r="CB289" s="50"/>
      <c r="CC289" s="50"/>
      <c r="CD289" s="50"/>
      <c r="CE289" s="50"/>
      <c r="CF289" s="50"/>
      <c r="CG289" s="50"/>
      <c r="CH289" s="50"/>
      <c r="CI289" s="50"/>
      <c r="CJ289" s="50"/>
      <c r="CK289" s="50"/>
      <c r="CL289" s="50"/>
      <c r="CM289" s="50"/>
      <c r="CN289" s="50"/>
    </row>
    <row r="290" spans="1:92" ht="15" customHeight="1">
      <c r="A290" s="50"/>
      <c r="B290" s="97" t="str">
        <f t="shared" si="18"/>
        <v>Consumable Options</v>
      </c>
      <c r="C290" s="97" t="str">
        <f>SUBSTITUTE(IF(A290="","",'Root Material'!$C$2&amp;"_Group_"&amp;A290)," ","_")</f>
        <v/>
      </c>
      <c r="D290" s="96"/>
      <c r="E290" s="97" t="str">
        <f t="shared" si="17"/>
        <v>Process Consumables</v>
      </c>
      <c r="F290" s="97" t="str">
        <f>SUBSTITUTE(IF(D290="","",'Root Material'!$C$2&amp;"_"&amp;B290&amp;"_"&amp;D290)," ","_")</f>
        <v/>
      </c>
      <c r="G290" s="97"/>
      <c r="H290" s="99"/>
      <c r="I290" s="99"/>
      <c r="J290" s="99"/>
      <c r="K290" s="99"/>
      <c r="M290" s="98" t="str">
        <f>SUBSTITUTE(IF(L290="","",'Root Material'!$C$2&amp;"_"&amp;B290&amp;"_"&amp;E290&amp;"_"&amp;L290)," ","_")</f>
        <v/>
      </c>
      <c r="O290" s="101"/>
      <c r="P290" s="101"/>
      <c r="Q290" s="101"/>
      <c r="R290" s="101"/>
      <c r="S290" s="101"/>
      <c r="T290" s="101"/>
      <c r="U290" s="101"/>
      <c r="V290" s="101"/>
      <c r="W290" s="101"/>
      <c r="X290" s="101"/>
      <c r="Y290" s="101"/>
      <c r="Z290" s="101"/>
      <c r="AA290" s="101"/>
      <c r="AB290" s="101"/>
      <c r="AC290" s="101"/>
      <c r="AD290" s="101"/>
      <c r="AE290" s="101"/>
      <c r="AF290" s="101"/>
      <c r="AG290" s="101"/>
      <c r="AH290" s="101"/>
      <c r="BT290" s="98" t="str">
        <f t="shared" si="14"/>
        <v/>
      </c>
      <c r="BW290" s="96"/>
      <c r="BX290" s="50"/>
      <c r="BY290" s="50"/>
      <c r="BZ290" s="50"/>
      <c r="CA290" s="50"/>
      <c r="CB290" s="50"/>
      <c r="CC290" s="50"/>
      <c r="CD290" s="50"/>
      <c r="CE290" s="50"/>
      <c r="CF290" s="50"/>
      <c r="CG290" s="50"/>
      <c r="CH290" s="50"/>
      <c r="CI290" s="50"/>
      <c r="CJ290" s="50"/>
      <c r="CK290" s="50"/>
      <c r="CL290" s="50"/>
      <c r="CM290" s="50"/>
      <c r="CN290" s="50"/>
    </row>
    <row r="291" spans="1:92" ht="15" customHeight="1">
      <c r="A291" s="50"/>
      <c r="B291" s="97" t="str">
        <f t="shared" si="18"/>
        <v>Consumable Options</v>
      </c>
      <c r="C291" s="97" t="str">
        <f>SUBSTITUTE(IF(A291="","",'Root Material'!$C$2&amp;"_Group_"&amp;A291)," ","_")</f>
        <v/>
      </c>
      <c r="D291" s="96"/>
      <c r="E291" s="97" t="str">
        <f t="shared" si="17"/>
        <v>Process Consumables</v>
      </c>
      <c r="F291" s="97" t="str">
        <f>SUBSTITUTE(IF(D291="","",'Root Material'!$C$2&amp;"_"&amp;B291&amp;"_"&amp;D291)," ","_")</f>
        <v/>
      </c>
      <c r="G291" s="97"/>
      <c r="H291" s="99"/>
      <c r="I291" s="99"/>
      <c r="J291" s="99"/>
      <c r="K291" s="99"/>
      <c r="M291" s="98" t="str">
        <f>SUBSTITUTE(IF(L291="","",'Root Material'!$C$2&amp;"_"&amp;B291&amp;"_"&amp;E291&amp;"_"&amp;L291)," ","_")</f>
        <v/>
      </c>
      <c r="O291" s="101"/>
      <c r="P291" s="101"/>
      <c r="Q291" s="101"/>
      <c r="R291" s="101"/>
      <c r="S291" s="101"/>
      <c r="T291" s="101"/>
      <c r="U291" s="101"/>
      <c r="V291" s="101"/>
      <c r="W291" s="101"/>
      <c r="X291" s="101"/>
      <c r="Y291" s="101"/>
      <c r="Z291" s="101"/>
      <c r="AA291" s="101"/>
      <c r="AB291" s="101"/>
      <c r="AC291" s="101"/>
      <c r="AD291" s="101"/>
      <c r="AE291" s="101"/>
      <c r="AF291" s="101"/>
      <c r="AG291" s="101"/>
      <c r="AH291" s="101"/>
      <c r="BT291" s="98" t="str">
        <f t="shared" si="14"/>
        <v/>
      </c>
      <c r="BW291" s="96"/>
      <c r="BX291" s="50"/>
      <c r="BY291" s="50"/>
      <c r="BZ291" s="50"/>
      <c r="CA291" s="50"/>
      <c r="CB291" s="50"/>
      <c r="CC291" s="50"/>
      <c r="CD291" s="50"/>
      <c r="CE291" s="50"/>
      <c r="CF291" s="50"/>
      <c r="CG291" s="50"/>
      <c r="CH291" s="50"/>
      <c r="CI291" s="50"/>
      <c r="CJ291" s="50"/>
      <c r="CK291" s="50"/>
      <c r="CL291" s="50"/>
      <c r="CM291" s="50"/>
      <c r="CN291" s="50"/>
    </row>
    <row r="292" spans="1:92" ht="15" customHeight="1">
      <c r="A292" s="50"/>
      <c r="B292" s="97" t="str">
        <f t="shared" si="18"/>
        <v>Consumable Options</v>
      </c>
      <c r="C292" s="97" t="str">
        <f>SUBSTITUTE(IF(A292="","",'Root Material'!$C$2&amp;"_Group_"&amp;A292)," ","_")</f>
        <v/>
      </c>
      <c r="D292" s="96"/>
      <c r="E292" s="97" t="str">
        <f t="shared" si="17"/>
        <v>Process Consumables</v>
      </c>
      <c r="F292" s="97" t="str">
        <f>SUBSTITUTE(IF(D292="","",'Root Material'!$C$2&amp;"_"&amp;B292&amp;"_"&amp;D292)," ","_")</f>
        <v/>
      </c>
      <c r="G292" s="97"/>
      <c r="H292" s="99"/>
      <c r="I292" s="99"/>
      <c r="J292" s="99"/>
      <c r="K292" s="99"/>
      <c r="M292" s="98" t="str">
        <f>SUBSTITUTE(IF(L292="","",'Root Material'!$C$2&amp;"_"&amp;B292&amp;"_"&amp;E292&amp;"_"&amp;L292)," ","_")</f>
        <v/>
      </c>
      <c r="O292" s="101"/>
      <c r="P292" s="101"/>
      <c r="Q292" s="101"/>
      <c r="R292" s="101"/>
      <c r="S292" s="101"/>
      <c r="T292" s="101"/>
      <c r="U292" s="101"/>
      <c r="V292" s="101"/>
      <c r="W292" s="101"/>
      <c r="X292" s="101"/>
      <c r="Y292" s="101"/>
      <c r="Z292" s="101"/>
      <c r="AA292" s="101"/>
      <c r="AB292" s="101"/>
      <c r="AC292" s="101"/>
      <c r="AD292" s="101"/>
      <c r="AE292" s="101"/>
      <c r="AF292" s="101"/>
      <c r="AG292" s="101"/>
      <c r="AH292" s="101"/>
      <c r="BT292" s="98" t="str">
        <f t="shared" si="14"/>
        <v/>
      </c>
      <c r="BW292" s="96"/>
      <c r="BX292" s="50"/>
      <c r="BY292" s="50"/>
      <c r="BZ292" s="50"/>
      <c r="CA292" s="50"/>
      <c r="CB292" s="50"/>
      <c r="CC292" s="50"/>
      <c r="CD292" s="50"/>
      <c r="CE292" s="50"/>
      <c r="CF292" s="50"/>
      <c r="CG292" s="50"/>
      <c r="CH292" s="50"/>
      <c r="CI292" s="50"/>
      <c r="CJ292" s="50"/>
      <c r="CK292" s="50"/>
      <c r="CL292" s="50"/>
      <c r="CM292" s="50"/>
      <c r="CN292" s="50"/>
    </row>
    <row r="293" spans="1:92" ht="15" customHeight="1">
      <c r="A293" s="50"/>
      <c r="B293" s="97" t="str">
        <f t="shared" si="18"/>
        <v>Consumable Options</v>
      </c>
      <c r="C293" s="97" t="str">
        <f>SUBSTITUTE(IF(A293="","",'Root Material'!$C$2&amp;"_Group_"&amp;A293)," ","_")</f>
        <v/>
      </c>
      <c r="D293" s="96"/>
      <c r="E293" s="97" t="str">
        <f t="shared" si="17"/>
        <v>Process Consumables</v>
      </c>
      <c r="F293" s="97" t="str">
        <f>SUBSTITUTE(IF(D293="","",'Root Material'!$C$2&amp;"_"&amp;B293&amp;"_"&amp;D293)," ","_")</f>
        <v/>
      </c>
      <c r="G293" s="97"/>
      <c r="H293" s="99"/>
      <c r="I293" s="99"/>
      <c r="J293" s="99"/>
      <c r="K293" s="99"/>
      <c r="M293" s="98" t="str">
        <f>SUBSTITUTE(IF(L293="","",'Root Material'!$C$2&amp;"_"&amp;B293&amp;"_"&amp;E293&amp;"_"&amp;L293)," ","_")</f>
        <v/>
      </c>
      <c r="O293" s="101"/>
      <c r="P293" s="101"/>
      <c r="Q293" s="101"/>
      <c r="R293" s="101"/>
      <c r="S293" s="101"/>
      <c r="T293" s="101"/>
      <c r="U293" s="101"/>
      <c r="V293" s="101"/>
      <c r="W293" s="101"/>
      <c r="X293" s="101"/>
      <c r="Y293" s="101"/>
      <c r="Z293" s="101"/>
      <c r="AA293" s="101"/>
      <c r="AB293" s="101"/>
      <c r="AC293" s="101"/>
      <c r="AD293" s="101"/>
      <c r="AE293" s="101"/>
      <c r="AF293" s="101"/>
      <c r="AG293" s="101"/>
      <c r="AH293" s="101"/>
      <c r="BT293" s="98" t="str">
        <f t="shared" si="14"/>
        <v/>
      </c>
      <c r="BW293" s="96"/>
      <c r="BX293" s="50"/>
      <c r="BY293" s="50"/>
      <c r="BZ293" s="50"/>
      <c r="CA293" s="50"/>
      <c r="CB293" s="50"/>
      <c r="CC293" s="50"/>
      <c r="CD293" s="50"/>
      <c r="CE293" s="50"/>
      <c r="CF293" s="50"/>
      <c r="CG293" s="50"/>
      <c r="CH293" s="50"/>
      <c r="CI293" s="50"/>
      <c r="CJ293" s="50"/>
      <c r="CK293" s="50"/>
      <c r="CL293" s="50"/>
      <c r="CM293" s="50"/>
      <c r="CN293" s="50"/>
    </row>
    <row r="294" spans="1:92" ht="15" customHeight="1">
      <c r="A294" s="50"/>
      <c r="B294" s="97" t="str">
        <f t="shared" si="18"/>
        <v>Consumable Options</v>
      </c>
      <c r="C294" s="97" t="str">
        <f>SUBSTITUTE(IF(A294="","",'Root Material'!$C$2&amp;"_Group_"&amp;A294)," ","_")</f>
        <v/>
      </c>
      <c r="D294" s="96"/>
      <c r="E294" s="97" t="str">
        <f t="shared" si="17"/>
        <v>Process Consumables</v>
      </c>
      <c r="F294" s="97" t="str">
        <f>SUBSTITUTE(IF(D294="","",'Root Material'!$C$2&amp;"_"&amp;B294&amp;"_"&amp;D294)," ","_")</f>
        <v/>
      </c>
      <c r="G294" s="97"/>
      <c r="H294" s="99"/>
      <c r="I294" s="99"/>
      <c r="J294" s="99"/>
      <c r="K294" s="99"/>
      <c r="M294" s="98" t="str">
        <f>SUBSTITUTE(IF(L294="","",'Root Material'!$C$2&amp;"_"&amp;B294&amp;"_"&amp;E294&amp;"_"&amp;L294)," ","_")</f>
        <v/>
      </c>
      <c r="O294" s="101"/>
      <c r="P294" s="101"/>
      <c r="Q294" s="101"/>
      <c r="R294" s="101"/>
      <c r="S294" s="101"/>
      <c r="T294" s="101"/>
      <c r="U294" s="101"/>
      <c r="V294" s="101"/>
      <c r="W294" s="101"/>
      <c r="X294" s="101"/>
      <c r="Y294" s="101"/>
      <c r="Z294" s="101"/>
      <c r="AA294" s="101"/>
      <c r="AB294" s="101"/>
      <c r="AC294" s="101"/>
      <c r="AD294" s="101"/>
      <c r="AE294" s="101"/>
      <c r="AF294" s="101"/>
      <c r="AG294" s="101"/>
      <c r="AH294" s="101"/>
      <c r="BT294" s="98" t="str">
        <f t="shared" si="14"/>
        <v/>
      </c>
      <c r="BW294" s="96"/>
      <c r="BX294" s="50"/>
      <c r="BY294" s="50"/>
      <c r="BZ294" s="50"/>
      <c r="CA294" s="50"/>
      <c r="CB294" s="50"/>
      <c r="CC294" s="50"/>
      <c r="CD294" s="50"/>
      <c r="CE294" s="50"/>
      <c r="CF294" s="50"/>
      <c r="CG294" s="50"/>
      <c r="CH294" s="50"/>
      <c r="CI294" s="50"/>
      <c r="CJ294" s="50"/>
      <c r="CK294" s="50"/>
      <c r="CL294" s="50"/>
      <c r="CM294" s="50"/>
      <c r="CN294" s="50"/>
    </row>
    <row r="295" spans="1:92" ht="15" customHeight="1">
      <c r="A295" s="50"/>
      <c r="B295" s="97" t="str">
        <f t="shared" si="18"/>
        <v>Consumable Options</v>
      </c>
      <c r="C295" s="97" t="str">
        <f>SUBSTITUTE(IF(A295="","",'Root Material'!$C$2&amp;"_Group_"&amp;A295)," ","_")</f>
        <v/>
      </c>
      <c r="D295" s="96"/>
      <c r="E295" s="97" t="str">
        <f t="shared" si="17"/>
        <v>Process Consumables</v>
      </c>
      <c r="F295" s="97" t="str">
        <f>SUBSTITUTE(IF(D295="","",'Root Material'!$C$2&amp;"_"&amp;B295&amp;"_"&amp;D295)," ","_")</f>
        <v/>
      </c>
      <c r="G295" s="97"/>
      <c r="H295" s="99"/>
      <c r="I295" s="99"/>
      <c r="J295" s="99"/>
      <c r="K295" s="99"/>
      <c r="M295" s="98" t="str">
        <f>SUBSTITUTE(IF(L295="","",'Root Material'!$C$2&amp;"_"&amp;B295&amp;"_"&amp;E295&amp;"_"&amp;L295)," ","_")</f>
        <v/>
      </c>
      <c r="O295" s="101"/>
      <c r="P295" s="101"/>
      <c r="Q295" s="101"/>
      <c r="R295" s="101"/>
      <c r="S295" s="101"/>
      <c r="T295" s="101"/>
      <c r="U295" s="101"/>
      <c r="V295" s="101"/>
      <c r="W295" s="101"/>
      <c r="X295" s="101"/>
      <c r="Y295" s="101"/>
      <c r="Z295" s="101"/>
      <c r="AA295" s="101"/>
      <c r="AB295" s="101"/>
      <c r="AC295" s="101"/>
      <c r="AD295" s="101"/>
      <c r="AE295" s="101"/>
      <c r="AF295" s="101"/>
      <c r="AG295" s="101"/>
      <c r="AH295" s="101"/>
      <c r="BT295" s="98" t="str">
        <f t="shared" si="14"/>
        <v/>
      </c>
      <c r="BW295" s="96"/>
      <c r="BX295" s="50"/>
      <c r="BY295" s="50"/>
      <c r="BZ295" s="50"/>
      <c r="CA295" s="50"/>
      <c r="CB295" s="50"/>
      <c r="CC295" s="50"/>
      <c r="CD295" s="50"/>
      <c r="CE295" s="50"/>
      <c r="CF295" s="50"/>
      <c r="CG295" s="50"/>
      <c r="CH295" s="50"/>
      <c r="CI295" s="50"/>
      <c r="CJ295" s="50"/>
      <c r="CK295" s="50"/>
      <c r="CL295" s="50"/>
      <c r="CM295" s="50"/>
      <c r="CN295" s="50"/>
    </row>
    <row r="296" spans="1:92" ht="15" customHeight="1">
      <c r="A296" s="50"/>
      <c r="B296" s="97" t="str">
        <f t="shared" si="18"/>
        <v>Consumable Options</v>
      </c>
      <c r="C296" s="97" t="str">
        <f>SUBSTITUTE(IF(A296="","",'Root Material'!$C$2&amp;"_Group_"&amp;A296)," ","_")</f>
        <v/>
      </c>
      <c r="D296" s="96"/>
      <c r="E296" s="97" t="str">
        <f t="shared" si="17"/>
        <v>Process Consumables</v>
      </c>
      <c r="F296" s="97" t="str">
        <f>SUBSTITUTE(IF(D296="","",'Root Material'!$C$2&amp;"_"&amp;B296&amp;"_"&amp;D296)," ","_")</f>
        <v/>
      </c>
      <c r="G296" s="97"/>
      <c r="H296" s="99"/>
      <c r="I296" s="99"/>
      <c r="J296" s="99"/>
      <c r="K296" s="99"/>
      <c r="M296" s="98" t="str">
        <f>SUBSTITUTE(IF(L296="","",'Root Material'!$C$2&amp;"_"&amp;B296&amp;"_"&amp;E296&amp;"_"&amp;L296)," ","_")</f>
        <v/>
      </c>
      <c r="O296" s="101"/>
      <c r="P296" s="101"/>
      <c r="Q296" s="101"/>
      <c r="R296" s="101"/>
      <c r="S296" s="101"/>
      <c r="T296" s="101"/>
      <c r="U296" s="101"/>
      <c r="V296" s="101"/>
      <c r="W296" s="101"/>
      <c r="X296" s="101"/>
      <c r="Y296" s="101"/>
      <c r="Z296" s="101"/>
      <c r="AA296" s="101"/>
      <c r="AB296" s="101"/>
      <c r="AC296" s="101"/>
      <c r="AD296" s="101"/>
      <c r="AE296" s="101"/>
      <c r="AF296" s="101"/>
      <c r="AG296" s="101"/>
      <c r="AH296" s="101"/>
      <c r="BT296" s="98" t="str">
        <f t="shared" si="14"/>
        <v/>
      </c>
      <c r="BW296" s="96"/>
      <c r="BX296" s="50"/>
      <c r="BY296" s="50"/>
      <c r="BZ296" s="50"/>
      <c r="CA296" s="50"/>
      <c r="CB296" s="50"/>
      <c r="CC296" s="50"/>
      <c r="CD296" s="50"/>
      <c r="CE296" s="50"/>
      <c r="CF296" s="50"/>
      <c r="CG296" s="50"/>
      <c r="CH296" s="50"/>
      <c r="CI296" s="50"/>
      <c r="CJ296" s="50"/>
      <c r="CK296" s="50"/>
      <c r="CL296" s="50"/>
      <c r="CM296" s="50"/>
      <c r="CN296" s="50"/>
    </row>
    <row r="297" spans="1:92" ht="15" customHeight="1">
      <c r="A297" s="50"/>
      <c r="B297" s="97" t="str">
        <f t="shared" si="18"/>
        <v>Consumable Options</v>
      </c>
      <c r="C297" s="97" t="str">
        <f>SUBSTITUTE(IF(A297="","",'Root Material'!$C$2&amp;"_Group_"&amp;A297)," ","_")</f>
        <v/>
      </c>
      <c r="D297" s="96"/>
      <c r="E297" s="97" t="str">
        <f t="shared" si="17"/>
        <v>Process Consumables</v>
      </c>
      <c r="F297" s="97" t="str">
        <f>SUBSTITUTE(IF(D297="","",'Root Material'!$C$2&amp;"_"&amp;B297&amp;"_"&amp;D297)," ","_")</f>
        <v/>
      </c>
      <c r="G297" s="97"/>
      <c r="H297" s="99"/>
      <c r="I297" s="99"/>
      <c r="J297" s="99"/>
      <c r="K297" s="99"/>
      <c r="M297" s="98" t="str">
        <f>SUBSTITUTE(IF(L297="","",'Root Material'!$C$2&amp;"_"&amp;B297&amp;"_"&amp;E297&amp;"_"&amp;L297)," ","_")</f>
        <v/>
      </c>
      <c r="O297" s="101"/>
      <c r="P297" s="101"/>
      <c r="Q297" s="101"/>
      <c r="R297" s="101"/>
      <c r="S297" s="101"/>
      <c r="T297" s="101"/>
      <c r="U297" s="101"/>
      <c r="V297" s="101"/>
      <c r="W297" s="101"/>
      <c r="X297" s="101"/>
      <c r="Y297" s="101"/>
      <c r="Z297" s="101"/>
      <c r="AA297" s="101"/>
      <c r="AB297" s="101"/>
      <c r="AC297" s="101"/>
      <c r="AD297" s="101"/>
      <c r="AE297" s="101"/>
      <c r="AF297" s="101"/>
      <c r="AG297" s="101"/>
      <c r="AH297" s="101"/>
      <c r="BT297" s="98" t="str">
        <f t="shared" si="14"/>
        <v/>
      </c>
      <c r="BW297" s="96"/>
      <c r="BX297" s="50"/>
      <c r="BY297" s="50"/>
      <c r="BZ297" s="50"/>
      <c r="CA297" s="50"/>
      <c r="CB297" s="50"/>
      <c r="CC297" s="50"/>
      <c r="CD297" s="50"/>
      <c r="CE297" s="50"/>
      <c r="CF297" s="50"/>
      <c r="CG297" s="50"/>
      <c r="CH297" s="50"/>
      <c r="CI297" s="50"/>
      <c r="CJ297" s="50"/>
      <c r="CK297" s="50"/>
      <c r="CL297" s="50"/>
      <c r="CM297" s="50"/>
      <c r="CN297" s="50"/>
    </row>
    <row r="298" spans="1:92" ht="15" customHeight="1">
      <c r="A298" s="50"/>
      <c r="B298" s="97" t="str">
        <f t="shared" si="18"/>
        <v>Consumable Options</v>
      </c>
      <c r="C298" s="97" t="str">
        <f>SUBSTITUTE(IF(A298="","",'Root Material'!$C$2&amp;"_Group_"&amp;A298)," ","_")</f>
        <v/>
      </c>
      <c r="D298" s="96"/>
      <c r="E298" s="97" t="str">
        <f t="shared" si="17"/>
        <v>Process Consumables</v>
      </c>
      <c r="F298" s="97" t="str">
        <f>SUBSTITUTE(IF(D298="","",'Root Material'!$C$2&amp;"_"&amp;B298&amp;"_"&amp;D298)," ","_")</f>
        <v/>
      </c>
      <c r="G298" s="97"/>
      <c r="H298" s="99"/>
      <c r="I298" s="99"/>
      <c r="J298" s="99"/>
      <c r="K298" s="99"/>
      <c r="M298" s="98" t="str">
        <f>SUBSTITUTE(IF(L298="","",'Root Material'!$C$2&amp;"_"&amp;B298&amp;"_"&amp;E298&amp;"_"&amp;L298)," ","_")</f>
        <v/>
      </c>
      <c r="O298" s="101"/>
      <c r="P298" s="101"/>
      <c r="Q298" s="101"/>
      <c r="R298" s="101"/>
      <c r="S298" s="101"/>
      <c r="T298" s="101"/>
      <c r="U298" s="101"/>
      <c r="V298" s="101"/>
      <c r="W298" s="101"/>
      <c r="X298" s="101"/>
      <c r="Y298" s="101"/>
      <c r="Z298" s="101"/>
      <c r="AA298" s="101"/>
      <c r="AB298" s="101"/>
      <c r="AC298" s="101"/>
      <c r="AD298" s="101"/>
      <c r="AE298" s="101"/>
      <c r="AF298" s="101"/>
      <c r="AG298" s="101"/>
      <c r="AH298" s="101"/>
      <c r="BT298" s="98" t="str">
        <f t="shared" si="14"/>
        <v/>
      </c>
      <c r="BW298" s="96"/>
      <c r="BX298" s="50"/>
      <c r="BY298" s="50"/>
      <c r="BZ298" s="50"/>
      <c r="CA298" s="50"/>
      <c r="CB298" s="50"/>
      <c r="CC298" s="50"/>
      <c r="CD298" s="50"/>
      <c r="CE298" s="50"/>
      <c r="CF298" s="50"/>
      <c r="CG298" s="50"/>
      <c r="CH298" s="50"/>
      <c r="CI298" s="50"/>
      <c r="CJ298" s="50"/>
      <c r="CK298" s="50"/>
      <c r="CL298" s="50"/>
      <c r="CM298" s="50"/>
      <c r="CN298" s="50"/>
    </row>
    <row r="299" spans="1:92" ht="15" customHeight="1">
      <c r="A299" s="50"/>
      <c r="B299" s="97" t="str">
        <f t="shared" si="18"/>
        <v>Consumable Options</v>
      </c>
      <c r="C299" s="97" t="str">
        <f>SUBSTITUTE(IF(A299="","",'Root Material'!$C$2&amp;"_Group_"&amp;A299)," ","_")</f>
        <v/>
      </c>
      <c r="D299" s="96"/>
      <c r="E299" s="97" t="str">
        <f t="shared" si="17"/>
        <v>Process Consumables</v>
      </c>
      <c r="F299" s="97" t="str">
        <f>SUBSTITUTE(IF(D299="","",'Root Material'!$C$2&amp;"_"&amp;B299&amp;"_"&amp;D299)," ","_")</f>
        <v/>
      </c>
      <c r="G299" s="97"/>
      <c r="H299" s="99"/>
      <c r="I299" s="99"/>
      <c r="J299" s="99"/>
      <c r="K299" s="99"/>
      <c r="M299" s="98" t="str">
        <f>SUBSTITUTE(IF(L299="","",'Root Material'!$C$2&amp;"_"&amp;B299&amp;"_"&amp;E299&amp;"_"&amp;L299)," ","_")</f>
        <v/>
      </c>
      <c r="O299" s="101"/>
      <c r="P299" s="101"/>
      <c r="Q299" s="101"/>
      <c r="R299" s="101"/>
      <c r="S299" s="101"/>
      <c r="T299" s="101"/>
      <c r="U299" s="101"/>
      <c r="V299" s="101"/>
      <c r="W299" s="101"/>
      <c r="X299" s="101"/>
      <c r="Y299" s="101"/>
      <c r="Z299" s="101"/>
      <c r="AA299" s="101"/>
      <c r="AB299" s="101"/>
      <c r="AC299" s="101"/>
      <c r="AD299" s="101"/>
      <c r="AE299" s="101"/>
      <c r="AF299" s="101"/>
      <c r="AG299" s="101"/>
      <c r="AH299" s="101"/>
      <c r="BT299" s="98" t="str">
        <f t="shared" si="14"/>
        <v/>
      </c>
      <c r="BW299" s="96"/>
      <c r="BX299" s="50"/>
      <c r="BY299" s="50"/>
      <c r="BZ299" s="50"/>
      <c r="CA299" s="50"/>
      <c r="CB299" s="50"/>
      <c r="CC299" s="50"/>
      <c r="CD299" s="50"/>
      <c r="CE299" s="50"/>
      <c r="CF299" s="50"/>
      <c r="CG299" s="50"/>
      <c r="CH299" s="50"/>
      <c r="CI299" s="50"/>
      <c r="CJ299" s="50"/>
      <c r="CK299" s="50"/>
      <c r="CL299" s="50"/>
      <c r="CM299" s="50"/>
      <c r="CN299" s="50"/>
    </row>
    <row r="300" spans="1:92" ht="15" customHeight="1">
      <c r="A300" s="50"/>
      <c r="B300" s="97" t="str">
        <f t="shared" si="18"/>
        <v>Consumable Options</v>
      </c>
      <c r="C300" s="97" t="str">
        <f>SUBSTITUTE(IF(A300="","",'Root Material'!$C$2&amp;"_Group_"&amp;A300)," ","_")</f>
        <v/>
      </c>
      <c r="D300" s="96"/>
      <c r="E300" s="97" t="str">
        <f t="shared" si="17"/>
        <v>Process Consumables</v>
      </c>
      <c r="F300" s="97" t="str">
        <f>SUBSTITUTE(IF(D300="","",'Root Material'!$C$2&amp;"_"&amp;B300&amp;"_"&amp;D300)," ","_")</f>
        <v/>
      </c>
      <c r="G300" s="97"/>
      <c r="H300" s="99"/>
      <c r="I300" s="99"/>
      <c r="J300" s="99"/>
      <c r="K300" s="99"/>
      <c r="M300" s="98" t="str">
        <f>SUBSTITUTE(IF(L300="","",'Root Material'!$C$2&amp;"_"&amp;B300&amp;"_"&amp;E300&amp;"_"&amp;L300)," ","_")</f>
        <v/>
      </c>
      <c r="O300" s="101"/>
      <c r="P300" s="101"/>
      <c r="Q300" s="101"/>
      <c r="R300" s="101"/>
      <c r="S300" s="101"/>
      <c r="T300" s="101"/>
      <c r="U300" s="101"/>
      <c r="V300" s="101"/>
      <c r="W300" s="101"/>
      <c r="X300" s="101"/>
      <c r="Y300" s="101"/>
      <c r="Z300" s="101"/>
      <c r="AA300" s="101"/>
      <c r="AB300" s="101"/>
      <c r="AC300" s="101"/>
      <c r="AD300" s="101"/>
      <c r="AE300" s="101"/>
      <c r="AF300" s="101"/>
      <c r="AG300" s="101"/>
      <c r="AH300" s="101"/>
      <c r="BT300" s="98" t="str">
        <f t="shared" si="14"/>
        <v/>
      </c>
      <c r="BW300" s="96"/>
      <c r="BX300" s="50"/>
      <c r="BY300" s="50"/>
      <c r="BZ300" s="50"/>
      <c r="CA300" s="50"/>
      <c r="CB300" s="50"/>
      <c r="CC300" s="50"/>
      <c r="CD300" s="50"/>
      <c r="CE300" s="50"/>
      <c r="CF300" s="50"/>
      <c r="CG300" s="50"/>
      <c r="CH300" s="50"/>
      <c r="CI300" s="50"/>
      <c r="CJ300" s="50"/>
      <c r="CK300" s="50"/>
      <c r="CL300" s="50"/>
      <c r="CM300" s="50"/>
      <c r="CN300" s="50"/>
    </row>
    <row r="301" spans="1:92" ht="15" customHeight="1">
      <c r="A301" s="50"/>
      <c r="B301" s="97" t="str">
        <f t="shared" si="18"/>
        <v>Consumable Options</v>
      </c>
      <c r="C301" s="97" t="str">
        <f>SUBSTITUTE(IF(A301="","",'Root Material'!$C$2&amp;"_Group_"&amp;A301)," ","_")</f>
        <v/>
      </c>
      <c r="D301" s="96"/>
      <c r="E301" s="97" t="str">
        <f t="shared" si="17"/>
        <v>Process Consumables</v>
      </c>
      <c r="F301" s="97" t="str">
        <f>SUBSTITUTE(IF(D301="","",'Root Material'!$C$2&amp;"_"&amp;B301&amp;"_"&amp;D301)," ","_")</f>
        <v/>
      </c>
      <c r="G301" s="97"/>
      <c r="H301" s="99"/>
      <c r="I301" s="99"/>
      <c r="J301" s="99"/>
      <c r="K301" s="99"/>
      <c r="M301" s="98" t="str">
        <f>SUBSTITUTE(IF(L301="","",'Root Material'!$C$2&amp;"_"&amp;B301&amp;"_"&amp;E301&amp;"_"&amp;L301)," ","_")</f>
        <v/>
      </c>
      <c r="O301" s="101"/>
      <c r="P301" s="101"/>
      <c r="Q301" s="101"/>
      <c r="R301" s="101"/>
      <c r="S301" s="101"/>
      <c r="T301" s="101"/>
      <c r="U301" s="101"/>
      <c r="V301" s="101"/>
      <c r="W301" s="101"/>
      <c r="X301" s="101"/>
      <c r="Y301" s="101"/>
      <c r="Z301" s="101"/>
      <c r="AA301" s="101"/>
      <c r="AB301" s="101"/>
      <c r="AC301" s="101"/>
      <c r="AD301" s="101"/>
      <c r="AE301" s="101"/>
      <c r="AF301" s="101"/>
      <c r="AG301" s="101"/>
      <c r="AH301" s="101"/>
      <c r="BT301" s="98" t="str">
        <f t="shared" si="14"/>
        <v/>
      </c>
      <c r="BW301" s="96"/>
      <c r="BX301" s="50"/>
      <c r="BY301" s="50"/>
      <c r="BZ301" s="50"/>
      <c r="CA301" s="50"/>
      <c r="CB301" s="50"/>
      <c r="CC301" s="50"/>
      <c r="CD301" s="50"/>
      <c r="CE301" s="50"/>
      <c r="CF301" s="50"/>
      <c r="CG301" s="50"/>
      <c r="CH301" s="50"/>
      <c r="CI301" s="50"/>
      <c r="CJ301" s="50"/>
      <c r="CK301" s="50"/>
      <c r="CL301" s="50"/>
      <c r="CM301" s="50"/>
      <c r="CN301" s="50"/>
    </row>
    <row r="302" spans="1:92" ht="15" customHeight="1">
      <c r="A302" s="50"/>
      <c r="B302" s="97" t="str">
        <f t="shared" si="18"/>
        <v>Consumable Options</v>
      </c>
      <c r="C302" s="97" t="str">
        <f>SUBSTITUTE(IF(A302="","",'Root Material'!$C$2&amp;"_Group_"&amp;A302)," ","_")</f>
        <v/>
      </c>
      <c r="D302" s="96"/>
      <c r="E302" s="97" t="str">
        <f t="shared" si="17"/>
        <v>Process Consumables</v>
      </c>
      <c r="F302" s="97" t="str">
        <f>SUBSTITUTE(IF(D302="","",'Root Material'!$C$2&amp;"_"&amp;B302&amp;"_"&amp;D302)," ","_")</f>
        <v/>
      </c>
      <c r="G302" s="97"/>
      <c r="H302" s="99"/>
      <c r="I302" s="99"/>
      <c r="J302" s="99"/>
      <c r="K302" s="99"/>
      <c r="M302" s="98" t="str">
        <f>SUBSTITUTE(IF(L302="","",'Root Material'!$C$2&amp;"_"&amp;B302&amp;"_"&amp;E302&amp;"_"&amp;L302)," ","_")</f>
        <v/>
      </c>
      <c r="O302" s="101"/>
      <c r="P302" s="101"/>
      <c r="Q302" s="101"/>
      <c r="R302" s="101"/>
      <c r="S302" s="101"/>
      <c r="T302" s="101"/>
      <c r="U302" s="101"/>
      <c r="V302" s="101"/>
      <c r="W302" s="101"/>
      <c r="X302" s="101"/>
      <c r="Y302" s="101"/>
      <c r="Z302" s="101"/>
      <c r="AA302" s="101"/>
      <c r="AB302" s="101"/>
      <c r="AC302" s="101"/>
      <c r="AD302" s="101"/>
      <c r="AE302" s="101"/>
      <c r="AF302" s="101"/>
      <c r="AG302" s="101"/>
      <c r="AH302" s="101"/>
      <c r="BT302" s="98" t="str">
        <f t="shared" si="14"/>
        <v/>
      </c>
      <c r="BW302" s="96"/>
      <c r="BX302" s="50"/>
      <c r="BY302" s="50"/>
      <c r="BZ302" s="50"/>
      <c r="CA302" s="50"/>
      <c r="CB302" s="50"/>
      <c r="CC302" s="50"/>
      <c r="CD302" s="50"/>
      <c r="CE302" s="50"/>
      <c r="CF302" s="50"/>
      <c r="CG302" s="50"/>
      <c r="CH302" s="50"/>
      <c r="CI302" s="50"/>
      <c r="CJ302" s="50"/>
      <c r="CK302" s="50"/>
      <c r="CL302" s="50"/>
      <c r="CM302" s="50"/>
      <c r="CN302" s="50"/>
    </row>
    <row r="303" spans="1:92" ht="15" customHeight="1">
      <c r="A303" s="50"/>
      <c r="B303" s="97" t="str">
        <f t="shared" si="18"/>
        <v>Consumable Options</v>
      </c>
      <c r="C303" s="97" t="str">
        <f>SUBSTITUTE(IF(A303="","",'Root Material'!$C$2&amp;"_Group_"&amp;A303)," ","_")</f>
        <v/>
      </c>
      <c r="D303" s="96"/>
      <c r="E303" s="97" t="str">
        <f t="shared" si="17"/>
        <v>Process Consumables</v>
      </c>
      <c r="F303" s="97" t="str">
        <f>SUBSTITUTE(IF(D303="","",'Root Material'!$C$2&amp;"_"&amp;B303&amp;"_"&amp;D303)," ","_")</f>
        <v/>
      </c>
      <c r="G303" s="97"/>
      <c r="H303" s="99"/>
      <c r="I303" s="99"/>
      <c r="J303" s="99"/>
      <c r="K303" s="99"/>
      <c r="M303" s="98" t="str">
        <f>SUBSTITUTE(IF(L303="","",'Root Material'!$C$2&amp;"_"&amp;B303&amp;"_"&amp;E303&amp;"_"&amp;L303)," ","_")</f>
        <v/>
      </c>
      <c r="O303" s="101"/>
      <c r="P303" s="101"/>
      <c r="Q303" s="101"/>
      <c r="R303" s="101"/>
      <c r="S303" s="101"/>
      <c r="T303" s="101"/>
      <c r="U303" s="101"/>
      <c r="V303" s="101"/>
      <c r="W303" s="101"/>
      <c r="X303" s="101"/>
      <c r="Y303" s="101"/>
      <c r="Z303" s="101"/>
      <c r="AA303" s="101"/>
      <c r="AB303" s="101"/>
      <c r="AC303" s="101"/>
      <c r="AD303" s="101"/>
      <c r="AE303" s="101"/>
      <c r="AF303" s="101"/>
      <c r="AG303" s="101"/>
      <c r="AH303" s="101"/>
      <c r="BT303" s="98" t="str">
        <f t="shared" si="14"/>
        <v/>
      </c>
      <c r="BW303" s="96"/>
      <c r="BX303" s="50"/>
      <c r="BY303" s="50"/>
      <c r="BZ303" s="50"/>
      <c r="CA303" s="50"/>
      <c r="CB303" s="50"/>
      <c r="CC303" s="50"/>
      <c r="CD303" s="50"/>
      <c r="CE303" s="50"/>
      <c r="CF303" s="50"/>
      <c r="CG303" s="50"/>
      <c r="CH303" s="50"/>
      <c r="CI303" s="50"/>
      <c r="CJ303" s="50"/>
      <c r="CK303" s="50"/>
      <c r="CL303" s="50"/>
      <c r="CM303" s="50"/>
      <c r="CN303" s="50"/>
    </row>
    <row r="304" spans="1:92" ht="15" customHeight="1">
      <c r="A304" s="50"/>
      <c r="B304" s="97" t="str">
        <f t="shared" si="18"/>
        <v>Consumable Options</v>
      </c>
      <c r="C304" s="97" t="str">
        <f>SUBSTITUTE(IF(A304="","",'Root Material'!$C$2&amp;"_Group_"&amp;A304)," ","_")</f>
        <v/>
      </c>
      <c r="D304" s="96"/>
      <c r="E304" s="97" t="str">
        <f t="shared" si="17"/>
        <v>Process Consumables</v>
      </c>
      <c r="F304" s="97" t="str">
        <f>SUBSTITUTE(IF(D304="","",'Root Material'!$C$2&amp;"_"&amp;B304&amp;"_"&amp;D304)," ","_")</f>
        <v/>
      </c>
      <c r="G304" s="97"/>
      <c r="H304" s="99"/>
      <c r="I304" s="99"/>
      <c r="J304" s="99"/>
      <c r="K304" s="99"/>
      <c r="M304" s="98" t="str">
        <f>SUBSTITUTE(IF(L304="","",'Root Material'!$C$2&amp;"_"&amp;B304&amp;"_"&amp;E304&amp;"_"&amp;L304)," ","_")</f>
        <v/>
      </c>
      <c r="O304" s="101"/>
      <c r="P304" s="101"/>
      <c r="Q304" s="101"/>
      <c r="R304" s="101"/>
      <c r="S304" s="101"/>
      <c r="T304" s="101"/>
      <c r="U304" s="101"/>
      <c r="V304" s="101"/>
      <c r="W304" s="101"/>
      <c r="X304" s="101"/>
      <c r="Y304" s="101"/>
      <c r="Z304" s="101"/>
      <c r="AA304" s="101"/>
      <c r="AB304" s="101"/>
      <c r="AC304" s="101"/>
      <c r="AD304" s="101"/>
      <c r="AE304" s="101"/>
      <c r="AF304" s="101"/>
      <c r="AG304" s="101"/>
      <c r="AH304" s="101"/>
      <c r="BT304" s="98" t="str">
        <f t="shared" si="14"/>
        <v/>
      </c>
      <c r="BW304" s="96"/>
      <c r="BX304" s="50"/>
      <c r="BY304" s="50"/>
      <c r="BZ304" s="50"/>
      <c r="CA304" s="50"/>
      <c r="CB304" s="50"/>
      <c r="CC304" s="50"/>
      <c r="CD304" s="50"/>
      <c r="CE304" s="50"/>
      <c r="CF304" s="50"/>
      <c r="CG304" s="50"/>
      <c r="CH304" s="50"/>
      <c r="CI304" s="50"/>
      <c r="CJ304" s="50"/>
      <c r="CK304" s="50"/>
      <c r="CL304" s="50"/>
      <c r="CM304" s="50"/>
      <c r="CN304" s="50"/>
    </row>
    <row r="305" spans="1:92" ht="15" customHeight="1">
      <c r="A305" s="50"/>
      <c r="B305" s="97" t="str">
        <f t="shared" si="18"/>
        <v>Consumable Options</v>
      </c>
      <c r="C305" s="97" t="str">
        <f>SUBSTITUTE(IF(A305="","",'Root Material'!$C$2&amp;"_Group_"&amp;A305)," ","_")</f>
        <v/>
      </c>
      <c r="D305" s="96"/>
      <c r="E305" s="97" t="str">
        <f t="shared" si="17"/>
        <v>Process Consumables</v>
      </c>
      <c r="F305" s="97" t="str">
        <f>SUBSTITUTE(IF(D305="","",'Root Material'!$C$2&amp;"_"&amp;B305&amp;"_"&amp;D305)," ","_")</f>
        <v/>
      </c>
      <c r="G305" s="97"/>
      <c r="H305" s="99"/>
      <c r="I305" s="99"/>
      <c r="J305" s="99"/>
      <c r="K305" s="99"/>
      <c r="M305" s="98" t="str">
        <f>SUBSTITUTE(IF(L305="","",'Root Material'!$C$2&amp;"_"&amp;B305&amp;"_"&amp;E305&amp;"_"&amp;L305)," ","_")</f>
        <v/>
      </c>
      <c r="O305" s="101"/>
      <c r="P305" s="101"/>
      <c r="Q305" s="101"/>
      <c r="R305" s="101"/>
      <c r="S305" s="101"/>
      <c r="T305" s="101"/>
      <c r="U305" s="101"/>
      <c r="V305" s="101"/>
      <c r="W305" s="101"/>
      <c r="X305" s="101"/>
      <c r="Y305" s="101"/>
      <c r="Z305" s="101"/>
      <c r="AA305" s="101"/>
      <c r="AB305" s="101"/>
      <c r="AC305" s="101"/>
      <c r="AD305" s="101"/>
      <c r="AE305" s="101"/>
      <c r="AF305" s="101"/>
      <c r="AG305" s="101"/>
      <c r="AH305" s="101"/>
      <c r="BT305" s="98" t="str">
        <f t="shared" si="14"/>
        <v/>
      </c>
      <c r="BW305" s="96"/>
      <c r="BX305" s="50"/>
      <c r="BY305" s="50"/>
      <c r="BZ305" s="50"/>
      <c r="CA305" s="50"/>
      <c r="CB305" s="50"/>
      <c r="CC305" s="50"/>
      <c r="CD305" s="50"/>
      <c r="CE305" s="50"/>
      <c r="CF305" s="50"/>
      <c r="CG305" s="50"/>
      <c r="CH305" s="50"/>
      <c r="CI305" s="50"/>
      <c r="CJ305" s="50"/>
      <c r="CK305" s="50"/>
      <c r="CL305" s="50"/>
      <c r="CM305" s="50"/>
      <c r="CN305" s="50"/>
    </row>
    <row r="306" spans="1:92" ht="15" customHeight="1">
      <c r="A306" s="50"/>
      <c r="B306" s="97" t="str">
        <f t="shared" si="18"/>
        <v>Consumable Options</v>
      </c>
      <c r="C306" s="97" t="str">
        <f>SUBSTITUTE(IF(A306="","",'Root Material'!$C$2&amp;"_Group_"&amp;A306)," ","_")</f>
        <v/>
      </c>
      <c r="D306" s="96"/>
      <c r="E306" s="97" t="str">
        <f t="shared" si="17"/>
        <v>Process Consumables</v>
      </c>
      <c r="F306" s="97" t="str">
        <f>SUBSTITUTE(IF(D306="","",'Root Material'!$C$2&amp;"_"&amp;B306&amp;"_"&amp;D306)," ","_")</f>
        <v/>
      </c>
      <c r="G306" s="97"/>
      <c r="H306" s="99"/>
      <c r="I306" s="99"/>
      <c r="J306" s="99"/>
      <c r="K306" s="99"/>
      <c r="M306" s="98" t="str">
        <f>SUBSTITUTE(IF(L306="","",'Root Material'!$C$2&amp;"_"&amp;B306&amp;"_"&amp;E306&amp;"_"&amp;L306)," ","_")</f>
        <v/>
      </c>
      <c r="O306" s="101"/>
      <c r="P306" s="101"/>
      <c r="Q306" s="101"/>
      <c r="R306" s="101"/>
      <c r="S306" s="101"/>
      <c r="T306" s="101"/>
      <c r="U306" s="101"/>
      <c r="V306" s="101"/>
      <c r="W306" s="101"/>
      <c r="X306" s="101"/>
      <c r="Y306" s="101"/>
      <c r="Z306" s="101"/>
      <c r="AA306" s="101"/>
      <c r="AB306" s="101"/>
      <c r="AC306" s="101"/>
      <c r="AD306" s="101"/>
      <c r="AE306" s="101"/>
      <c r="AF306" s="101"/>
      <c r="AG306" s="101"/>
      <c r="AH306" s="101"/>
      <c r="BT306" s="98" t="str">
        <f t="shared" si="14"/>
        <v/>
      </c>
      <c r="BW306" s="96"/>
      <c r="BX306" s="50"/>
      <c r="BY306" s="50"/>
      <c r="BZ306" s="50"/>
      <c r="CA306" s="50"/>
      <c r="CB306" s="50"/>
      <c r="CC306" s="50"/>
      <c r="CD306" s="50"/>
      <c r="CE306" s="50"/>
      <c r="CF306" s="50"/>
      <c r="CG306" s="50"/>
      <c r="CH306" s="50"/>
      <c r="CI306" s="50"/>
      <c r="CJ306" s="50"/>
      <c r="CK306" s="50"/>
      <c r="CL306" s="50"/>
      <c r="CM306" s="50"/>
      <c r="CN306" s="50"/>
    </row>
    <row r="307" spans="1:92" ht="15" customHeight="1">
      <c r="A307" s="50"/>
      <c r="B307" s="97" t="str">
        <f t="shared" si="18"/>
        <v>Consumable Options</v>
      </c>
      <c r="C307" s="97" t="str">
        <f>SUBSTITUTE(IF(A307="","",'Root Material'!$C$2&amp;"_Group_"&amp;A307)," ","_")</f>
        <v/>
      </c>
      <c r="D307" s="96"/>
      <c r="E307" s="97" t="str">
        <f t="shared" si="17"/>
        <v>Process Consumables</v>
      </c>
      <c r="F307" s="97" t="str">
        <f>SUBSTITUTE(IF(D307="","",'Root Material'!$C$2&amp;"_"&amp;B307&amp;"_"&amp;D307)," ","_")</f>
        <v/>
      </c>
      <c r="G307" s="97"/>
      <c r="H307" s="99"/>
      <c r="I307" s="99"/>
      <c r="J307" s="99"/>
      <c r="K307" s="99"/>
      <c r="M307" s="98" t="str">
        <f>SUBSTITUTE(IF(L307="","",'Root Material'!$C$2&amp;"_"&amp;B307&amp;"_"&amp;E307&amp;"_"&amp;L307)," ","_")</f>
        <v/>
      </c>
      <c r="O307" s="101"/>
      <c r="P307" s="101"/>
      <c r="Q307" s="101"/>
      <c r="R307" s="101"/>
      <c r="S307" s="101"/>
      <c r="T307" s="101"/>
      <c r="U307" s="101"/>
      <c r="V307" s="101"/>
      <c r="W307" s="101"/>
      <c r="X307" s="101"/>
      <c r="Y307" s="101"/>
      <c r="Z307" s="101"/>
      <c r="AA307" s="101"/>
      <c r="AB307" s="101"/>
      <c r="AC307" s="101"/>
      <c r="AD307" s="101"/>
      <c r="AE307" s="101"/>
      <c r="AF307" s="101"/>
      <c r="AG307" s="101"/>
      <c r="AH307" s="101"/>
      <c r="BT307" s="98" t="str">
        <f t="shared" si="14"/>
        <v/>
      </c>
      <c r="BW307" s="96"/>
      <c r="BX307" s="50"/>
      <c r="BY307" s="50"/>
      <c r="BZ307" s="50"/>
      <c r="CA307" s="50"/>
      <c r="CB307" s="50"/>
      <c r="CC307" s="50"/>
      <c r="CD307" s="50"/>
      <c r="CE307" s="50"/>
      <c r="CF307" s="50"/>
      <c r="CG307" s="50"/>
      <c r="CH307" s="50"/>
      <c r="CI307" s="50"/>
      <c r="CJ307" s="50"/>
      <c r="CK307" s="50"/>
      <c r="CL307" s="50"/>
      <c r="CM307" s="50"/>
      <c r="CN307" s="50"/>
    </row>
    <row r="308" spans="1:92" ht="15" customHeight="1">
      <c r="A308" s="50"/>
      <c r="B308" s="97" t="str">
        <f t="shared" si="18"/>
        <v>Consumable Options</v>
      </c>
      <c r="C308" s="97" t="str">
        <f>SUBSTITUTE(IF(A308="","",'Root Material'!$C$2&amp;"_Group_"&amp;A308)," ","_")</f>
        <v/>
      </c>
      <c r="D308" s="96"/>
      <c r="E308" s="97" t="str">
        <f t="shared" si="17"/>
        <v>Process Consumables</v>
      </c>
      <c r="F308" s="97" t="str">
        <f>SUBSTITUTE(IF(D308="","",'Root Material'!$C$2&amp;"_"&amp;B308&amp;"_"&amp;D308)," ","_")</f>
        <v/>
      </c>
      <c r="G308" s="97"/>
      <c r="H308" s="99"/>
      <c r="I308" s="99"/>
      <c r="J308" s="99"/>
      <c r="K308" s="99"/>
      <c r="M308" s="98" t="str">
        <f>SUBSTITUTE(IF(L308="","",'Root Material'!$C$2&amp;"_"&amp;B308&amp;"_"&amp;E308&amp;"_"&amp;L308)," ","_")</f>
        <v/>
      </c>
      <c r="O308" s="101"/>
      <c r="P308" s="101"/>
      <c r="Q308" s="101"/>
      <c r="R308" s="101"/>
      <c r="S308" s="101"/>
      <c r="T308" s="101"/>
      <c r="U308" s="101"/>
      <c r="V308" s="101"/>
      <c r="W308" s="101"/>
      <c r="X308" s="101"/>
      <c r="Y308" s="101"/>
      <c r="Z308" s="101"/>
      <c r="AA308" s="101"/>
      <c r="AB308" s="101"/>
      <c r="AC308" s="101"/>
      <c r="AD308" s="101"/>
      <c r="AE308" s="101"/>
      <c r="AF308" s="101"/>
      <c r="AG308" s="101"/>
      <c r="AH308" s="101"/>
      <c r="BT308" s="98" t="str">
        <f t="shared" si="14"/>
        <v/>
      </c>
      <c r="BW308" s="96"/>
      <c r="BX308" s="50"/>
      <c r="BY308" s="50"/>
      <c r="BZ308" s="50"/>
      <c r="CA308" s="50"/>
      <c r="CB308" s="50"/>
      <c r="CC308" s="50"/>
      <c r="CD308" s="50"/>
      <c r="CE308" s="50"/>
      <c r="CF308" s="50"/>
      <c r="CG308" s="50"/>
      <c r="CH308" s="50"/>
      <c r="CI308" s="50"/>
      <c r="CJ308" s="50"/>
      <c r="CK308" s="50"/>
      <c r="CL308" s="50"/>
      <c r="CM308" s="50"/>
      <c r="CN308" s="50"/>
    </row>
    <row r="309" spans="1:92" ht="15" customHeight="1">
      <c r="A309" s="50"/>
      <c r="B309" s="97" t="str">
        <f t="shared" si="18"/>
        <v>Consumable Options</v>
      </c>
      <c r="C309" s="97" t="str">
        <f>SUBSTITUTE(IF(A309="","",'Root Material'!$C$2&amp;"_Group_"&amp;A309)," ","_")</f>
        <v/>
      </c>
      <c r="D309" s="96"/>
      <c r="E309" s="97" t="str">
        <f t="shared" si="17"/>
        <v>Process Consumables</v>
      </c>
      <c r="F309" s="97" t="str">
        <f>SUBSTITUTE(IF(D309="","",'Root Material'!$C$2&amp;"_"&amp;B309&amp;"_"&amp;D309)," ","_")</f>
        <v/>
      </c>
      <c r="G309" s="97"/>
      <c r="H309" s="99"/>
      <c r="I309" s="99"/>
      <c r="J309" s="99"/>
      <c r="K309" s="99"/>
      <c r="M309" s="98" t="str">
        <f>SUBSTITUTE(IF(L309="","",'Root Material'!$C$2&amp;"_"&amp;B309&amp;"_"&amp;E309&amp;"_"&amp;L309)," ","_")</f>
        <v/>
      </c>
      <c r="O309" s="101"/>
      <c r="P309" s="101"/>
      <c r="Q309" s="101"/>
      <c r="R309" s="101"/>
      <c r="S309" s="101"/>
      <c r="T309" s="101"/>
      <c r="U309" s="101"/>
      <c r="V309" s="101"/>
      <c r="W309" s="101"/>
      <c r="X309" s="101"/>
      <c r="Y309" s="101"/>
      <c r="Z309" s="101"/>
      <c r="AA309" s="101"/>
      <c r="AB309" s="101"/>
      <c r="AC309" s="101"/>
      <c r="AD309" s="101"/>
      <c r="AE309" s="101"/>
      <c r="AF309" s="101"/>
      <c r="AG309" s="101"/>
      <c r="AH309" s="101"/>
      <c r="BT309" s="98" t="str">
        <f t="shared" si="14"/>
        <v/>
      </c>
      <c r="BW309" s="96"/>
      <c r="BX309" s="50"/>
      <c r="BY309" s="50"/>
      <c r="BZ309" s="50"/>
      <c r="CA309" s="50"/>
      <c r="CB309" s="50"/>
      <c r="CC309" s="50"/>
      <c r="CD309" s="50"/>
      <c r="CE309" s="50"/>
      <c r="CF309" s="50"/>
      <c r="CG309" s="50"/>
      <c r="CH309" s="50"/>
      <c r="CI309" s="50"/>
      <c r="CJ309" s="50"/>
      <c r="CK309" s="50"/>
      <c r="CL309" s="50"/>
      <c r="CM309" s="50"/>
      <c r="CN309" s="50"/>
    </row>
    <row r="310" spans="1:92" ht="15" customHeight="1">
      <c r="A310" s="50"/>
      <c r="B310" s="97" t="str">
        <f t="shared" si="18"/>
        <v>Consumable Options</v>
      </c>
      <c r="C310" s="97" t="str">
        <f>SUBSTITUTE(IF(A310="","",'Root Material'!$C$2&amp;"_Group_"&amp;A310)," ","_")</f>
        <v/>
      </c>
      <c r="D310" s="96"/>
      <c r="E310" s="97" t="str">
        <f t="shared" si="17"/>
        <v>Process Consumables</v>
      </c>
      <c r="F310" s="97" t="str">
        <f>SUBSTITUTE(IF(D310="","",'Root Material'!$C$2&amp;"_"&amp;B310&amp;"_"&amp;D310)," ","_")</f>
        <v/>
      </c>
      <c r="G310" s="97"/>
      <c r="H310" s="99"/>
      <c r="I310" s="99"/>
      <c r="J310" s="99"/>
      <c r="K310" s="99"/>
      <c r="M310" s="98" t="str">
        <f>SUBSTITUTE(IF(L310="","",'Root Material'!$C$2&amp;"_"&amp;B310&amp;"_"&amp;E310&amp;"_"&amp;L310)," ","_")</f>
        <v/>
      </c>
      <c r="O310" s="101"/>
      <c r="P310" s="101"/>
      <c r="Q310" s="101"/>
      <c r="R310" s="101"/>
      <c r="S310" s="101"/>
      <c r="T310" s="101"/>
      <c r="U310" s="101"/>
      <c r="V310" s="101"/>
      <c r="W310" s="101"/>
      <c r="X310" s="101"/>
      <c r="Y310" s="101"/>
      <c r="Z310" s="101"/>
      <c r="AA310" s="101"/>
      <c r="AB310" s="101"/>
      <c r="AC310" s="101"/>
      <c r="AD310" s="101"/>
      <c r="AE310" s="101"/>
      <c r="AF310" s="101"/>
      <c r="AG310" s="101"/>
      <c r="AH310" s="101"/>
      <c r="BT310" s="98" t="str">
        <f t="shared" si="14"/>
        <v/>
      </c>
      <c r="BW310" s="96"/>
      <c r="BX310" s="50"/>
      <c r="BY310" s="50"/>
      <c r="BZ310" s="50"/>
      <c r="CA310" s="50"/>
      <c r="CB310" s="50"/>
      <c r="CC310" s="50"/>
      <c r="CD310" s="50"/>
      <c r="CE310" s="50"/>
      <c r="CF310" s="50"/>
      <c r="CG310" s="50"/>
      <c r="CH310" s="50"/>
      <c r="CI310" s="50"/>
      <c r="CJ310" s="50"/>
      <c r="CK310" s="50"/>
      <c r="CL310" s="50"/>
      <c r="CM310" s="50"/>
      <c r="CN310" s="50"/>
    </row>
    <row r="311" spans="1:92" ht="15" customHeight="1">
      <c r="A311" s="50"/>
      <c r="B311" s="97" t="str">
        <f t="shared" si="18"/>
        <v>Consumable Options</v>
      </c>
      <c r="C311" s="97" t="str">
        <f>SUBSTITUTE(IF(A311="","",'Root Material'!$C$2&amp;"_Group_"&amp;A311)," ","_")</f>
        <v/>
      </c>
      <c r="D311" s="96"/>
      <c r="E311" s="97" t="str">
        <f t="shared" si="17"/>
        <v>Process Consumables</v>
      </c>
      <c r="F311" s="97" t="str">
        <f>SUBSTITUTE(IF(D311="","",'Root Material'!$C$2&amp;"_"&amp;B311&amp;"_"&amp;D311)," ","_")</f>
        <v/>
      </c>
      <c r="G311" s="97"/>
      <c r="H311" s="99"/>
      <c r="I311" s="99"/>
      <c r="J311" s="99"/>
      <c r="K311" s="99"/>
      <c r="M311" s="98" t="str">
        <f>SUBSTITUTE(IF(L311="","",'Root Material'!$C$2&amp;"_"&amp;B311&amp;"_"&amp;E311&amp;"_"&amp;L311)," ","_")</f>
        <v/>
      </c>
      <c r="O311" s="101"/>
      <c r="P311" s="101"/>
      <c r="Q311" s="101"/>
      <c r="R311" s="101"/>
      <c r="S311" s="101"/>
      <c r="T311" s="101"/>
      <c r="U311" s="101"/>
      <c r="V311" s="101"/>
      <c r="W311" s="101"/>
      <c r="X311" s="101"/>
      <c r="Y311" s="101"/>
      <c r="Z311" s="101"/>
      <c r="AA311" s="101"/>
      <c r="AB311" s="101"/>
      <c r="AC311" s="101"/>
      <c r="AD311" s="101"/>
      <c r="AE311" s="101"/>
      <c r="AF311" s="101"/>
      <c r="AG311" s="101"/>
      <c r="AH311" s="101"/>
      <c r="BT311" s="98" t="str">
        <f t="shared" si="14"/>
        <v/>
      </c>
      <c r="BW311" s="96"/>
      <c r="BX311" s="50"/>
      <c r="BY311" s="50"/>
      <c r="BZ311" s="50"/>
      <c r="CA311" s="50"/>
      <c r="CB311" s="50"/>
      <c r="CC311" s="50"/>
      <c r="CD311" s="50"/>
      <c r="CE311" s="50"/>
      <c r="CF311" s="50"/>
      <c r="CG311" s="50"/>
      <c r="CH311" s="50"/>
      <c r="CI311" s="50"/>
      <c r="CJ311" s="50"/>
      <c r="CK311" s="50"/>
      <c r="CL311" s="50"/>
      <c r="CM311" s="50"/>
      <c r="CN311" s="50"/>
    </row>
    <row r="312" spans="1:92" ht="15" customHeight="1">
      <c r="A312" s="50"/>
      <c r="B312" s="97" t="str">
        <f t="shared" si="18"/>
        <v>Consumable Options</v>
      </c>
      <c r="C312" s="97" t="str">
        <f>SUBSTITUTE(IF(A312="","",'Root Material'!$C$2&amp;"_Group_"&amp;A312)," ","_")</f>
        <v/>
      </c>
      <c r="D312" s="96"/>
      <c r="E312" s="97" t="str">
        <f t="shared" si="17"/>
        <v>Process Consumables</v>
      </c>
      <c r="F312" s="97" t="str">
        <f>SUBSTITUTE(IF(D312="","",'Root Material'!$C$2&amp;"_"&amp;B312&amp;"_"&amp;D312)," ","_")</f>
        <v/>
      </c>
      <c r="G312" s="97"/>
      <c r="H312" s="99"/>
      <c r="I312" s="99"/>
      <c r="J312" s="99"/>
      <c r="K312" s="99"/>
      <c r="M312" s="98" t="str">
        <f>SUBSTITUTE(IF(L312="","",'Root Material'!$C$2&amp;"_"&amp;B312&amp;"_"&amp;E312&amp;"_"&amp;L312)," ","_")</f>
        <v/>
      </c>
      <c r="O312" s="101"/>
      <c r="P312" s="101"/>
      <c r="Q312" s="101"/>
      <c r="R312" s="101"/>
      <c r="S312" s="101"/>
      <c r="T312" s="101"/>
      <c r="U312" s="101"/>
      <c r="V312" s="101"/>
      <c r="W312" s="101"/>
      <c r="X312" s="101"/>
      <c r="Y312" s="101"/>
      <c r="Z312" s="101"/>
      <c r="AA312" s="101"/>
      <c r="AB312" s="101"/>
      <c r="AC312" s="101"/>
      <c r="AD312" s="101"/>
      <c r="AE312" s="101"/>
      <c r="AF312" s="101"/>
      <c r="AG312" s="101"/>
      <c r="AH312" s="101"/>
      <c r="BT312" s="98" t="str">
        <f t="shared" si="14"/>
        <v/>
      </c>
      <c r="BW312" s="96"/>
      <c r="BX312" s="50"/>
      <c r="BY312" s="50"/>
      <c r="BZ312" s="50"/>
      <c r="CA312" s="50"/>
      <c r="CB312" s="50"/>
      <c r="CC312" s="50"/>
      <c r="CD312" s="50"/>
      <c r="CE312" s="50"/>
      <c r="CF312" s="50"/>
      <c r="CG312" s="50"/>
      <c r="CH312" s="50"/>
      <c r="CI312" s="50"/>
      <c r="CJ312" s="50"/>
      <c r="CK312" s="50"/>
      <c r="CL312" s="50"/>
      <c r="CM312" s="50"/>
      <c r="CN312" s="50"/>
    </row>
    <row r="313" spans="1:92" ht="15" customHeight="1">
      <c r="A313" s="50"/>
      <c r="B313" s="97" t="str">
        <f t="shared" si="18"/>
        <v>Consumable Options</v>
      </c>
      <c r="C313" s="97" t="str">
        <f>SUBSTITUTE(IF(A313="","",'Root Material'!$C$2&amp;"_Group_"&amp;A313)," ","_")</f>
        <v/>
      </c>
      <c r="D313" s="96"/>
      <c r="E313" s="97" t="str">
        <f t="shared" si="17"/>
        <v>Process Consumables</v>
      </c>
      <c r="F313" s="97" t="str">
        <f>SUBSTITUTE(IF(D313="","",'Root Material'!$C$2&amp;"_"&amp;B313&amp;"_"&amp;D313)," ","_")</f>
        <v/>
      </c>
      <c r="G313" s="97"/>
      <c r="H313" s="99"/>
      <c r="I313" s="99"/>
      <c r="J313" s="99"/>
      <c r="K313" s="99"/>
      <c r="M313" s="98" t="str">
        <f>SUBSTITUTE(IF(L313="","",'Root Material'!$C$2&amp;"_"&amp;B313&amp;"_"&amp;E313&amp;"_"&amp;L313)," ","_")</f>
        <v/>
      </c>
      <c r="O313" s="101"/>
      <c r="P313" s="101"/>
      <c r="Q313" s="101"/>
      <c r="R313" s="101"/>
      <c r="S313" s="101"/>
      <c r="T313" s="101"/>
      <c r="U313" s="101"/>
      <c r="V313" s="101"/>
      <c r="W313" s="101"/>
      <c r="X313" s="101"/>
      <c r="Y313" s="101"/>
      <c r="Z313" s="101"/>
      <c r="AA313" s="101"/>
      <c r="AB313" s="101"/>
      <c r="AC313" s="101"/>
      <c r="AD313" s="101"/>
      <c r="AE313" s="101"/>
      <c r="AF313" s="101"/>
      <c r="AG313" s="101"/>
      <c r="AH313" s="101"/>
      <c r="BT313" s="98" t="str">
        <f t="shared" si="14"/>
        <v/>
      </c>
      <c r="BW313" s="96"/>
      <c r="BX313" s="50"/>
      <c r="BY313" s="50"/>
      <c r="BZ313" s="50"/>
      <c r="CA313" s="50"/>
      <c r="CB313" s="50"/>
      <c r="CC313" s="50"/>
      <c r="CD313" s="50"/>
      <c r="CE313" s="50"/>
      <c r="CF313" s="50"/>
      <c r="CG313" s="50"/>
      <c r="CH313" s="50"/>
      <c r="CI313" s="50"/>
      <c r="CJ313" s="50"/>
      <c r="CK313" s="50"/>
      <c r="CL313" s="50"/>
      <c r="CM313" s="50"/>
      <c r="CN313" s="50"/>
    </row>
    <row r="314" spans="1:92" ht="15" customHeight="1">
      <c r="A314" s="50"/>
      <c r="B314" s="97" t="str">
        <f t="shared" si="18"/>
        <v>Consumable Options</v>
      </c>
      <c r="C314" s="97" t="str">
        <f>SUBSTITUTE(IF(A314="","",'Root Material'!$C$2&amp;"_Group_"&amp;A314)," ","_")</f>
        <v/>
      </c>
      <c r="D314" s="96"/>
      <c r="E314" s="97" t="str">
        <f t="shared" si="17"/>
        <v>Process Consumables</v>
      </c>
      <c r="F314" s="97" t="str">
        <f>SUBSTITUTE(IF(D314="","",'Root Material'!$C$2&amp;"_"&amp;B314&amp;"_"&amp;D314)," ","_")</f>
        <v/>
      </c>
      <c r="G314" s="97"/>
      <c r="H314" s="99"/>
      <c r="I314" s="99"/>
      <c r="J314" s="99"/>
      <c r="K314" s="99"/>
      <c r="M314" s="98" t="str">
        <f>SUBSTITUTE(IF(L314="","",'Root Material'!$C$2&amp;"_"&amp;B314&amp;"_"&amp;E314&amp;"_"&amp;L314)," ","_")</f>
        <v/>
      </c>
      <c r="O314" s="101"/>
      <c r="P314" s="101"/>
      <c r="Q314" s="101"/>
      <c r="R314" s="101"/>
      <c r="S314" s="101"/>
      <c r="T314" s="101"/>
      <c r="U314" s="101"/>
      <c r="V314" s="101"/>
      <c r="W314" s="101"/>
      <c r="X314" s="101"/>
      <c r="Y314" s="101"/>
      <c r="Z314" s="101"/>
      <c r="AA314" s="101"/>
      <c r="AB314" s="101"/>
      <c r="AC314" s="101"/>
      <c r="AD314" s="101"/>
      <c r="AE314" s="101"/>
      <c r="AF314" s="101"/>
      <c r="AG314" s="101"/>
      <c r="AH314" s="101"/>
      <c r="BT314" s="98" t="str">
        <f t="shared" si="14"/>
        <v/>
      </c>
      <c r="BW314" s="96"/>
      <c r="BX314" s="50"/>
      <c r="BY314" s="50"/>
      <c r="BZ314" s="50"/>
      <c r="CA314" s="50"/>
      <c r="CB314" s="50"/>
      <c r="CC314" s="50"/>
      <c r="CD314" s="50"/>
      <c r="CE314" s="50"/>
      <c r="CF314" s="50"/>
      <c r="CG314" s="50"/>
      <c r="CH314" s="50"/>
      <c r="CI314" s="50"/>
      <c r="CJ314" s="50"/>
      <c r="CK314" s="50"/>
      <c r="CL314" s="50"/>
      <c r="CM314" s="50"/>
      <c r="CN314" s="50"/>
    </row>
    <row r="315" spans="1:92" ht="15" customHeight="1">
      <c r="A315" s="50"/>
      <c r="B315" s="97" t="str">
        <f t="shared" si="18"/>
        <v>Consumable Options</v>
      </c>
      <c r="C315" s="97" t="str">
        <f>SUBSTITUTE(IF(A315="","",'Root Material'!$C$2&amp;"_Group_"&amp;A315)," ","_")</f>
        <v/>
      </c>
      <c r="D315" s="96"/>
      <c r="E315" s="97" t="str">
        <f t="shared" si="17"/>
        <v>Process Consumables</v>
      </c>
      <c r="F315" s="97" t="str">
        <f>SUBSTITUTE(IF(D315="","",'Root Material'!$C$2&amp;"_"&amp;B315&amp;"_"&amp;D315)," ","_")</f>
        <v/>
      </c>
      <c r="G315" s="97"/>
      <c r="H315" s="99"/>
      <c r="I315" s="99"/>
      <c r="J315" s="99"/>
      <c r="K315" s="99"/>
      <c r="M315" s="98" t="str">
        <f>SUBSTITUTE(IF(L315="","",'Root Material'!$C$2&amp;"_"&amp;B315&amp;"_"&amp;E315&amp;"_"&amp;L315)," ","_")</f>
        <v/>
      </c>
      <c r="O315" s="101"/>
      <c r="P315" s="101"/>
      <c r="Q315" s="101"/>
      <c r="R315" s="101"/>
      <c r="S315" s="101"/>
      <c r="T315" s="101"/>
      <c r="U315" s="101"/>
      <c r="V315" s="101"/>
      <c r="W315" s="101"/>
      <c r="X315" s="101"/>
      <c r="Y315" s="101"/>
      <c r="Z315" s="101"/>
      <c r="AA315" s="101"/>
      <c r="AB315" s="101"/>
      <c r="AC315" s="101"/>
      <c r="AD315" s="101"/>
      <c r="AE315" s="101"/>
      <c r="AF315" s="101"/>
      <c r="AG315" s="101"/>
      <c r="AH315" s="101"/>
      <c r="BT315" s="98" t="str">
        <f t="shared" ref="BT315:BT378" si="19">IF(AND(L316&lt;&gt;"true",L316&lt;&gt;"false"),A315&amp;D315&amp;L316,"")</f>
        <v/>
      </c>
      <c r="BW315" s="96"/>
      <c r="BX315" s="50"/>
      <c r="BY315" s="50"/>
      <c r="BZ315" s="50"/>
      <c r="CA315" s="50"/>
      <c r="CB315" s="50"/>
      <c r="CC315" s="50"/>
      <c r="CD315" s="50"/>
      <c r="CE315" s="50"/>
      <c r="CF315" s="50"/>
      <c r="CG315" s="50"/>
      <c r="CH315" s="50"/>
      <c r="CI315" s="50"/>
      <c r="CJ315" s="50"/>
      <c r="CK315" s="50"/>
      <c r="CL315" s="50"/>
      <c r="CM315" s="50"/>
      <c r="CN315" s="50"/>
    </row>
    <row r="316" spans="1:92" ht="15" customHeight="1">
      <c r="A316" s="50"/>
      <c r="B316" s="97" t="str">
        <f t="shared" si="18"/>
        <v>Consumable Options</v>
      </c>
      <c r="C316" s="97" t="str">
        <f>SUBSTITUTE(IF(A316="","",'Root Material'!$C$2&amp;"_Group_"&amp;A316)," ","_")</f>
        <v/>
      </c>
      <c r="D316" s="96"/>
      <c r="E316" s="97" t="str">
        <f t="shared" si="17"/>
        <v>Process Consumables</v>
      </c>
      <c r="F316" s="97" t="str">
        <f>SUBSTITUTE(IF(D316="","",'Root Material'!$C$2&amp;"_"&amp;B316&amp;"_"&amp;D316)," ","_")</f>
        <v/>
      </c>
      <c r="G316" s="97"/>
      <c r="H316" s="99"/>
      <c r="I316" s="99"/>
      <c r="J316" s="99"/>
      <c r="K316" s="99"/>
      <c r="M316" s="98" t="str">
        <f>SUBSTITUTE(IF(L316="","",'Root Material'!$C$2&amp;"_"&amp;B316&amp;"_"&amp;E316&amp;"_"&amp;L316)," ","_")</f>
        <v/>
      </c>
      <c r="O316" s="101"/>
      <c r="P316" s="101"/>
      <c r="Q316" s="101"/>
      <c r="R316" s="101"/>
      <c r="S316" s="101"/>
      <c r="T316" s="101"/>
      <c r="U316" s="101"/>
      <c r="V316" s="101"/>
      <c r="W316" s="101"/>
      <c r="X316" s="101"/>
      <c r="Y316" s="101"/>
      <c r="Z316" s="101"/>
      <c r="AA316" s="101"/>
      <c r="AB316" s="101"/>
      <c r="AC316" s="101"/>
      <c r="AD316" s="101"/>
      <c r="AE316" s="101"/>
      <c r="AF316" s="101"/>
      <c r="AG316" s="101"/>
      <c r="AH316" s="101"/>
      <c r="BT316" s="98" t="str">
        <f t="shared" si="19"/>
        <v/>
      </c>
      <c r="BW316" s="96"/>
      <c r="BX316" s="50"/>
      <c r="BY316" s="50"/>
      <c r="BZ316" s="50"/>
      <c r="CA316" s="50"/>
      <c r="CB316" s="50"/>
      <c r="CC316" s="50"/>
      <c r="CD316" s="50"/>
      <c r="CE316" s="50"/>
      <c r="CF316" s="50"/>
      <c r="CG316" s="50"/>
      <c r="CH316" s="50"/>
      <c r="CI316" s="50"/>
      <c r="CJ316" s="50"/>
      <c r="CK316" s="50"/>
      <c r="CL316" s="50"/>
      <c r="CM316" s="50"/>
      <c r="CN316" s="50"/>
    </row>
    <row r="317" spans="1:92" ht="15" customHeight="1">
      <c r="A317" s="50"/>
      <c r="B317" s="97" t="str">
        <f t="shared" si="18"/>
        <v>Consumable Options</v>
      </c>
      <c r="C317" s="97" t="str">
        <f>SUBSTITUTE(IF(A317="","",'Root Material'!$C$2&amp;"_Group_"&amp;A317)," ","_")</f>
        <v/>
      </c>
      <c r="D317" s="96"/>
      <c r="E317" s="97" t="str">
        <f t="shared" si="17"/>
        <v>Process Consumables</v>
      </c>
      <c r="F317" s="97" t="str">
        <f>SUBSTITUTE(IF(D317="","",'Root Material'!$C$2&amp;"_"&amp;B317&amp;"_"&amp;D317)," ","_")</f>
        <v/>
      </c>
      <c r="G317" s="97"/>
      <c r="H317" s="99"/>
      <c r="I317" s="99"/>
      <c r="J317" s="99"/>
      <c r="K317" s="99"/>
      <c r="M317" s="98" t="str">
        <f>SUBSTITUTE(IF(L317="","",'Root Material'!$C$2&amp;"_"&amp;B317&amp;"_"&amp;E317&amp;"_"&amp;L317)," ","_")</f>
        <v/>
      </c>
      <c r="O317" s="101"/>
      <c r="P317" s="101"/>
      <c r="Q317" s="101"/>
      <c r="R317" s="101"/>
      <c r="S317" s="101"/>
      <c r="T317" s="101"/>
      <c r="U317" s="101"/>
      <c r="V317" s="101"/>
      <c r="W317" s="101"/>
      <c r="X317" s="101"/>
      <c r="Y317" s="101"/>
      <c r="Z317" s="101"/>
      <c r="AA317" s="101"/>
      <c r="AB317" s="101"/>
      <c r="AC317" s="101"/>
      <c r="AD317" s="101"/>
      <c r="AE317" s="101"/>
      <c r="AF317" s="101"/>
      <c r="AG317" s="101"/>
      <c r="AH317" s="101"/>
      <c r="BT317" s="98" t="str">
        <f t="shared" si="19"/>
        <v/>
      </c>
      <c r="BW317" s="96"/>
      <c r="BX317" s="50"/>
      <c r="BY317" s="50"/>
      <c r="BZ317" s="50"/>
      <c r="CA317" s="50"/>
      <c r="CB317" s="50"/>
      <c r="CC317" s="50"/>
      <c r="CD317" s="50"/>
      <c r="CE317" s="50"/>
      <c r="CF317" s="50"/>
      <c r="CG317" s="50"/>
      <c r="CH317" s="50"/>
      <c r="CI317" s="50"/>
      <c r="CJ317" s="50"/>
      <c r="CK317" s="50"/>
      <c r="CL317" s="50"/>
      <c r="CM317" s="50"/>
      <c r="CN317" s="50"/>
    </row>
    <row r="318" spans="1:92" ht="15" customHeight="1">
      <c r="A318" s="50"/>
      <c r="B318" s="97" t="str">
        <f t="shared" si="18"/>
        <v>Consumable Options</v>
      </c>
      <c r="C318" s="97" t="str">
        <f>SUBSTITUTE(IF(A318="","",'Root Material'!$C$2&amp;"_Group_"&amp;A318)," ","_")</f>
        <v/>
      </c>
      <c r="D318" s="96"/>
      <c r="E318" s="97" t="str">
        <f t="shared" si="17"/>
        <v>Process Consumables</v>
      </c>
      <c r="F318" s="97" t="str">
        <f>SUBSTITUTE(IF(D318="","",'Root Material'!$C$2&amp;"_"&amp;B318&amp;"_"&amp;D318)," ","_")</f>
        <v/>
      </c>
      <c r="G318" s="97"/>
      <c r="H318" s="99"/>
      <c r="I318" s="99"/>
      <c r="J318" s="99"/>
      <c r="K318" s="99"/>
      <c r="M318" s="98" t="str">
        <f>SUBSTITUTE(IF(L318="","",'Root Material'!$C$2&amp;"_"&amp;B318&amp;"_"&amp;E318&amp;"_"&amp;L318)," ","_")</f>
        <v/>
      </c>
      <c r="O318" s="101"/>
      <c r="P318" s="101"/>
      <c r="Q318" s="101"/>
      <c r="R318" s="101"/>
      <c r="S318" s="101"/>
      <c r="T318" s="101"/>
      <c r="U318" s="101"/>
      <c r="V318" s="101"/>
      <c r="W318" s="101"/>
      <c r="X318" s="101"/>
      <c r="Y318" s="101"/>
      <c r="Z318" s="101"/>
      <c r="AA318" s="101"/>
      <c r="AB318" s="101"/>
      <c r="AC318" s="101"/>
      <c r="AD318" s="101"/>
      <c r="AE318" s="101"/>
      <c r="AF318" s="101"/>
      <c r="AG318" s="101"/>
      <c r="AH318" s="101"/>
      <c r="BT318" s="98" t="str">
        <f t="shared" si="19"/>
        <v/>
      </c>
      <c r="BW318" s="96"/>
      <c r="BX318" s="50"/>
      <c r="BY318" s="50"/>
      <c r="BZ318" s="50"/>
      <c r="CA318" s="50"/>
      <c r="CB318" s="50"/>
      <c r="CC318" s="50"/>
      <c r="CD318" s="50"/>
      <c r="CE318" s="50"/>
      <c r="CF318" s="50"/>
      <c r="CG318" s="50"/>
      <c r="CH318" s="50"/>
      <c r="CI318" s="50"/>
      <c r="CJ318" s="50"/>
      <c r="CK318" s="50"/>
      <c r="CL318" s="50"/>
      <c r="CM318" s="50"/>
      <c r="CN318" s="50"/>
    </row>
    <row r="319" spans="1:92" ht="15" customHeight="1">
      <c r="A319" s="50"/>
      <c r="B319" s="97" t="str">
        <f t="shared" si="18"/>
        <v>Consumable Options</v>
      </c>
      <c r="C319" s="97" t="str">
        <f>SUBSTITUTE(IF(A319="","",'Root Material'!$C$2&amp;"_Group_"&amp;A319)," ","_")</f>
        <v/>
      </c>
      <c r="D319" s="96"/>
      <c r="E319" s="97" t="str">
        <f t="shared" si="17"/>
        <v>Process Consumables</v>
      </c>
      <c r="F319" s="97" t="str">
        <f>SUBSTITUTE(IF(D319="","",'Root Material'!$C$2&amp;"_"&amp;B319&amp;"_"&amp;D319)," ","_")</f>
        <v/>
      </c>
      <c r="G319" s="97"/>
      <c r="H319" s="99"/>
      <c r="I319" s="99"/>
      <c r="J319" s="99"/>
      <c r="K319" s="99"/>
      <c r="M319" s="98" t="str">
        <f>SUBSTITUTE(IF(L319="","",'Root Material'!$C$2&amp;"_"&amp;B319&amp;"_"&amp;E319&amp;"_"&amp;L319)," ","_")</f>
        <v/>
      </c>
      <c r="O319" s="101"/>
      <c r="P319" s="101"/>
      <c r="Q319" s="101"/>
      <c r="R319" s="101"/>
      <c r="S319" s="101"/>
      <c r="T319" s="101"/>
      <c r="U319" s="101"/>
      <c r="V319" s="101"/>
      <c r="W319" s="101"/>
      <c r="X319" s="101"/>
      <c r="Y319" s="101"/>
      <c r="Z319" s="101"/>
      <c r="AA319" s="101"/>
      <c r="AB319" s="101"/>
      <c r="AC319" s="101"/>
      <c r="AD319" s="101"/>
      <c r="AE319" s="101"/>
      <c r="AF319" s="101"/>
      <c r="AG319" s="101"/>
      <c r="AH319" s="101"/>
      <c r="BT319" s="98" t="str">
        <f t="shared" si="19"/>
        <v/>
      </c>
      <c r="BW319" s="96"/>
      <c r="BX319" s="50"/>
      <c r="BY319" s="50"/>
      <c r="BZ319" s="50"/>
      <c r="CA319" s="50"/>
      <c r="CB319" s="50"/>
      <c r="CC319" s="50"/>
      <c r="CD319" s="50"/>
      <c r="CE319" s="50"/>
      <c r="CF319" s="50"/>
      <c r="CG319" s="50"/>
      <c r="CH319" s="50"/>
      <c r="CI319" s="50"/>
      <c r="CJ319" s="50"/>
      <c r="CK319" s="50"/>
      <c r="CL319" s="50"/>
      <c r="CM319" s="50"/>
      <c r="CN319" s="50"/>
    </row>
    <row r="320" spans="1:92" ht="15" customHeight="1">
      <c r="A320" s="50"/>
      <c r="B320" s="97" t="str">
        <f t="shared" si="18"/>
        <v>Consumable Options</v>
      </c>
      <c r="C320" s="97" t="str">
        <f>SUBSTITUTE(IF(A320="","",'Root Material'!$C$2&amp;"_Group_"&amp;A320)," ","_")</f>
        <v/>
      </c>
      <c r="D320" s="96"/>
      <c r="E320" s="97" t="str">
        <f t="shared" si="17"/>
        <v>Process Consumables</v>
      </c>
      <c r="F320" s="97" t="str">
        <f>SUBSTITUTE(IF(D320="","",'Root Material'!$C$2&amp;"_"&amp;B320&amp;"_"&amp;D320)," ","_")</f>
        <v/>
      </c>
      <c r="G320" s="97"/>
      <c r="H320" s="99"/>
      <c r="I320" s="99"/>
      <c r="J320" s="99"/>
      <c r="K320" s="99"/>
      <c r="M320" s="98" t="str">
        <f>SUBSTITUTE(IF(L320="","",'Root Material'!$C$2&amp;"_"&amp;B320&amp;"_"&amp;E320&amp;"_"&amp;L320)," ","_")</f>
        <v/>
      </c>
      <c r="O320" s="101"/>
      <c r="P320" s="101"/>
      <c r="Q320" s="101"/>
      <c r="R320" s="101"/>
      <c r="S320" s="101"/>
      <c r="T320" s="101"/>
      <c r="U320" s="101"/>
      <c r="V320" s="101"/>
      <c r="W320" s="101"/>
      <c r="X320" s="101"/>
      <c r="Y320" s="101"/>
      <c r="Z320" s="101"/>
      <c r="AA320" s="101"/>
      <c r="AB320" s="101"/>
      <c r="AC320" s="101"/>
      <c r="AD320" s="101"/>
      <c r="AE320" s="101"/>
      <c r="AF320" s="101"/>
      <c r="AG320" s="101"/>
      <c r="AH320" s="101"/>
      <c r="BT320" s="98" t="str">
        <f t="shared" si="19"/>
        <v/>
      </c>
      <c r="BW320" s="96"/>
      <c r="BX320" s="50"/>
      <c r="BY320" s="50"/>
      <c r="BZ320" s="50"/>
      <c r="CA320" s="50"/>
      <c r="CB320" s="50"/>
      <c r="CC320" s="50"/>
      <c r="CD320" s="50"/>
      <c r="CE320" s="50"/>
      <c r="CF320" s="50"/>
      <c r="CG320" s="50"/>
      <c r="CH320" s="50"/>
      <c r="CI320" s="50"/>
      <c r="CJ320" s="50"/>
      <c r="CK320" s="50"/>
      <c r="CL320" s="50"/>
      <c r="CM320" s="50"/>
      <c r="CN320" s="50"/>
    </row>
    <row r="321" spans="1:92" ht="15" customHeight="1">
      <c r="A321" s="50"/>
      <c r="B321" s="97" t="str">
        <f t="shared" si="18"/>
        <v>Consumable Options</v>
      </c>
      <c r="C321" s="97" t="str">
        <f>SUBSTITUTE(IF(A321="","",'Root Material'!$C$2&amp;"_Group_"&amp;A321)," ","_")</f>
        <v/>
      </c>
      <c r="D321" s="96"/>
      <c r="E321" s="97" t="str">
        <f t="shared" si="17"/>
        <v>Process Consumables</v>
      </c>
      <c r="F321" s="97" t="str">
        <f>SUBSTITUTE(IF(D321="","",'Root Material'!$C$2&amp;"_"&amp;B321&amp;"_"&amp;D321)," ","_")</f>
        <v/>
      </c>
      <c r="G321" s="97"/>
      <c r="H321" s="99"/>
      <c r="I321" s="99"/>
      <c r="J321" s="99"/>
      <c r="K321" s="99"/>
      <c r="M321" s="98" t="str">
        <f>SUBSTITUTE(IF(L321="","",'Root Material'!$C$2&amp;"_"&amp;B321&amp;"_"&amp;E321&amp;"_"&amp;L321)," ","_")</f>
        <v/>
      </c>
      <c r="O321" s="101"/>
      <c r="P321" s="101"/>
      <c r="Q321" s="101"/>
      <c r="R321" s="101"/>
      <c r="S321" s="101"/>
      <c r="T321" s="101"/>
      <c r="U321" s="101"/>
      <c r="V321" s="101"/>
      <c r="W321" s="101"/>
      <c r="X321" s="101"/>
      <c r="Y321" s="101"/>
      <c r="Z321" s="101"/>
      <c r="AA321" s="101"/>
      <c r="AB321" s="101"/>
      <c r="AC321" s="101"/>
      <c r="AD321" s="101"/>
      <c r="AE321" s="101"/>
      <c r="AF321" s="101"/>
      <c r="AG321" s="101"/>
      <c r="AH321" s="101"/>
      <c r="BT321" s="98" t="str">
        <f t="shared" si="19"/>
        <v/>
      </c>
      <c r="BW321" s="96"/>
      <c r="BX321" s="50"/>
      <c r="BY321" s="50"/>
      <c r="BZ321" s="50"/>
      <c r="CA321" s="50"/>
      <c r="CB321" s="50"/>
      <c r="CC321" s="50"/>
      <c r="CD321" s="50"/>
      <c r="CE321" s="50"/>
      <c r="CF321" s="50"/>
      <c r="CG321" s="50"/>
      <c r="CH321" s="50"/>
      <c r="CI321" s="50"/>
      <c r="CJ321" s="50"/>
      <c r="CK321" s="50"/>
      <c r="CL321" s="50"/>
      <c r="CM321" s="50"/>
      <c r="CN321" s="50"/>
    </row>
    <row r="322" spans="1:92" ht="15" customHeight="1">
      <c r="A322" s="50"/>
      <c r="B322" s="97" t="str">
        <f t="shared" si="18"/>
        <v>Consumable Options</v>
      </c>
      <c r="C322" s="97" t="str">
        <f>SUBSTITUTE(IF(A322="","",'Root Material'!$C$2&amp;"_Group_"&amp;A322)," ","_")</f>
        <v/>
      </c>
      <c r="D322" s="96"/>
      <c r="E322" s="97"/>
      <c r="F322" s="97" t="str">
        <f>SUBSTITUTE(IF(D322="","",'Root Material'!$C$2&amp;"_"&amp;B322&amp;"_"&amp;D322)," ","_")</f>
        <v/>
      </c>
      <c r="G322" s="97"/>
      <c r="H322" s="99"/>
      <c r="I322" s="99"/>
      <c r="J322" s="99"/>
      <c r="K322" s="99"/>
      <c r="M322" s="98" t="str">
        <f>SUBSTITUTE(IF(L322="","",'Root Material'!$C$2&amp;"_"&amp;B322&amp;"_"&amp;E322&amp;"_"&amp;L322)," ","_")</f>
        <v/>
      </c>
      <c r="O322" s="101"/>
      <c r="P322" s="101"/>
      <c r="Q322" s="101"/>
      <c r="R322" s="101"/>
      <c r="S322" s="101"/>
      <c r="T322" s="101"/>
      <c r="U322" s="101"/>
      <c r="V322" s="101"/>
      <c r="W322" s="101"/>
      <c r="X322" s="101"/>
      <c r="Y322" s="101"/>
      <c r="Z322" s="101"/>
      <c r="AA322" s="101"/>
      <c r="AB322" s="101"/>
      <c r="AC322" s="101"/>
      <c r="AD322" s="101"/>
      <c r="AE322" s="101"/>
      <c r="AF322" s="101"/>
      <c r="AG322" s="101"/>
      <c r="AH322" s="101"/>
      <c r="BT322" s="98" t="str">
        <f t="shared" si="19"/>
        <v/>
      </c>
      <c r="BW322" s="96"/>
      <c r="BX322" s="50"/>
      <c r="BY322" s="50"/>
      <c r="BZ322" s="50"/>
      <c r="CA322" s="50"/>
      <c r="CB322" s="50"/>
      <c r="CC322" s="50"/>
      <c r="CD322" s="50"/>
      <c r="CE322" s="50"/>
      <c r="CF322" s="50"/>
      <c r="CG322" s="50"/>
      <c r="CH322" s="50"/>
      <c r="CI322" s="50"/>
      <c r="CJ322" s="50"/>
      <c r="CK322" s="50"/>
      <c r="CL322" s="50"/>
      <c r="CM322" s="50"/>
      <c r="CN322" s="50"/>
    </row>
    <row r="323" spans="1:92" ht="15" customHeight="1">
      <c r="A323" s="50"/>
      <c r="B323" s="97" t="str">
        <f t="shared" si="18"/>
        <v>Consumable Options</v>
      </c>
      <c r="C323" s="97" t="str">
        <f>SUBSTITUTE(IF(A323="","",'Root Material'!$C$2&amp;"_Group_"&amp;A323)," ","_")</f>
        <v/>
      </c>
      <c r="D323" s="96"/>
      <c r="E323" s="97"/>
      <c r="F323" s="97" t="str">
        <f>SUBSTITUTE(IF(D323="","",'Root Material'!$C$2&amp;"_"&amp;B323&amp;"_"&amp;D323)," ","_")</f>
        <v/>
      </c>
      <c r="G323" s="97"/>
      <c r="H323" s="99"/>
      <c r="I323" s="99"/>
      <c r="J323" s="99"/>
      <c r="K323" s="99"/>
      <c r="M323" s="98" t="str">
        <f>SUBSTITUTE(IF(L323="","",'Root Material'!$C$2&amp;"_"&amp;B323&amp;"_"&amp;E323&amp;"_"&amp;L323)," ","_")</f>
        <v/>
      </c>
      <c r="O323" s="101"/>
      <c r="P323" s="101"/>
      <c r="Q323" s="101"/>
      <c r="R323" s="101"/>
      <c r="S323" s="101"/>
      <c r="T323" s="101"/>
      <c r="U323" s="101"/>
      <c r="V323" s="101"/>
      <c r="W323" s="101"/>
      <c r="X323" s="101"/>
      <c r="Y323" s="101"/>
      <c r="Z323" s="101"/>
      <c r="AA323" s="101"/>
      <c r="AB323" s="101"/>
      <c r="AC323" s="101"/>
      <c r="AD323" s="101"/>
      <c r="AE323" s="101"/>
      <c r="AF323" s="101"/>
      <c r="AG323" s="101"/>
      <c r="AH323" s="101"/>
      <c r="BT323" s="98" t="str">
        <f t="shared" si="19"/>
        <v/>
      </c>
      <c r="BW323" s="96"/>
      <c r="BX323" s="50"/>
      <c r="BY323" s="50"/>
      <c r="BZ323" s="50"/>
      <c r="CA323" s="50"/>
      <c r="CB323" s="50"/>
      <c r="CC323" s="50"/>
      <c r="CD323" s="50"/>
      <c r="CE323" s="50"/>
      <c r="CF323" s="50"/>
      <c r="CG323" s="50"/>
      <c r="CH323" s="50"/>
      <c r="CI323" s="50"/>
      <c r="CJ323" s="50"/>
      <c r="CK323" s="50"/>
      <c r="CL323" s="50"/>
      <c r="CM323" s="50"/>
      <c r="CN323" s="50"/>
    </row>
    <row r="324" spans="1:92" ht="15" customHeight="1">
      <c r="A324" s="50"/>
      <c r="B324" s="97" t="str">
        <f t="shared" si="18"/>
        <v>Consumable Options</v>
      </c>
      <c r="C324" s="97" t="str">
        <f>SUBSTITUTE(IF(A324="","",'Root Material'!$C$2&amp;"_Group_"&amp;A324)," ","_")</f>
        <v/>
      </c>
      <c r="D324" s="96"/>
      <c r="E324" s="97"/>
      <c r="F324" s="97" t="str">
        <f>SUBSTITUTE(IF(D324="","",'Root Material'!$C$2&amp;"_"&amp;B324&amp;"_"&amp;D324)," ","_")</f>
        <v/>
      </c>
      <c r="G324" s="97"/>
      <c r="H324" s="99"/>
      <c r="I324" s="99"/>
      <c r="J324" s="99"/>
      <c r="K324" s="99"/>
      <c r="M324" s="98" t="str">
        <f>SUBSTITUTE(IF(L324="","",'Root Material'!$C$2&amp;"_"&amp;B324&amp;"_"&amp;E324&amp;"_"&amp;L324)," ","_")</f>
        <v/>
      </c>
      <c r="O324" s="101"/>
      <c r="P324" s="101"/>
      <c r="Q324" s="101"/>
      <c r="R324" s="101"/>
      <c r="S324" s="101"/>
      <c r="T324" s="101"/>
      <c r="U324" s="101"/>
      <c r="V324" s="101"/>
      <c r="W324" s="101"/>
      <c r="X324" s="101"/>
      <c r="Y324" s="101"/>
      <c r="Z324" s="101"/>
      <c r="AA324" s="101"/>
      <c r="AB324" s="101"/>
      <c r="AC324" s="101"/>
      <c r="AD324" s="101"/>
      <c r="AE324" s="101"/>
      <c r="AF324" s="101"/>
      <c r="AG324" s="101"/>
      <c r="AH324" s="101"/>
      <c r="BT324" s="98" t="str">
        <f t="shared" si="19"/>
        <v/>
      </c>
      <c r="BW324" s="96"/>
      <c r="BX324" s="50"/>
      <c r="BY324" s="50"/>
      <c r="BZ324" s="50"/>
      <c r="CA324" s="50"/>
      <c r="CB324" s="50"/>
      <c r="CC324" s="50"/>
      <c r="CD324" s="50"/>
      <c r="CE324" s="50"/>
      <c r="CF324" s="50"/>
      <c r="CG324" s="50"/>
      <c r="CH324" s="50"/>
      <c r="CI324" s="50"/>
      <c r="CJ324" s="50"/>
      <c r="CK324" s="50"/>
      <c r="CL324" s="50"/>
      <c r="CM324" s="50"/>
      <c r="CN324" s="50"/>
    </row>
    <row r="325" spans="1:92" ht="15" customHeight="1">
      <c r="A325" s="50"/>
      <c r="B325" s="97" t="str">
        <f t="shared" si="18"/>
        <v>Consumable Options</v>
      </c>
      <c r="C325" s="97" t="str">
        <f>SUBSTITUTE(IF(A325="","",'Root Material'!$C$2&amp;"_Group_"&amp;A325)," ","_")</f>
        <v/>
      </c>
      <c r="D325" s="96"/>
      <c r="E325" s="97"/>
      <c r="F325" s="97" t="str">
        <f>SUBSTITUTE(IF(D325="","",'Root Material'!$C$2&amp;"_"&amp;B325&amp;"_"&amp;D325)," ","_")</f>
        <v/>
      </c>
      <c r="G325" s="97"/>
      <c r="H325" s="99"/>
      <c r="I325" s="99"/>
      <c r="J325" s="99"/>
      <c r="K325" s="99"/>
      <c r="M325" s="98" t="str">
        <f>SUBSTITUTE(IF(L325="","",'Root Material'!$C$2&amp;"_"&amp;B325&amp;"_"&amp;E325&amp;"_"&amp;L325)," ","_")</f>
        <v/>
      </c>
      <c r="O325" s="101"/>
      <c r="P325" s="101"/>
      <c r="Q325" s="101"/>
      <c r="R325" s="101"/>
      <c r="S325" s="101"/>
      <c r="T325" s="101"/>
      <c r="U325" s="101"/>
      <c r="V325" s="101"/>
      <c r="W325" s="101"/>
      <c r="X325" s="101"/>
      <c r="Y325" s="101"/>
      <c r="Z325" s="101"/>
      <c r="AA325" s="101"/>
      <c r="AB325" s="101"/>
      <c r="AC325" s="101"/>
      <c r="AD325" s="101"/>
      <c r="AE325" s="101"/>
      <c r="AF325" s="101"/>
      <c r="AG325" s="101"/>
      <c r="AH325" s="101"/>
      <c r="BT325" s="98" t="str">
        <f t="shared" si="19"/>
        <v/>
      </c>
      <c r="BW325" s="96"/>
      <c r="BX325" s="50"/>
      <c r="BY325" s="50"/>
      <c r="BZ325" s="50"/>
      <c r="CA325" s="50"/>
      <c r="CB325" s="50"/>
      <c r="CC325" s="50"/>
      <c r="CD325" s="50"/>
      <c r="CE325" s="50"/>
      <c r="CF325" s="50"/>
      <c r="CG325" s="50"/>
      <c r="CH325" s="50"/>
      <c r="CI325" s="50"/>
      <c r="CJ325" s="50"/>
      <c r="CK325" s="50"/>
      <c r="CL325" s="50"/>
      <c r="CM325" s="50"/>
      <c r="CN325" s="50"/>
    </row>
    <row r="326" spans="1:92" ht="15" customHeight="1">
      <c r="A326" s="50"/>
      <c r="B326" s="97" t="str">
        <f t="shared" si="18"/>
        <v>Consumable Options</v>
      </c>
      <c r="C326" s="97" t="str">
        <f>SUBSTITUTE(IF(A326="","",'Root Material'!$C$2&amp;"_Group_"&amp;A326)," ","_")</f>
        <v/>
      </c>
      <c r="D326" s="96"/>
      <c r="E326" s="97"/>
      <c r="F326" s="97" t="str">
        <f>SUBSTITUTE(IF(D326="","",'Root Material'!$C$2&amp;"_"&amp;B326&amp;"_"&amp;D326)," ","_")</f>
        <v/>
      </c>
      <c r="G326" s="97"/>
      <c r="H326" s="99"/>
      <c r="I326" s="99"/>
      <c r="J326" s="99"/>
      <c r="K326" s="99"/>
      <c r="M326" s="98" t="str">
        <f>SUBSTITUTE(IF(L326="","",'Root Material'!$C$2&amp;"_"&amp;B326&amp;"_"&amp;E326&amp;"_"&amp;L326)," ","_")</f>
        <v/>
      </c>
      <c r="O326" s="101"/>
      <c r="P326" s="101"/>
      <c r="Q326" s="101"/>
      <c r="R326" s="101"/>
      <c r="S326" s="101"/>
      <c r="T326" s="101"/>
      <c r="U326" s="101"/>
      <c r="V326" s="101"/>
      <c r="W326" s="101"/>
      <c r="X326" s="101"/>
      <c r="Y326" s="101"/>
      <c r="Z326" s="101"/>
      <c r="AA326" s="101"/>
      <c r="AB326" s="101"/>
      <c r="AC326" s="101"/>
      <c r="AD326" s="101"/>
      <c r="AE326" s="101"/>
      <c r="AF326" s="101"/>
      <c r="AG326" s="101"/>
      <c r="AH326" s="101"/>
      <c r="BT326" s="98" t="str">
        <f t="shared" si="19"/>
        <v/>
      </c>
      <c r="BW326" s="96"/>
      <c r="BX326" s="50"/>
      <c r="BY326" s="50"/>
      <c r="BZ326" s="50"/>
      <c r="CA326" s="50"/>
      <c r="CB326" s="50"/>
      <c r="CC326" s="50"/>
      <c r="CD326" s="50"/>
      <c r="CE326" s="50"/>
      <c r="CF326" s="50"/>
      <c r="CG326" s="50"/>
      <c r="CH326" s="50"/>
      <c r="CI326" s="50"/>
      <c r="CJ326" s="50"/>
      <c r="CK326" s="50"/>
      <c r="CL326" s="50"/>
      <c r="CM326" s="50"/>
      <c r="CN326" s="50"/>
    </row>
    <row r="327" spans="1:92" ht="15" customHeight="1">
      <c r="A327" s="50"/>
      <c r="B327" s="97" t="str">
        <f t="shared" si="18"/>
        <v>Consumable Options</v>
      </c>
      <c r="C327" s="97" t="str">
        <f>SUBSTITUTE(IF(A327="","",'Root Material'!$C$2&amp;"_Group_"&amp;A327)," ","_")</f>
        <v/>
      </c>
      <c r="D327" s="96"/>
      <c r="E327" s="97"/>
      <c r="F327" s="97" t="str">
        <f>SUBSTITUTE(IF(D327="","",'Root Material'!$C$2&amp;"_"&amp;B327&amp;"_"&amp;D327)," ","_")</f>
        <v/>
      </c>
      <c r="G327" s="97"/>
      <c r="H327" s="99"/>
      <c r="I327" s="99"/>
      <c r="J327" s="99"/>
      <c r="K327" s="99"/>
      <c r="M327" s="98" t="str">
        <f>SUBSTITUTE(IF(L327="","",'Root Material'!$C$2&amp;"_"&amp;B327&amp;"_"&amp;E327&amp;"_"&amp;L327)," ","_")</f>
        <v/>
      </c>
      <c r="O327" s="101"/>
      <c r="P327" s="101"/>
      <c r="Q327" s="101"/>
      <c r="R327" s="101"/>
      <c r="S327" s="101"/>
      <c r="T327" s="101"/>
      <c r="U327" s="101"/>
      <c r="V327" s="101"/>
      <c r="W327" s="101"/>
      <c r="X327" s="101"/>
      <c r="Y327" s="101"/>
      <c r="Z327" s="101"/>
      <c r="AA327" s="101"/>
      <c r="AB327" s="101"/>
      <c r="AC327" s="101"/>
      <c r="AD327" s="101"/>
      <c r="AE327" s="101"/>
      <c r="AF327" s="101"/>
      <c r="AG327" s="101"/>
      <c r="AH327" s="101"/>
      <c r="BT327" s="98" t="str">
        <f t="shared" si="19"/>
        <v/>
      </c>
      <c r="BW327" s="96"/>
      <c r="BX327" s="50"/>
      <c r="BY327" s="50"/>
      <c r="BZ327" s="50"/>
      <c r="CA327" s="50"/>
      <c r="CB327" s="50"/>
      <c r="CC327" s="50"/>
      <c r="CD327" s="50"/>
      <c r="CE327" s="50"/>
      <c r="CF327" s="50"/>
      <c r="CG327" s="50"/>
      <c r="CH327" s="50"/>
      <c r="CI327" s="50"/>
      <c r="CJ327" s="50"/>
      <c r="CK327" s="50"/>
      <c r="CL327" s="50"/>
      <c r="CM327" s="50"/>
      <c r="CN327" s="50"/>
    </row>
    <row r="328" spans="1:92" ht="15" customHeight="1">
      <c r="A328" s="50"/>
      <c r="B328" s="97" t="str">
        <f t="shared" si="18"/>
        <v>Consumable Options</v>
      </c>
      <c r="C328" s="97" t="str">
        <f>SUBSTITUTE(IF(A328="","",'Root Material'!$C$2&amp;"_Group_"&amp;A328)," ","_")</f>
        <v/>
      </c>
      <c r="D328" s="96"/>
      <c r="E328" s="97"/>
      <c r="F328" s="97" t="str">
        <f>SUBSTITUTE(IF(D328="","",'Root Material'!$C$2&amp;"_"&amp;B328&amp;"_"&amp;D328)," ","_")</f>
        <v/>
      </c>
      <c r="G328" s="97"/>
      <c r="H328" s="99"/>
      <c r="I328" s="99"/>
      <c r="J328" s="99"/>
      <c r="K328" s="99"/>
      <c r="M328" s="98" t="str">
        <f>SUBSTITUTE(IF(L328="","",'Root Material'!$C$2&amp;"_"&amp;B328&amp;"_"&amp;E328&amp;"_"&amp;L328)," ","_")</f>
        <v/>
      </c>
      <c r="O328" s="101"/>
      <c r="P328" s="101"/>
      <c r="Q328" s="101"/>
      <c r="R328" s="101"/>
      <c r="S328" s="101"/>
      <c r="T328" s="101"/>
      <c r="U328" s="101"/>
      <c r="V328" s="101"/>
      <c r="W328" s="101"/>
      <c r="X328" s="101"/>
      <c r="Y328" s="101"/>
      <c r="Z328" s="101"/>
      <c r="AA328" s="101"/>
      <c r="AB328" s="101"/>
      <c r="AC328" s="101"/>
      <c r="AD328" s="101"/>
      <c r="AE328" s="101"/>
      <c r="AF328" s="101"/>
      <c r="AG328" s="101"/>
      <c r="AH328" s="101"/>
      <c r="BT328" s="98" t="str">
        <f t="shared" si="19"/>
        <v/>
      </c>
      <c r="BW328" s="96"/>
      <c r="BX328" s="50"/>
      <c r="BY328" s="50"/>
      <c r="BZ328" s="50"/>
      <c r="CA328" s="50"/>
      <c r="CB328" s="50"/>
      <c r="CC328" s="50"/>
      <c r="CD328" s="50"/>
      <c r="CE328" s="50"/>
      <c r="CF328" s="50"/>
      <c r="CG328" s="50"/>
      <c r="CH328" s="50"/>
      <c r="CI328" s="50"/>
      <c r="CJ328" s="50"/>
      <c r="CK328" s="50"/>
      <c r="CL328" s="50"/>
      <c r="CM328" s="50"/>
      <c r="CN328" s="50"/>
    </row>
    <row r="329" spans="1:92" ht="15" customHeight="1">
      <c r="A329" s="50"/>
      <c r="B329" s="97" t="str">
        <f t="shared" si="18"/>
        <v>Consumable Options</v>
      </c>
      <c r="C329" s="97" t="str">
        <f>SUBSTITUTE(IF(A329="","",'Root Material'!$C$2&amp;"_Group_"&amp;A329)," ","_")</f>
        <v/>
      </c>
      <c r="D329" s="96"/>
      <c r="E329" s="97"/>
      <c r="F329" s="97" t="str">
        <f>SUBSTITUTE(IF(D329="","",'Root Material'!$C$2&amp;"_"&amp;B329&amp;"_"&amp;D329)," ","_")</f>
        <v/>
      </c>
      <c r="G329" s="97"/>
      <c r="H329" s="99"/>
      <c r="I329" s="99"/>
      <c r="J329" s="99"/>
      <c r="K329" s="99"/>
      <c r="M329" s="98" t="str">
        <f>SUBSTITUTE(IF(L329="","",'Root Material'!$C$2&amp;"_"&amp;B329&amp;"_"&amp;E329&amp;"_"&amp;L329)," ","_")</f>
        <v/>
      </c>
      <c r="O329" s="101"/>
      <c r="P329" s="101"/>
      <c r="Q329" s="101"/>
      <c r="R329" s="101"/>
      <c r="S329" s="101"/>
      <c r="T329" s="101"/>
      <c r="U329" s="101"/>
      <c r="V329" s="101"/>
      <c r="W329" s="101"/>
      <c r="X329" s="101"/>
      <c r="Y329" s="101"/>
      <c r="Z329" s="101"/>
      <c r="AA329" s="101"/>
      <c r="AB329" s="101"/>
      <c r="AC329" s="101"/>
      <c r="AD329" s="101"/>
      <c r="AE329" s="101"/>
      <c r="AF329" s="101"/>
      <c r="AG329" s="101"/>
      <c r="AH329" s="101"/>
      <c r="BT329" s="98" t="str">
        <f t="shared" si="19"/>
        <v/>
      </c>
      <c r="BW329" s="96"/>
      <c r="BX329" s="50"/>
      <c r="BY329" s="50"/>
      <c r="BZ329" s="50"/>
      <c r="CA329" s="50"/>
      <c r="CB329" s="50"/>
      <c r="CC329" s="50"/>
      <c r="CD329" s="50"/>
      <c r="CE329" s="50"/>
      <c r="CF329" s="50"/>
      <c r="CG329" s="50"/>
      <c r="CH329" s="50"/>
      <c r="CI329" s="50"/>
      <c r="CJ329" s="50"/>
      <c r="CK329" s="50"/>
      <c r="CL329" s="50"/>
      <c r="CM329" s="50"/>
      <c r="CN329" s="50"/>
    </row>
    <row r="330" spans="1:92" ht="15" customHeight="1">
      <c r="A330" s="50"/>
      <c r="B330" s="97" t="str">
        <f t="shared" si="18"/>
        <v>Consumable Options</v>
      </c>
      <c r="C330" s="97" t="str">
        <f>SUBSTITUTE(IF(A330="","",'Root Material'!$C$2&amp;"_Group_"&amp;A330)," ","_")</f>
        <v/>
      </c>
      <c r="D330" s="96"/>
      <c r="E330" s="97"/>
      <c r="F330" s="97" t="str">
        <f>SUBSTITUTE(IF(D330="","",'Root Material'!$C$2&amp;"_"&amp;B330&amp;"_"&amp;D330)," ","_")</f>
        <v/>
      </c>
      <c r="G330" s="97"/>
      <c r="H330" s="99"/>
      <c r="I330" s="99"/>
      <c r="J330" s="99"/>
      <c r="K330" s="99"/>
      <c r="M330" s="98" t="str">
        <f>SUBSTITUTE(IF(L330="","",'Root Material'!$C$2&amp;"_"&amp;B330&amp;"_"&amp;E330&amp;"_"&amp;L330)," ","_")</f>
        <v/>
      </c>
      <c r="O330" s="101"/>
      <c r="P330" s="101"/>
      <c r="Q330" s="101"/>
      <c r="R330" s="101"/>
      <c r="S330" s="101"/>
      <c r="T330" s="101"/>
      <c r="U330" s="101"/>
      <c r="V330" s="101"/>
      <c r="W330" s="101"/>
      <c r="X330" s="101"/>
      <c r="Y330" s="101"/>
      <c r="Z330" s="101"/>
      <c r="AA330" s="101"/>
      <c r="AB330" s="101"/>
      <c r="AC330" s="101"/>
      <c r="AD330" s="101"/>
      <c r="AE330" s="101"/>
      <c r="AF330" s="101"/>
      <c r="AG330" s="101"/>
      <c r="AH330" s="101"/>
      <c r="BT330" s="98" t="str">
        <f t="shared" si="19"/>
        <v/>
      </c>
      <c r="BW330" s="96"/>
      <c r="BX330" s="50"/>
      <c r="BY330" s="50"/>
      <c r="BZ330" s="50"/>
      <c r="CA330" s="50"/>
      <c r="CB330" s="50"/>
      <c r="CC330" s="50"/>
      <c r="CD330" s="50"/>
      <c r="CE330" s="50"/>
      <c r="CF330" s="50"/>
      <c r="CG330" s="50"/>
      <c r="CH330" s="50"/>
      <c r="CI330" s="50"/>
      <c r="CJ330" s="50"/>
      <c r="CK330" s="50"/>
      <c r="CL330" s="50"/>
      <c r="CM330" s="50"/>
      <c r="CN330" s="50"/>
    </row>
    <row r="331" spans="1:92" ht="15" customHeight="1">
      <c r="A331" s="50"/>
      <c r="B331" s="97" t="str">
        <f t="shared" si="18"/>
        <v>Consumable Options</v>
      </c>
      <c r="C331" s="97" t="str">
        <f>SUBSTITUTE(IF(A331="","",'Root Material'!$C$2&amp;"_Group_"&amp;A331)," ","_")</f>
        <v/>
      </c>
      <c r="D331" s="96"/>
      <c r="E331" s="97"/>
      <c r="F331" s="97" t="str">
        <f>SUBSTITUTE(IF(D331="","",'Root Material'!$C$2&amp;"_"&amp;B331&amp;"_"&amp;D331)," ","_")</f>
        <v/>
      </c>
      <c r="G331" s="97"/>
      <c r="H331" s="99"/>
      <c r="I331" s="99"/>
      <c r="J331" s="99"/>
      <c r="K331" s="99"/>
      <c r="M331" s="98" t="str">
        <f>SUBSTITUTE(IF(L331="","",'Root Material'!$C$2&amp;"_"&amp;B331&amp;"_"&amp;E331&amp;"_"&amp;L331)," ","_")</f>
        <v/>
      </c>
      <c r="O331" s="101"/>
      <c r="P331" s="101"/>
      <c r="Q331" s="101"/>
      <c r="R331" s="101"/>
      <c r="S331" s="101"/>
      <c r="T331" s="101"/>
      <c r="U331" s="101"/>
      <c r="V331" s="101"/>
      <c r="W331" s="101"/>
      <c r="X331" s="101"/>
      <c r="Y331" s="101"/>
      <c r="Z331" s="101"/>
      <c r="AA331" s="101"/>
      <c r="AB331" s="101"/>
      <c r="AC331" s="101"/>
      <c r="AD331" s="101"/>
      <c r="AE331" s="101"/>
      <c r="AF331" s="101"/>
      <c r="AG331" s="101"/>
      <c r="AH331" s="101"/>
      <c r="BT331" s="98" t="str">
        <f t="shared" si="19"/>
        <v/>
      </c>
      <c r="BW331" s="96"/>
      <c r="BX331" s="50"/>
      <c r="BY331" s="50"/>
      <c r="BZ331" s="50"/>
      <c r="CA331" s="50"/>
      <c r="CB331" s="50"/>
      <c r="CC331" s="50"/>
      <c r="CD331" s="50"/>
      <c r="CE331" s="50"/>
      <c r="CF331" s="50"/>
      <c r="CG331" s="50"/>
      <c r="CH331" s="50"/>
      <c r="CI331" s="50"/>
      <c r="CJ331" s="50"/>
      <c r="CK331" s="50"/>
      <c r="CL331" s="50"/>
      <c r="CM331" s="50"/>
      <c r="CN331" s="50"/>
    </row>
    <row r="332" spans="1:92" ht="15" customHeight="1">
      <c r="A332" s="50"/>
      <c r="B332" s="97" t="str">
        <f t="shared" si="18"/>
        <v>Consumable Options</v>
      </c>
      <c r="C332" s="97" t="str">
        <f>SUBSTITUTE(IF(A332="","",'Root Material'!$C$2&amp;"_Group_"&amp;A332)," ","_")</f>
        <v/>
      </c>
      <c r="D332" s="96"/>
      <c r="E332" s="97"/>
      <c r="F332" s="97" t="str">
        <f>SUBSTITUTE(IF(D332="","",'Root Material'!$C$2&amp;"_"&amp;B332&amp;"_"&amp;D332)," ","_")</f>
        <v/>
      </c>
      <c r="G332" s="97"/>
      <c r="H332" s="99"/>
      <c r="I332" s="99"/>
      <c r="J332" s="99"/>
      <c r="K332" s="99"/>
      <c r="M332" s="98" t="str">
        <f>SUBSTITUTE(IF(L332="","",'Root Material'!$C$2&amp;"_"&amp;B332&amp;"_"&amp;E332&amp;"_"&amp;L332)," ","_")</f>
        <v/>
      </c>
      <c r="BT332" s="98" t="str">
        <f t="shared" si="19"/>
        <v/>
      </c>
      <c r="BW332" s="96"/>
      <c r="BX332" s="50"/>
      <c r="BY332" s="50"/>
      <c r="BZ332" s="50"/>
      <c r="CA332" s="50"/>
      <c r="CB332" s="50"/>
      <c r="CC332" s="50"/>
      <c r="CD332" s="50"/>
      <c r="CE332" s="50"/>
      <c r="CF332" s="50"/>
      <c r="CG332" s="50"/>
      <c r="CH332" s="50"/>
      <c r="CI332" s="50"/>
      <c r="CJ332" s="50"/>
      <c r="CK332" s="50"/>
      <c r="CL332" s="50"/>
      <c r="CM332" s="50"/>
      <c r="CN332" s="50"/>
    </row>
    <row r="333" spans="1:92" ht="15" customHeight="1">
      <c r="A333" s="50"/>
      <c r="B333" s="97" t="str">
        <f t="shared" si="18"/>
        <v>Consumable Options</v>
      </c>
      <c r="C333" s="97" t="str">
        <f>SUBSTITUTE(IF(A333="","",'Root Material'!$C$2&amp;"_Group_"&amp;A333)," ","_")</f>
        <v/>
      </c>
      <c r="D333" s="96"/>
      <c r="E333" s="97"/>
      <c r="F333" s="97" t="str">
        <f>SUBSTITUTE(IF(D333="","",'Root Material'!$C$2&amp;"_"&amp;B333&amp;"_"&amp;D333)," ","_")</f>
        <v/>
      </c>
      <c r="G333" s="97"/>
      <c r="H333" s="99"/>
      <c r="I333" s="99"/>
      <c r="J333" s="99"/>
      <c r="K333" s="99"/>
      <c r="M333" s="98" t="str">
        <f>SUBSTITUTE(IF(L333="","",'Root Material'!$C$2&amp;"_"&amp;B333&amp;"_"&amp;E333&amp;"_"&amp;L333)," ","_")</f>
        <v/>
      </c>
      <c r="BT333" s="98" t="str">
        <f t="shared" si="19"/>
        <v/>
      </c>
      <c r="BW333" s="96"/>
      <c r="BX333" s="50"/>
      <c r="BY333" s="50"/>
      <c r="BZ333" s="50"/>
      <c r="CA333" s="50"/>
      <c r="CB333" s="50"/>
      <c r="CC333" s="50"/>
      <c r="CD333" s="50"/>
      <c r="CE333" s="50"/>
      <c r="CF333" s="50"/>
      <c r="CG333" s="50"/>
      <c r="CH333" s="50"/>
      <c r="CI333" s="50"/>
      <c r="CJ333" s="50"/>
      <c r="CK333" s="50"/>
      <c r="CL333" s="50"/>
      <c r="CM333" s="50"/>
      <c r="CN333" s="50"/>
    </row>
    <row r="334" spans="1:92" ht="15" customHeight="1">
      <c r="A334" s="50"/>
      <c r="B334" s="97" t="str">
        <f t="shared" si="18"/>
        <v>Consumable Options</v>
      </c>
      <c r="C334" s="97" t="str">
        <f>SUBSTITUTE(IF(A334="","",'Root Material'!$C$2&amp;"_Group_"&amp;A334)," ","_")</f>
        <v/>
      </c>
      <c r="D334" s="96"/>
      <c r="E334" s="97"/>
      <c r="F334" s="97" t="str">
        <f>SUBSTITUTE(IF(D334="","",'Root Material'!$C$2&amp;"_"&amp;B334&amp;"_"&amp;D334)," ","_")</f>
        <v/>
      </c>
      <c r="G334" s="97"/>
      <c r="H334" s="99"/>
      <c r="I334" s="99"/>
      <c r="J334" s="99"/>
      <c r="K334" s="99"/>
      <c r="M334" s="98" t="str">
        <f>SUBSTITUTE(IF(L334="","",'Root Material'!$C$2&amp;"_"&amp;B334&amp;"_"&amp;E334&amp;"_"&amp;L334)," ","_")</f>
        <v/>
      </c>
      <c r="BT334" s="98" t="str">
        <f t="shared" si="19"/>
        <v/>
      </c>
      <c r="BW334" s="96"/>
      <c r="BX334" s="50"/>
      <c r="BY334" s="50"/>
      <c r="BZ334" s="50"/>
      <c r="CA334" s="50"/>
      <c r="CB334" s="50"/>
      <c r="CC334" s="50"/>
      <c r="CD334" s="50"/>
      <c r="CE334" s="50"/>
      <c r="CF334" s="50"/>
      <c r="CG334" s="50"/>
      <c r="CH334" s="50"/>
      <c r="CI334" s="50"/>
      <c r="CJ334" s="50"/>
      <c r="CK334" s="50"/>
      <c r="CL334" s="50"/>
      <c r="CM334" s="50"/>
      <c r="CN334" s="50"/>
    </row>
    <row r="335" spans="1:92" ht="15" customHeight="1">
      <c r="A335" s="50"/>
      <c r="B335" s="97" t="str">
        <f t="shared" si="18"/>
        <v>Consumable Options</v>
      </c>
      <c r="C335" s="97" t="str">
        <f>SUBSTITUTE(IF(A335="","",'Root Material'!$C$2&amp;"_Group_"&amp;A335)," ","_")</f>
        <v/>
      </c>
      <c r="D335" s="96"/>
      <c r="E335" s="97"/>
      <c r="F335" s="97" t="str">
        <f>SUBSTITUTE(IF(D335="","",'Root Material'!$C$2&amp;"_"&amp;B335&amp;"_"&amp;D335)," ","_")</f>
        <v/>
      </c>
      <c r="G335" s="97"/>
      <c r="H335" s="99"/>
      <c r="I335" s="99"/>
      <c r="J335" s="99"/>
      <c r="K335" s="99"/>
      <c r="M335" s="98" t="str">
        <f>SUBSTITUTE(IF(L335="","",'Root Material'!$C$2&amp;"_"&amp;B335&amp;"_"&amp;E335&amp;"_"&amp;L335)," ","_")</f>
        <v/>
      </c>
      <c r="BT335" s="98" t="str">
        <f t="shared" si="19"/>
        <v/>
      </c>
      <c r="BW335" s="96"/>
      <c r="BX335" s="50"/>
      <c r="BY335" s="50"/>
      <c r="BZ335" s="50"/>
      <c r="CA335" s="50"/>
      <c r="CB335" s="50"/>
      <c r="CC335" s="50"/>
      <c r="CD335" s="50"/>
      <c r="CE335" s="50"/>
      <c r="CF335" s="50"/>
      <c r="CG335" s="50"/>
      <c r="CH335" s="50"/>
      <c r="CI335" s="50"/>
      <c r="CJ335" s="50"/>
      <c r="CK335" s="50"/>
      <c r="CL335" s="50"/>
      <c r="CM335" s="50"/>
      <c r="CN335" s="50"/>
    </row>
    <row r="336" spans="1:92" ht="15" customHeight="1">
      <c r="A336" s="50"/>
      <c r="B336" s="97" t="str">
        <f t="shared" si="18"/>
        <v>Consumable Options</v>
      </c>
      <c r="C336" s="97" t="str">
        <f>SUBSTITUTE(IF(A336="","",'Root Material'!$C$2&amp;"_Group_"&amp;A336)," ","_")</f>
        <v/>
      </c>
      <c r="D336" s="96"/>
      <c r="E336" s="97"/>
      <c r="F336" s="97" t="str">
        <f>SUBSTITUTE(IF(D336="","",'Root Material'!$C$2&amp;"_"&amp;B336&amp;"_"&amp;D336)," ","_")</f>
        <v/>
      </c>
      <c r="G336" s="97"/>
      <c r="H336" s="99"/>
      <c r="I336" s="99"/>
      <c r="J336" s="99"/>
      <c r="K336" s="99"/>
      <c r="M336" s="98" t="str">
        <f>SUBSTITUTE(IF(L336="","",'Root Material'!$C$2&amp;"_"&amp;B336&amp;"_"&amp;E336&amp;"_"&amp;L336)," ","_")</f>
        <v/>
      </c>
      <c r="BT336" s="98" t="str">
        <f t="shared" si="19"/>
        <v/>
      </c>
      <c r="BW336" s="96"/>
      <c r="BX336" s="50"/>
      <c r="BY336" s="50"/>
      <c r="BZ336" s="50"/>
      <c r="CA336" s="50"/>
      <c r="CB336" s="50"/>
      <c r="CC336" s="50"/>
      <c r="CD336" s="50"/>
      <c r="CE336" s="50"/>
      <c r="CF336" s="50"/>
      <c r="CG336" s="50"/>
      <c r="CH336" s="50"/>
      <c r="CI336" s="50"/>
      <c r="CJ336" s="50"/>
      <c r="CK336" s="50"/>
      <c r="CL336" s="50"/>
      <c r="CM336" s="50"/>
      <c r="CN336" s="50"/>
    </row>
    <row r="337" spans="1:92" ht="15" customHeight="1">
      <c r="A337" s="50"/>
      <c r="B337" s="97"/>
      <c r="C337" s="97" t="str">
        <f>SUBSTITUTE(IF(A337="","",'Root Material'!$C$2&amp;"_Group_"&amp;A337)," ","_")</f>
        <v/>
      </c>
      <c r="D337" s="96"/>
      <c r="E337" s="97"/>
      <c r="F337" s="97" t="str">
        <f>SUBSTITUTE(IF(D337="","",'Root Material'!$C$2&amp;"_"&amp;B337&amp;"_"&amp;D337)," ","_")</f>
        <v/>
      </c>
      <c r="G337" s="97"/>
      <c r="H337" s="99"/>
      <c r="I337" s="99"/>
      <c r="J337" s="99"/>
      <c r="K337" s="99"/>
      <c r="M337" s="98" t="str">
        <f>SUBSTITUTE(IF(L337="","",'Root Material'!$C$2&amp;"_"&amp;B337&amp;"_"&amp;E337&amp;"_"&amp;L337)," ","_")</f>
        <v/>
      </c>
      <c r="BT337" s="98" t="str">
        <f t="shared" si="19"/>
        <v/>
      </c>
      <c r="BW337" s="96"/>
      <c r="BX337" s="50"/>
      <c r="BY337" s="50"/>
      <c r="BZ337" s="50"/>
      <c r="CA337" s="50"/>
      <c r="CB337" s="50"/>
      <c r="CC337" s="50"/>
      <c r="CD337" s="50"/>
      <c r="CE337" s="50"/>
      <c r="CF337" s="50"/>
      <c r="CG337" s="50"/>
      <c r="CH337" s="50"/>
      <c r="CI337" s="50"/>
      <c r="CJ337" s="50"/>
      <c r="CK337" s="50"/>
      <c r="CL337" s="50"/>
      <c r="CM337" s="50"/>
      <c r="CN337" s="50"/>
    </row>
    <row r="338" spans="1:92" ht="15" customHeight="1">
      <c r="A338" s="50"/>
      <c r="B338" s="97"/>
      <c r="C338" s="97" t="str">
        <f>SUBSTITUTE(IF(A338="","",'Root Material'!$C$2&amp;"_Group_"&amp;A338)," ","_")</f>
        <v/>
      </c>
      <c r="D338" s="96"/>
      <c r="E338" s="97"/>
      <c r="F338" s="97" t="str">
        <f>SUBSTITUTE(IF(D338="","",'Root Material'!$C$2&amp;"_"&amp;B338&amp;"_"&amp;D338)," ","_")</f>
        <v/>
      </c>
      <c r="G338" s="97"/>
      <c r="H338" s="99"/>
      <c r="I338" s="99"/>
      <c r="J338" s="99"/>
      <c r="K338" s="99"/>
      <c r="M338" s="98" t="str">
        <f>SUBSTITUTE(IF(L338="","",'Root Material'!$C$2&amp;"_"&amp;B338&amp;"_"&amp;E338&amp;"_"&amp;L338)," ","_")</f>
        <v/>
      </c>
      <c r="BT338" s="98" t="str">
        <f t="shared" si="19"/>
        <v/>
      </c>
      <c r="BW338" s="96"/>
      <c r="BX338" s="50"/>
      <c r="BY338" s="50"/>
      <c r="BZ338" s="50"/>
      <c r="CA338" s="50"/>
      <c r="CB338" s="50"/>
      <c r="CC338" s="50"/>
      <c r="CD338" s="50"/>
      <c r="CE338" s="50"/>
      <c r="CF338" s="50"/>
      <c r="CG338" s="50"/>
      <c r="CH338" s="50"/>
      <c r="CI338" s="50"/>
      <c r="CJ338" s="50"/>
      <c r="CK338" s="50"/>
      <c r="CL338" s="50"/>
      <c r="CM338" s="50"/>
      <c r="CN338" s="50"/>
    </row>
    <row r="339" spans="1:92" ht="15" customHeight="1">
      <c r="A339" s="50"/>
      <c r="B339" s="97"/>
      <c r="C339" s="97" t="str">
        <f>SUBSTITUTE(IF(A339="","",'Root Material'!$C$2&amp;"_Group_"&amp;A339)," ","_")</f>
        <v/>
      </c>
      <c r="D339" s="96"/>
      <c r="E339" s="97"/>
      <c r="F339" s="97" t="str">
        <f>SUBSTITUTE(IF(D339="","",'Root Material'!$C$2&amp;"_"&amp;B339&amp;"_"&amp;D339)," ","_")</f>
        <v/>
      </c>
      <c r="G339" s="97"/>
      <c r="H339" s="99"/>
      <c r="I339" s="99"/>
      <c r="J339" s="99"/>
      <c r="K339" s="99"/>
      <c r="M339" s="98" t="str">
        <f>SUBSTITUTE(IF(L339="","",'Root Material'!$C$2&amp;"_"&amp;B339&amp;"_"&amp;E339&amp;"_"&amp;L339)," ","_")</f>
        <v/>
      </c>
      <c r="BT339" s="98" t="str">
        <f t="shared" si="19"/>
        <v/>
      </c>
      <c r="BW339" s="96"/>
      <c r="BX339" s="50"/>
      <c r="BY339" s="50"/>
      <c r="BZ339" s="50"/>
      <c r="CA339" s="50"/>
      <c r="CB339" s="50"/>
      <c r="CC339" s="50"/>
      <c r="CD339" s="50"/>
      <c r="CE339" s="50"/>
      <c r="CF339" s="50"/>
      <c r="CG339" s="50"/>
      <c r="CH339" s="50"/>
      <c r="CI339" s="50"/>
      <c r="CJ339" s="50"/>
      <c r="CK339" s="50"/>
      <c r="CL339" s="50"/>
      <c r="CM339" s="50"/>
      <c r="CN339" s="50"/>
    </row>
    <row r="340" spans="1:92" ht="15" customHeight="1">
      <c r="A340" s="50"/>
      <c r="B340" s="97"/>
      <c r="C340" s="97" t="str">
        <f>SUBSTITUTE(IF(A340="","",'Root Material'!$C$2&amp;"_Group_"&amp;A340)," ","_")</f>
        <v/>
      </c>
      <c r="D340" s="96"/>
      <c r="E340" s="97"/>
      <c r="F340" s="97" t="str">
        <f>SUBSTITUTE(IF(D340="","",'Root Material'!$C$2&amp;"_"&amp;B340&amp;"_"&amp;D340)," ","_")</f>
        <v/>
      </c>
      <c r="G340" s="97"/>
      <c r="H340" s="99"/>
      <c r="I340" s="99"/>
      <c r="J340" s="99"/>
      <c r="K340" s="99"/>
      <c r="M340" s="98" t="str">
        <f>SUBSTITUTE(IF(L340="","",'Root Material'!$C$2&amp;"_"&amp;B340&amp;"_"&amp;E340&amp;"_"&amp;L340)," ","_")</f>
        <v/>
      </c>
      <c r="BT340" s="98" t="str">
        <f t="shared" si="19"/>
        <v/>
      </c>
      <c r="BW340" s="96"/>
      <c r="BX340" s="50"/>
      <c r="BY340" s="50"/>
      <c r="BZ340" s="50"/>
      <c r="CA340" s="50"/>
      <c r="CB340" s="50"/>
      <c r="CC340" s="50"/>
      <c r="CD340" s="50"/>
      <c r="CE340" s="50"/>
      <c r="CF340" s="50"/>
      <c r="CG340" s="50"/>
      <c r="CH340" s="50"/>
      <c r="CI340" s="50"/>
      <c r="CJ340" s="50"/>
      <c r="CK340" s="50"/>
      <c r="CL340" s="50"/>
      <c r="CM340" s="50"/>
      <c r="CN340" s="50"/>
    </row>
    <row r="341" spans="1:92" ht="15" customHeight="1">
      <c r="A341" s="50"/>
      <c r="B341" s="97"/>
      <c r="C341" s="97" t="str">
        <f>SUBSTITUTE(IF(A341="","",'Root Material'!$C$2&amp;"_Group_"&amp;A341)," ","_")</f>
        <v/>
      </c>
      <c r="D341" s="96"/>
      <c r="E341" s="97"/>
      <c r="F341" s="97" t="str">
        <f>SUBSTITUTE(IF(D341="","",'Root Material'!$C$2&amp;"_"&amp;B341&amp;"_"&amp;D341)," ","_")</f>
        <v/>
      </c>
      <c r="G341" s="97"/>
      <c r="H341" s="99"/>
      <c r="I341" s="99"/>
      <c r="J341" s="99"/>
      <c r="K341" s="99"/>
      <c r="M341" s="98" t="str">
        <f>SUBSTITUTE(IF(L341="","",'Root Material'!$C$2&amp;"_"&amp;B341&amp;"_"&amp;E341&amp;"_"&amp;L341)," ","_")</f>
        <v/>
      </c>
      <c r="BT341" s="98" t="str">
        <f t="shared" si="19"/>
        <v/>
      </c>
      <c r="BX341" s="50"/>
      <c r="BY341" s="50"/>
      <c r="BZ341" s="50"/>
      <c r="CA341" s="50"/>
      <c r="CB341" s="50"/>
      <c r="CC341" s="50"/>
      <c r="CD341" s="50"/>
      <c r="CE341" s="50"/>
      <c r="CF341" s="50"/>
      <c r="CG341" s="50"/>
      <c r="CH341" s="50"/>
      <c r="CI341" s="50"/>
      <c r="CJ341" s="50"/>
      <c r="CK341" s="50"/>
      <c r="CL341" s="50"/>
      <c r="CM341" s="50"/>
      <c r="CN341" s="50"/>
    </row>
    <row r="342" spans="1:92" ht="15" customHeight="1">
      <c r="A342" s="50"/>
      <c r="B342" s="97"/>
      <c r="C342" s="97" t="str">
        <f>SUBSTITUTE(IF(A342="","",'Root Material'!$C$2&amp;"_Group_"&amp;A342)," ","_")</f>
        <v/>
      </c>
      <c r="D342" s="96"/>
      <c r="E342" s="97"/>
      <c r="F342" s="97" t="str">
        <f>SUBSTITUTE(IF(D342="","",'Root Material'!$C$2&amp;"_"&amp;B342&amp;"_"&amp;D342)," ","_")</f>
        <v/>
      </c>
      <c r="G342" s="97"/>
      <c r="H342" s="99"/>
      <c r="I342" s="99"/>
      <c r="J342" s="99"/>
      <c r="K342" s="99"/>
      <c r="M342" s="98" t="str">
        <f>SUBSTITUTE(IF(L342="","",'Root Material'!$C$2&amp;"_"&amp;B342&amp;"_"&amp;E342&amp;"_"&amp;L342)," ","_")</f>
        <v/>
      </c>
      <c r="BT342" s="98" t="str">
        <f t="shared" si="19"/>
        <v/>
      </c>
      <c r="BX342" s="50"/>
      <c r="BY342" s="50"/>
      <c r="BZ342" s="50"/>
      <c r="CA342" s="50"/>
      <c r="CB342" s="50"/>
      <c r="CC342" s="50"/>
      <c r="CD342" s="50"/>
      <c r="CE342" s="50"/>
      <c r="CF342" s="50"/>
      <c r="CG342" s="50"/>
      <c r="CH342" s="50"/>
      <c r="CI342" s="50"/>
      <c r="CJ342" s="50"/>
      <c r="CK342" s="50"/>
      <c r="CL342" s="50"/>
      <c r="CM342" s="50"/>
      <c r="CN342" s="50"/>
    </row>
    <row r="343" spans="1:92" ht="15" customHeight="1">
      <c r="A343" s="50"/>
      <c r="B343" s="97"/>
      <c r="C343" s="97" t="str">
        <f>SUBSTITUTE(IF(A343="","",'Root Material'!$C$2&amp;"_Group_"&amp;A343)," ","_")</f>
        <v/>
      </c>
      <c r="D343" s="96"/>
      <c r="E343" s="97"/>
      <c r="F343" s="97" t="str">
        <f>SUBSTITUTE(IF(D343="","",'Root Material'!$C$2&amp;"_"&amp;B343&amp;"_"&amp;D343)," ","_")</f>
        <v/>
      </c>
      <c r="G343" s="97"/>
      <c r="H343" s="99"/>
      <c r="I343" s="99"/>
      <c r="J343" s="99"/>
      <c r="K343" s="99"/>
      <c r="M343" s="98" t="str">
        <f>SUBSTITUTE(IF(L343="","",'Root Material'!$C$2&amp;"_"&amp;B343&amp;"_"&amp;E343&amp;"_"&amp;L343)," ","_")</f>
        <v/>
      </c>
      <c r="BT343" s="98" t="str">
        <f t="shared" si="19"/>
        <v/>
      </c>
      <c r="BX343" s="50"/>
      <c r="BY343" s="50"/>
      <c r="BZ343" s="50"/>
      <c r="CA343" s="50"/>
      <c r="CB343" s="50"/>
      <c r="CC343" s="50"/>
      <c r="CD343" s="50"/>
      <c r="CE343" s="50"/>
      <c r="CF343" s="50"/>
      <c r="CG343" s="50"/>
      <c r="CH343" s="50"/>
      <c r="CI343" s="50"/>
      <c r="CJ343" s="50"/>
      <c r="CK343" s="50"/>
      <c r="CL343" s="50"/>
      <c r="CM343" s="50"/>
      <c r="CN343" s="50"/>
    </row>
    <row r="344" spans="1:92" ht="15" customHeight="1">
      <c r="A344" s="50"/>
      <c r="B344" s="97"/>
      <c r="C344" s="97" t="str">
        <f>SUBSTITUTE(IF(A344="","",'Root Material'!$C$2&amp;"_Group_"&amp;A344)," ","_")</f>
        <v/>
      </c>
      <c r="D344" s="96"/>
      <c r="E344" s="97"/>
      <c r="F344" s="97" t="str">
        <f>SUBSTITUTE(IF(D344="","",'Root Material'!$C$2&amp;"_"&amp;B344&amp;"_"&amp;D344)," ","_")</f>
        <v/>
      </c>
      <c r="G344" s="97"/>
      <c r="H344" s="99"/>
      <c r="I344" s="99"/>
      <c r="J344" s="99"/>
      <c r="K344" s="99"/>
      <c r="M344" s="98" t="str">
        <f>SUBSTITUTE(IF(L344="","",'Root Material'!$C$2&amp;"_"&amp;B344&amp;"_"&amp;E344&amp;"_"&amp;L344)," ","_")</f>
        <v/>
      </c>
      <c r="BT344" s="98" t="str">
        <f t="shared" si="19"/>
        <v/>
      </c>
      <c r="BX344" s="50"/>
      <c r="BY344" s="50"/>
      <c r="BZ344" s="50"/>
      <c r="CA344" s="50"/>
      <c r="CB344" s="50"/>
      <c r="CC344" s="50"/>
      <c r="CD344" s="50"/>
      <c r="CE344" s="50"/>
      <c r="CF344" s="50"/>
      <c r="CG344" s="50"/>
      <c r="CH344" s="50"/>
      <c r="CI344" s="50"/>
      <c r="CJ344" s="50"/>
      <c r="CK344" s="50"/>
      <c r="CL344" s="50"/>
      <c r="CM344" s="50"/>
      <c r="CN344" s="50"/>
    </row>
    <row r="345" spans="1:92" ht="15" customHeight="1">
      <c r="A345" s="50"/>
      <c r="B345" s="97"/>
      <c r="C345" s="97" t="str">
        <f>SUBSTITUTE(IF(A345="","",'Root Material'!$C$2&amp;"_Group_"&amp;A345)," ","_")</f>
        <v/>
      </c>
      <c r="D345" s="96"/>
      <c r="E345" s="97"/>
      <c r="F345" s="97" t="str">
        <f>SUBSTITUTE(IF(D345="","",'Root Material'!$C$2&amp;"_"&amp;B345&amp;"_"&amp;D345)," ","_")</f>
        <v/>
      </c>
      <c r="G345" s="97"/>
      <c r="H345" s="99"/>
      <c r="I345" s="99"/>
      <c r="J345" s="99"/>
      <c r="K345" s="99"/>
      <c r="M345" s="98" t="str">
        <f>SUBSTITUTE(IF(L345="","",'Root Material'!$C$2&amp;"_"&amp;B345&amp;"_"&amp;E345&amp;"_"&amp;L345)," ","_")</f>
        <v/>
      </c>
      <c r="BT345" s="98" t="str">
        <f t="shared" si="19"/>
        <v/>
      </c>
      <c r="BX345" s="50"/>
      <c r="BY345" s="50"/>
      <c r="BZ345" s="50"/>
      <c r="CA345" s="50"/>
      <c r="CB345" s="50"/>
      <c r="CC345" s="50"/>
      <c r="CD345" s="50"/>
      <c r="CE345" s="50"/>
      <c r="CF345" s="50"/>
      <c r="CG345" s="50"/>
      <c r="CH345" s="50"/>
      <c r="CI345" s="50"/>
      <c r="CJ345" s="50"/>
      <c r="CK345" s="50"/>
      <c r="CL345" s="50"/>
      <c r="CM345" s="50"/>
      <c r="CN345" s="50"/>
    </row>
    <row r="346" spans="1:92" ht="15" customHeight="1">
      <c r="A346" s="50"/>
      <c r="B346" s="97"/>
      <c r="C346" s="97" t="str">
        <f>SUBSTITUTE(IF(A346="","",'Root Material'!$C$2&amp;"_Group_"&amp;A346)," ","_")</f>
        <v/>
      </c>
      <c r="D346" s="96"/>
      <c r="E346" s="97"/>
      <c r="F346" s="97" t="str">
        <f>SUBSTITUTE(IF(D346="","",'Root Material'!$C$2&amp;"_"&amp;B346&amp;"_"&amp;D346)," ","_")</f>
        <v/>
      </c>
      <c r="G346" s="97"/>
      <c r="H346" s="99"/>
      <c r="I346" s="99"/>
      <c r="J346" s="99"/>
      <c r="K346" s="99"/>
      <c r="M346" s="98" t="str">
        <f>SUBSTITUTE(IF(L346="","",'Root Material'!$C$2&amp;"_"&amp;B346&amp;"_"&amp;E346&amp;"_"&amp;L346)," ","_")</f>
        <v/>
      </c>
      <c r="BT346" s="98" t="str">
        <f t="shared" si="19"/>
        <v/>
      </c>
      <c r="BU346" s="50"/>
      <c r="BV346" s="50"/>
      <c r="BW346" s="50"/>
      <c r="BX346" s="50"/>
      <c r="BY346" s="50"/>
      <c r="BZ346" s="50"/>
      <c r="CA346" s="50"/>
      <c r="CB346" s="50"/>
      <c r="CC346" s="50"/>
      <c r="CD346" s="50"/>
      <c r="CE346" s="50"/>
      <c r="CF346" s="50"/>
      <c r="CG346" s="50"/>
      <c r="CH346" s="50"/>
      <c r="CI346" s="50"/>
      <c r="CJ346" s="50"/>
      <c r="CK346" s="50"/>
      <c r="CL346" s="50"/>
      <c r="CM346" s="50"/>
      <c r="CN346" s="50"/>
    </row>
    <row r="347" spans="1:92" ht="15" customHeight="1">
      <c r="A347" s="50"/>
      <c r="B347" s="97"/>
      <c r="C347" s="97" t="str">
        <f>SUBSTITUTE(IF(A347="","",'Root Material'!$C$2&amp;"_Group_"&amp;A347)," ","_")</f>
        <v/>
      </c>
      <c r="D347" s="96"/>
      <c r="E347" s="97"/>
      <c r="F347" s="97" t="str">
        <f>SUBSTITUTE(IF(D347="","",'Root Material'!$C$2&amp;"_"&amp;B347&amp;"_"&amp;D347)," ","_")</f>
        <v/>
      </c>
      <c r="G347" s="97"/>
      <c r="H347" s="99"/>
      <c r="I347" s="99"/>
      <c r="J347" s="99"/>
      <c r="K347" s="99"/>
      <c r="M347" s="98" t="str">
        <f>SUBSTITUTE(IF(L347="","",'Root Material'!$C$2&amp;"_"&amp;B347&amp;"_"&amp;E347&amp;"_"&amp;L347)," ","_")</f>
        <v/>
      </c>
      <c r="BT347" s="98" t="str">
        <f t="shared" si="19"/>
        <v/>
      </c>
      <c r="BU347" s="50"/>
      <c r="BV347" s="50"/>
      <c r="BW347" s="50"/>
      <c r="BX347" s="50"/>
      <c r="BY347" s="50"/>
      <c r="BZ347" s="50"/>
      <c r="CA347" s="50"/>
      <c r="CB347" s="50"/>
      <c r="CC347" s="50"/>
      <c r="CD347" s="50"/>
      <c r="CE347" s="50"/>
      <c r="CF347" s="50"/>
      <c r="CG347" s="50"/>
      <c r="CH347" s="50"/>
      <c r="CI347" s="50"/>
      <c r="CJ347" s="50"/>
      <c r="CK347" s="50"/>
      <c r="CL347" s="50"/>
      <c r="CM347" s="50"/>
      <c r="CN347" s="50"/>
    </row>
    <row r="348" spans="1:92" ht="15" customHeight="1">
      <c r="A348" s="50"/>
      <c r="B348" s="97"/>
      <c r="C348" s="97" t="str">
        <f>SUBSTITUTE(IF(A348="","",'Root Material'!$C$2&amp;"_Group_"&amp;A348)," ","_")</f>
        <v/>
      </c>
      <c r="D348" s="96"/>
      <c r="E348" s="97"/>
      <c r="F348" s="97" t="str">
        <f>SUBSTITUTE(IF(D348="","",'Root Material'!$C$2&amp;"_"&amp;B348&amp;"_"&amp;D348)," ","_")</f>
        <v/>
      </c>
      <c r="G348" s="97"/>
      <c r="H348" s="99"/>
      <c r="I348" s="99"/>
      <c r="J348" s="99"/>
      <c r="K348" s="99"/>
      <c r="M348" s="98" t="str">
        <f>SUBSTITUTE(IF(L348="","",'Root Material'!$C$2&amp;"_"&amp;B348&amp;"_"&amp;E348&amp;"_"&amp;L348)," ","_")</f>
        <v/>
      </c>
      <c r="BT348" s="98" t="str">
        <f t="shared" si="19"/>
        <v/>
      </c>
      <c r="BU348" s="50"/>
      <c r="BV348" s="50"/>
      <c r="BW348" s="50"/>
      <c r="BX348" s="50"/>
      <c r="BY348" s="50"/>
      <c r="BZ348" s="50"/>
      <c r="CA348" s="50"/>
      <c r="CB348" s="50"/>
      <c r="CC348" s="50"/>
      <c r="CD348" s="50"/>
      <c r="CE348" s="50"/>
      <c r="CF348" s="50"/>
      <c r="CG348" s="50"/>
      <c r="CH348" s="50"/>
      <c r="CI348" s="50"/>
      <c r="CJ348" s="50"/>
      <c r="CK348" s="50"/>
      <c r="CL348" s="50"/>
      <c r="CM348" s="50"/>
      <c r="CN348" s="50"/>
    </row>
    <row r="349" spans="1:92" ht="15" customHeight="1">
      <c r="A349" s="50"/>
      <c r="B349" s="97"/>
      <c r="C349" s="97" t="str">
        <f>SUBSTITUTE(IF(A349="","",'Root Material'!$C$2&amp;"_Group_"&amp;A349)," ","_")</f>
        <v/>
      </c>
      <c r="D349" s="96"/>
      <c r="E349" s="97"/>
      <c r="F349" s="97" t="str">
        <f>SUBSTITUTE(IF(D349="","",'Root Material'!$C$2&amp;"_"&amp;B349&amp;"_"&amp;D349)," ","_")</f>
        <v/>
      </c>
      <c r="G349" s="97"/>
      <c r="H349" s="99"/>
      <c r="I349" s="99"/>
      <c r="J349" s="99"/>
      <c r="K349" s="99"/>
      <c r="M349" s="98" t="str">
        <f>SUBSTITUTE(IF(L349="","",'Root Material'!$C$2&amp;"_"&amp;B349&amp;"_"&amp;E349&amp;"_"&amp;L349)," ","_")</f>
        <v/>
      </c>
      <c r="BT349" s="98" t="str">
        <f t="shared" si="19"/>
        <v/>
      </c>
      <c r="BU349" s="50"/>
      <c r="BV349" s="50"/>
      <c r="BW349" s="50"/>
      <c r="BX349" s="50"/>
      <c r="BY349" s="50"/>
      <c r="BZ349" s="50"/>
      <c r="CA349" s="50"/>
      <c r="CB349" s="50"/>
      <c r="CC349" s="50"/>
      <c r="CD349" s="50"/>
      <c r="CE349" s="50"/>
      <c r="CF349" s="50"/>
      <c r="CG349" s="50"/>
      <c r="CH349" s="50"/>
      <c r="CI349" s="50"/>
      <c r="CJ349" s="50"/>
      <c r="CK349" s="50"/>
      <c r="CL349" s="50"/>
      <c r="CM349" s="50"/>
      <c r="CN349" s="50"/>
    </row>
    <row r="350" spans="1:92" ht="15" customHeight="1">
      <c r="A350" s="50"/>
      <c r="B350" s="97"/>
      <c r="C350" s="97" t="str">
        <f>SUBSTITUTE(IF(A350="","",'Root Material'!$C$2&amp;"_Group_"&amp;A350)," ","_")</f>
        <v/>
      </c>
      <c r="D350" s="96"/>
      <c r="E350" s="97"/>
      <c r="F350" s="97" t="str">
        <f>SUBSTITUTE(IF(D350="","",'Root Material'!$C$2&amp;"_"&amp;B350&amp;"_"&amp;D350)," ","_")</f>
        <v/>
      </c>
      <c r="G350" s="97"/>
      <c r="H350" s="99"/>
      <c r="I350" s="99"/>
      <c r="J350" s="99"/>
      <c r="K350" s="99"/>
      <c r="M350" s="98" t="str">
        <f>SUBSTITUTE(IF(L350="","",'Root Material'!$C$2&amp;"_"&amp;B350&amp;"_"&amp;E350&amp;"_"&amp;L350)," ","_")</f>
        <v/>
      </c>
      <c r="BT350" s="98" t="str">
        <f t="shared" si="19"/>
        <v/>
      </c>
      <c r="BU350" s="50"/>
      <c r="BV350" s="50"/>
      <c r="BW350" s="50"/>
      <c r="BX350" s="50"/>
      <c r="BY350" s="50"/>
      <c r="BZ350" s="50"/>
      <c r="CA350" s="50"/>
      <c r="CB350" s="50"/>
      <c r="CC350" s="50"/>
      <c r="CD350" s="50"/>
      <c r="CE350" s="50"/>
      <c r="CF350" s="50"/>
      <c r="CG350" s="50"/>
      <c r="CH350" s="50"/>
      <c r="CI350" s="50"/>
      <c r="CJ350" s="50"/>
      <c r="CK350" s="50"/>
      <c r="CL350" s="50"/>
      <c r="CM350" s="50"/>
      <c r="CN350" s="50"/>
    </row>
    <row r="351" spans="1:92" ht="15" customHeight="1">
      <c r="A351" s="50"/>
      <c r="B351" s="97"/>
      <c r="C351" s="97" t="str">
        <f>SUBSTITUTE(IF(A351="","",'Root Material'!$C$2&amp;"_Group_"&amp;A351)," ","_")</f>
        <v/>
      </c>
      <c r="D351" s="96"/>
      <c r="E351" s="97"/>
      <c r="F351" s="97" t="str">
        <f>SUBSTITUTE(IF(D351="","",'Root Material'!$C$2&amp;"_"&amp;B351&amp;"_"&amp;D351)," ","_")</f>
        <v/>
      </c>
      <c r="G351" s="97"/>
      <c r="H351" s="99"/>
      <c r="I351" s="99"/>
      <c r="J351" s="99"/>
      <c r="K351" s="99"/>
      <c r="M351" s="98" t="str">
        <f>SUBSTITUTE(IF(L351="","",'Root Material'!$C$2&amp;"_"&amp;B351&amp;"_"&amp;E351&amp;"_"&amp;L351)," ","_")</f>
        <v/>
      </c>
      <c r="BT351" s="98" t="str">
        <f t="shared" si="19"/>
        <v/>
      </c>
      <c r="BU351" s="50"/>
      <c r="BV351" s="50"/>
      <c r="BW351" s="50"/>
      <c r="BX351" s="50"/>
      <c r="BY351" s="50"/>
      <c r="BZ351" s="50"/>
      <c r="CA351" s="50"/>
      <c r="CB351" s="50"/>
      <c r="CC351" s="50"/>
      <c r="CD351" s="50"/>
      <c r="CE351" s="50"/>
      <c r="CF351" s="50"/>
      <c r="CG351" s="50"/>
      <c r="CH351" s="50"/>
      <c r="CI351" s="50"/>
      <c r="CJ351" s="50"/>
      <c r="CK351" s="50"/>
      <c r="CL351" s="50"/>
      <c r="CM351" s="50"/>
      <c r="CN351" s="50"/>
    </row>
    <row r="352" spans="1:92" ht="15" customHeight="1">
      <c r="A352" s="50"/>
      <c r="B352" s="97"/>
      <c r="C352" s="97" t="str">
        <f>SUBSTITUTE(IF(A352="","",'Root Material'!$C$2&amp;"_Group_"&amp;A352)," ","_")</f>
        <v/>
      </c>
      <c r="D352" s="96"/>
      <c r="E352" s="97"/>
      <c r="F352" s="97" t="str">
        <f>SUBSTITUTE(IF(D352="","",'Root Material'!$C$2&amp;"_"&amp;B352&amp;"_"&amp;D352)," ","_")</f>
        <v/>
      </c>
      <c r="G352" s="97"/>
      <c r="H352" s="99"/>
      <c r="I352" s="99"/>
      <c r="J352" s="99"/>
      <c r="K352" s="99"/>
      <c r="M352" s="98" t="str">
        <f>SUBSTITUTE(IF(L352="","",'Root Material'!$C$2&amp;"_"&amp;B352&amp;"_"&amp;E352&amp;"_"&amp;L352)," ","_")</f>
        <v/>
      </c>
      <c r="BT352" s="98" t="str">
        <f t="shared" si="19"/>
        <v/>
      </c>
      <c r="BU352" s="50"/>
      <c r="BV352" s="50"/>
      <c r="BW352" s="50"/>
      <c r="BX352" s="50"/>
      <c r="BY352" s="50"/>
      <c r="BZ352" s="50"/>
      <c r="CA352" s="50"/>
      <c r="CB352" s="50"/>
      <c r="CC352" s="50"/>
      <c r="CD352" s="50"/>
      <c r="CE352" s="50"/>
      <c r="CF352" s="50"/>
      <c r="CG352" s="50"/>
      <c r="CH352" s="50"/>
      <c r="CI352" s="50"/>
      <c r="CJ352" s="50"/>
      <c r="CK352" s="50"/>
      <c r="CL352" s="50"/>
      <c r="CM352" s="50"/>
      <c r="CN352" s="50"/>
    </row>
    <row r="353" spans="1:92" ht="15" customHeight="1">
      <c r="A353" s="50"/>
      <c r="B353" s="97"/>
      <c r="C353" s="97" t="str">
        <f>SUBSTITUTE(IF(A353="","",'Root Material'!$C$2&amp;"_Group_"&amp;A353)," ","_")</f>
        <v/>
      </c>
      <c r="D353" s="96"/>
      <c r="E353" s="97"/>
      <c r="F353" s="97" t="str">
        <f>SUBSTITUTE(IF(D353="","",'Root Material'!$C$2&amp;"_"&amp;B353&amp;"_"&amp;D353)," ","_")</f>
        <v/>
      </c>
      <c r="G353" s="97"/>
      <c r="H353" s="99"/>
      <c r="I353" s="99"/>
      <c r="J353" s="99"/>
      <c r="K353" s="99"/>
      <c r="M353" s="98" t="str">
        <f>SUBSTITUTE(IF(L353="","",'Root Material'!$C$2&amp;"_"&amp;B353&amp;"_"&amp;E353&amp;"_"&amp;L353)," ","_")</f>
        <v/>
      </c>
      <c r="BT353" s="98" t="str">
        <f t="shared" si="19"/>
        <v/>
      </c>
      <c r="BU353" s="50"/>
      <c r="BV353" s="50"/>
      <c r="BW353" s="50"/>
      <c r="BX353" s="50"/>
      <c r="BY353" s="50"/>
      <c r="BZ353" s="50"/>
      <c r="CA353" s="50"/>
      <c r="CB353" s="50"/>
      <c r="CC353" s="50"/>
      <c r="CD353" s="50"/>
      <c r="CE353" s="50"/>
      <c r="CF353" s="50"/>
      <c r="CG353" s="50"/>
      <c r="CH353" s="50"/>
      <c r="CI353" s="50"/>
      <c r="CJ353" s="50"/>
      <c r="CK353" s="50"/>
      <c r="CL353" s="50"/>
      <c r="CM353" s="50"/>
      <c r="CN353" s="50"/>
    </row>
    <row r="354" spans="1:92" ht="15" customHeight="1">
      <c r="A354" s="50"/>
      <c r="B354" s="97"/>
      <c r="C354" s="97" t="str">
        <f>SUBSTITUTE(IF(A354="","",'Root Material'!$C$2&amp;"_Group_"&amp;A354)," ","_")</f>
        <v/>
      </c>
      <c r="D354" s="96"/>
      <c r="E354" s="97"/>
      <c r="F354" s="97" t="str">
        <f>SUBSTITUTE(IF(D354="","",'Root Material'!$C$2&amp;"_"&amp;B354&amp;"_"&amp;D354)," ","_")</f>
        <v/>
      </c>
      <c r="G354" s="97"/>
      <c r="H354" s="99"/>
      <c r="I354" s="99"/>
      <c r="J354" s="99"/>
      <c r="K354" s="99"/>
      <c r="M354" s="98" t="str">
        <f>SUBSTITUTE(IF(L354="","",'Root Material'!$C$2&amp;"_"&amp;B354&amp;"_"&amp;E354&amp;"_"&amp;L354)," ","_")</f>
        <v/>
      </c>
      <c r="BT354" s="98" t="str">
        <f t="shared" si="19"/>
        <v/>
      </c>
      <c r="BU354" s="50"/>
      <c r="BV354" s="50"/>
      <c r="BW354" s="50"/>
      <c r="BX354" s="50"/>
      <c r="BY354" s="50"/>
      <c r="BZ354" s="50"/>
      <c r="CA354" s="50"/>
      <c r="CB354" s="50"/>
      <c r="CC354" s="50"/>
      <c r="CD354" s="50"/>
      <c r="CE354" s="50"/>
      <c r="CF354" s="50"/>
      <c r="CG354" s="50"/>
      <c r="CH354" s="50"/>
      <c r="CI354" s="50"/>
      <c r="CJ354" s="50"/>
      <c r="CK354" s="50"/>
      <c r="CL354" s="50"/>
      <c r="CM354" s="50"/>
      <c r="CN354" s="50"/>
    </row>
    <row r="355" spans="1:92" ht="15" customHeight="1">
      <c r="A355" s="50"/>
      <c r="B355" s="97"/>
      <c r="C355" s="97" t="str">
        <f>SUBSTITUTE(IF(A355="","",'Root Material'!$C$2&amp;"_Group_"&amp;A355)," ","_")</f>
        <v/>
      </c>
      <c r="D355" s="96"/>
      <c r="E355" s="97"/>
      <c r="F355" s="97" t="str">
        <f>SUBSTITUTE(IF(D355="","",'Root Material'!$C$2&amp;"_"&amp;B355&amp;"_"&amp;D355)," ","_")</f>
        <v/>
      </c>
      <c r="G355" s="97"/>
      <c r="H355" s="99"/>
      <c r="I355" s="99"/>
      <c r="J355" s="99"/>
      <c r="K355" s="99"/>
      <c r="M355" s="98" t="str">
        <f>SUBSTITUTE(IF(L355="","",'Root Material'!$C$2&amp;"_"&amp;B355&amp;"_"&amp;E355&amp;"_"&amp;L355)," ","_")</f>
        <v/>
      </c>
      <c r="BT355" s="98" t="str">
        <f t="shared" si="19"/>
        <v/>
      </c>
      <c r="BU355" s="50"/>
      <c r="BV355" s="50"/>
      <c r="BW355" s="50"/>
      <c r="BX355" s="50"/>
      <c r="BY355" s="50"/>
      <c r="BZ355" s="50"/>
      <c r="CA355" s="50"/>
      <c r="CB355" s="50"/>
      <c r="CC355" s="50"/>
      <c r="CD355" s="50"/>
      <c r="CE355" s="50"/>
      <c r="CF355" s="50"/>
      <c r="CG355" s="50"/>
      <c r="CH355" s="50"/>
      <c r="CI355" s="50"/>
      <c r="CJ355" s="50"/>
      <c r="CK355" s="50"/>
      <c r="CL355" s="50"/>
      <c r="CM355" s="50"/>
      <c r="CN355" s="50"/>
    </row>
    <row r="356" spans="1:92" ht="15" customHeight="1">
      <c r="A356" s="50"/>
      <c r="B356" s="97"/>
      <c r="C356" s="97" t="str">
        <f>SUBSTITUTE(IF(A356="","",'Root Material'!$C$2&amp;"_Group_"&amp;A356)," ","_")</f>
        <v/>
      </c>
      <c r="D356" s="96"/>
      <c r="E356" s="97"/>
      <c r="F356" s="97" t="str">
        <f>SUBSTITUTE(IF(D356="","",'Root Material'!$C$2&amp;"_"&amp;B356&amp;"_"&amp;D356)," ","_")</f>
        <v/>
      </c>
      <c r="G356" s="97"/>
      <c r="H356" s="99"/>
      <c r="I356" s="99"/>
      <c r="J356" s="99"/>
      <c r="K356" s="99"/>
      <c r="M356" s="98" t="str">
        <f>SUBSTITUTE(IF(L356="","",'Root Material'!$C$2&amp;"_"&amp;B356&amp;"_"&amp;E356&amp;"_"&amp;L356)," ","_")</f>
        <v/>
      </c>
      <c r="BT356" s="98" t="str">
        <f t="shared" si="19"/>
        <v/>
      </c>
      <c r="BU356" s="50"/>
      <c r="BV356" s="50"/>
      <c r="BW356" s="50"/>
      <c r="BX356" s="50"/>
      <c r="BY356" s="50"/>
      <c r="BZ356" s="50"/>
      <c r="CA356" s="50"/>
      <c r="CB356" s="50"/>
      <c r="CC356" s="50"/>
      <c r="CD356" s="50"/>
      <c r="CE356" s="50"/>
      <c r="CF356" s="50"/>
      <c r="CG356" s="50"/>
      <c r="CH356" s="50"/>
      <c r="CI356" s="50"/>
      <c r="CJ356" s="50"/>
      <c r="CK356" s="50"/>
      <c r="CL356" s="50"/>
      <c r="CM356" s="50"/>
      <c r="CN356" s="50"/>
    </row>
    <row r="357" spans="1:92" ht="15" customHeight="1">
      <c r="A357" s="50"/>
      <c r="B357" s="97"/>
      <c r="C357" s="97" t="str">
        <f>SUBSTITUTE(IF(A357="","",'Root Material'!$C$2&amp;"_Group_"&amp;A357)," ","_")</f>
        <v/>
      </c>
      <c r="D357" s="96"/>
      <c r="E357" s="97"/>
      <c r="F357" s="97" t="str">
        <f>SUBSTITUTE(IF(D357="","",'Root Material'!$C$2&amp;"_"&amp;B357&amp;"_"&amp;D357)," ","_")</f>
        <v/>
      </c>
      <c r="G357" s="97"/>
      <c r="H357" s="99"/>
      <c r="I357" s="99"/>
      <c r="J357" s="99"/>
      <c r="K357" s="99"/>
      <c r="M357" s="98" t="str">
        <f>SUBSTITUTE(IF(L357="","",'Root Material'!$C$2&amp;"_"&amp;B357&amp;"_"&amp;E357&amp;"_"&amp;L357)," ","_")</f>
        <v/>
      </c>
      <c r="BT357" s="98" t="str">
        <f t="shared" si="19"/>
        <v/>
      </c>
      <c r="BU357" s="50"/>
      <c r="BV357" s="50"/>
      <c r="BW357" s="50"/>
      <c r="BX357" s="50"/>
      <c r="BY357" s="50"/>
      <c r="BZ357" s="50"/>
      <c r="CA357" s="50"/>
      <c r="CB357" s="50"/>
      <c r="CC357" s="50"/>
      <c r="CD357" s="50"/>
      <c r="CE357" s="50"/>
      <c r="CF357" s="50"/>
      <c r="CG357" s="50"/>
      <c r="CH357" s="50"/>
      <c r="CI357" s="50"/>
      <c r="CJ357" s="50"/>
      <c r="CK357" s="50"/>
      <c r="CL357" s="50"/>
      <c r="CM357" s="50"/>
      <c r="CN357" s="50"/>
    </row>
    <row r="358" spans="1:92" ht="15" customHeight="1">
      <c r="A358" s="50"/>
      <c r="B358" s="97"/>
      <c r="C358" s="97" t="str">
        <f>SUBSTITUTE(IF(A358="","",'Root Material'!$C$2&amp;"_Group_"&amp;A358)," ","_")</f>
        <v/>
      </c>
      <c r="D358" s="96"/>
      <c r="E358" s="97"/>
      <c r="F358" s="97" t="str">
        <f>SUBSTITUTE(IF(D358="","",'Root Material'!$C$2&amp;"_"&amp;B358&amp;"_"&amp;D358)," ","_")</f>
        <v/>
      </c>
      <c r="G358" s="97"/>
      <c r="H358" s="99"/>
      <c r="I358" s="99"/>
      <c r="J358" s="99"/>
      <c r="K358" s="99"/>
      <c r="M358" s="98" t="str">
        <f>SUBSTITUTE(IF(L358="","",'Root Material'!$C$2&amp;"_"&amp;B358&amp;"_"&amp;E358&amp;"_"&amp;L358)," ","_")</f>
        <v/>
      </c>
      <c r="BT358" s="98" t="str">
        <f t="shared" si="19"/>
        <v/>
      </c>
      <c r="BU358" s="50"/>
      <c r="BV358" s="50"/>
      <c r="BW358" s="50"/>
      <c r="BX358" s="50"/>
      <c r="BY358" s="50"/>
      <c r="BZ358" s="50"/>
      <c r="CA358" s="50"/>
      <c r="CB358" s="50"/>
      <c r="CC358" s="50"/>
      <c r="CD358" s="50"/>
      <c r="CE358" s="50"/>
      <c r="CF358" s="50"/>
      <c r="CG358" s="50"/>
      <c r="CH358" s="50"/>
      <c r="CI358" s="50"/>
      <c r="CJ358" s="50"/>
      <c r="CK358" s="50"/>
      <c r="CL358" s="50"/>
      <c r="CM358" s="50"/>
      <c r="CN358" s="50"/>
    </row>
    <row r="359" spans="1:92" ht="15" customHeight="1">
      <c r="A359" s="50"/>
      <c r="B359" s="97"/>
      <c r="C359" s="97" t="str">
        <f>SUBSTITUTE(IF(A359="","",'Root Material'!$C$2&amp;"_Group_"&amp;A359)," ","_")</f>
        <v/>
      </c>
      <c r="D359" s="96"/>
      <c r="E359" s="97"/>
      <c r="F359" s="97" t="str">
        <f>SUBSTITUTE(IF(D359="","",'Root Material'!$C$2&amp;"_"&amp;B359&amp;"_"&amp;D359)," ","_")</f>
        <v/>
      </c>
      <c r="G359" s="97"/>
      <c r="H359" s="99"/>
      <c r="I359" s="99"/>
      <c r="J359" s="99"/>
      <c r="K359" s="99"/>
      <c r="M359" s="98" t="str">
        <f>SUBSTITUTE(IF(L359="","",'Root Material'!$C$2&amp;"_"&amp;B359&amp;"_"&amp;E359&amp;"_"&amp;L359)," ","_")</f>
        <v/>
      </c>
      <c r="BT359" s="98" t="str">
        <f t="shared" si="19"/>
        <v/>
      </c>
      <c r="BU359" s="50"/>
      <c r="BV359" s="50"/>
      <c r="BW359" s="50"/>
      <c r="BX359" s="50"/>
      <c r="BY359" s="50"/>
      <c r="BZ359" s="50"/>
      <c r="CA359" s="50"/>
      <c r="CB359" s="50"/>
      <c r="CC359" s="50"/>
      <c r="CD359" s="50"/>
      <c r="CE359" s="50"/>
      <c r="CF359" s="50"/>
      <c r="CG359" s="50"/>
      <c r="CH359" s="50"/>
      <c r="CI359" s="50"/>
      <c r="CJ359" s="50"/>
      <c r="CK359" s="50"/>
      <c r="CL359" s="50"/>
      <c r="CM359" s="50"/>
      <c r="CN359" s="50"/>
    </row>
    <row r="360" spans="1:92" ht="15" customHeight="1">
      <c r="A360" s="50"/>
      <c r="B360" s="97"/>
      <c r="C360" s="97" t="str">
        <f>SUBSTITUTE(IF(A360="","",'Root Material'!$C$2&amp;"_Group_"&amp;A360)," ","_")</f>
        <v/>
      </c>
      <c r="D360" s="96"/>
      <c r="E360" s="97"/>
      <c r="F360" s="97" t="str">
        <f>SUBSTITUTE(IF(D360="","",'Root Material'!$C$2&amp;"_"&amp;B360&amp;"_"&amp;D360)," ","_")</f>
        <v/>
      </c>
      <c r="G360" s="97"/>
      <c r="H360" s="99"/>
      <c r="I360" s="99"/>
      <c r="J360" s="99"/>
      <c r="K360" s="99"/>
      <c r="M360" s="98" t="str">
        <f>SUBSTITUTE(IF(L360="","",'Root Material'!$C$2&amp;"_"&amp;B360&amp;"_"&amp;E360&amp;"_"&amp;L360)," ","_")</f>
        <v/>
      </c>
      <c r="BT360" s="98" t="str">
        <f t="shared" si="19"/>
        <v/>
      </c>
      <c r="BU360" s="50"/>
      <c r="BV360" s="50"/>
      <c r="BW360" s="50"/>
      <c r="BX360" s="50"/>
      <c r="BY360" s="50"/>
      <c r="BZ360" s="50"/>
      <c r="CA360" s="50"/>
      <c r="CB360" s="50"/>
      <c r="CC360" s="50"/>
      <c r="CD360" s="50"/>
      <c r="CE360" s="50"/>
      <c r="CF360" s="50"/>
      <c r="CG360" s="50"/>
      <c r="CH360" s="50"/>
      <c r="CI360" s="50"/>
      <c r="CJ360" s="50"/>
      <c r="CK360" s="50"/>
      <c r="CL360" s="50"/>
      <c r="CM360" s="50"/>
      <c r="CN360" s="50"/>
    </row>
    <row r="361" spans="1:92" ht="15" customHeight="1">
      <c r="A361" s="50"/>
      <c r="B361" s="97"/>
      <c r="C361" s="97" t="str">
        <f>SUBSTITUTE(IF(A361="","",'Root Material'!$C$2&amp;"_Group_"&amp;A361)," ","_")</f>
        <v/>
      </c>
      <c r="D361" s="96"/>
      <c r="E361" s="97"/>
      <c r="F361" s="97" t="str">
        <f>SUBSTITUTE(IF(D361="","",'Root Material'!$C$2&amp;"_"&amp;B361&amp;"_"&amp;D361)," ","_")</f>
        <v/>
      </c>
      <c r="G361" s="97"/>
      <c r="H361" s="99"/>
      <c r="I361" s="99"/>
      <c r="J361" s="99"/>
      <c r="K361" s="99"/>
      <c r="M361" s="98" t="str">
        <f>SUBSTITUTE(IF(L361="","",'Root Material'!$C$2&amp;"_"&amp;B361&amp;"_"&amp;E361&amp;"_"&amp;L361)," ","_")</f>
        <v/>
      </c>
      <c r="BT361" s="98" t="str">
        <f t="shared" si="19"/>
        <v/>
      </c>
      <c r="BU361" s="50"/>
      <c r="BV361" s="50"/>
      <c r="BW361" s="50"/>
      <c r="BX361" s="50"/>
      <c r="BY361" s="50"/>
      <c r="BZ361" s="50"/>
      <c r="CA361" s="50"/>
      <c r="CB361" s="50"/>
      <c r="CC361" s="50"/>
      <c r="CD361" s="50"/>
      <c r="CE361" s="50"/>
      <c r="CF361" s="50"/>
      <c r="CG361" s="50"/>
      <c r="CH361" s="50"/>
      <c r="CI361" s="50"/>
      <c r="CJ361" s="50"/>
      <c r="CK361" s="50"/>
      <c r="CL361" s="50"/>
      <c r="CM361" s="50"/>
      <c r="CN361" s="50"/>
    </row>
    <row r="362" spans="1:92" ht="15" customHeight="1">
      <c r="A362" s="50"/>
      <c r="B362" s="97"/>
      <c r="C362" s="97" t="str">
        <f>SUBSTITUTE(IF(A362="","",'Root Material'!$C$2&amp;"_Group_"&amp;A362)," ","_")</f>
        <v/>
      </c>
      <c r="D362" s="96"/>
      <c r="E362" s="97"/>
      <c r="F362" s="97" t="str">
        <f>SUBSTITUTE(IF(D362="","",'Root Material'!$C$2&amp;"_"&amp;B362&amp;"_"&amp;D362)," ","_")</f>
        <v/>
      </c>
      <c r="G362" s="97"/>
      <c r="H362" s="99"/>
      <c r="I362" s="99"/>
      <c r="J362" s="99"/>
      <c r="K362" s="99"/>
      <c r="M362" s="98" t="str">
        <f>SUBSTITUTE(IF(L362="","",'Root Material'!$C$2&amp;"_"&amp;B362&amp;"_"&amp;E362&amp;"_"&amp;L362)," ","_")</f>
        <v/>
      </c>
      <c r="BT362" s="98" t="str">
        <f t="shared" si="19"/>
        <v/>
      </c>
      <c r="BU362" s="50"/>
      <c r="BV362" s="50"/>
      <c r="BW362" s="50"/>
      <c r="BX362" s="50"/>
      <c r="BY362" s="50"/>
      <c r="BZ362" s="50"/>
      <c r="CA362" s="50"/>
      <c r="CB362" s="50"/>
      <c r="CC362" s="50"/>
      <c r="CD362" s="50"/>
      <c r="CE362" s="50"/>
      <c r="CF362" s="50"/>
      <c r="CG362" s="50"/>
      <c r="CH362" s="50"/>
      <c r="CI362" s="50"/>
      <c r="CJ362" s="50"/>
      <c r="CK362" s="50"/>
      <c r="CL362" s="50"/>
      <c r="CM362" s="50"/>
      <c r="CN362" s="50"/>
    </row>
    <row r="363" spans="1:92" ht="15" customHeight="1">
      <c r="A363" s="50"/>
      <c r="B363" s="97"/>
      <c r="C363" s="97" t="str">
        <f>SUBSTITUTE(IF(A363="","",'Root Material'!$C$2&amp;"_Group_"&amp;A363)," ","_")</f>
        <v/>
      </c>
      <c r="D363" s="96"/>
      <c r="E363" s="97"/>
      <c r="F363" s="97" t="str">
        <f>SUBSTITUTE(IF(D363="","",'Root Material'!$C$2&amp;"_"&amp;B363&amp;"_"&amp;D363)," ","_")</f>
        <v/>
      </c>
      <c r="G363" s="97"/>
      <c r="H363" s="99"/>
      <c r="I363" s="99"/>
      <c r="J363" s="99"/>
      <c r="K363" s="99"/>
      <c r="M363" s="98" t="str">
        <f>SUBSTITUTE(IF(L363="","",'Root Material'!$C$2&amp;"_"&amp;B363&amp;"_"&amp;E363&amp;"_"&amp;L363)," ","_")</f>
        <v/>
      </c>
      <c r="BT363" s="98" t="str">
        <f t="shared" si="19"/>
        <v/>
      </c>
      <c r="BU363" s="50"/>
      <c r="BV363" s="50"/>
      <c r="BW363" s="50"/>
      <c r="BX363" s="50"/>
      <c r="BY363" s="50"/>
      <c r="BZ363" s="50"/>
      <c r="CA363" s="50"/>
      <c r="CB363" s="50"/>
      <c r="CC363" s="50"/>
      <c r="CD363" s="50"/>
      <c r="CE363" s="50"/>
      <c r="CF363" s="50"/>
      <c r="CG363" s="50"/>
      <c r="CH363" s="50"/>
      <c r="CI363" s="50"/>
      <c r="CJ363" s="50"/>
      <c r="CK363" s="50"/>
      <c r="CL363" s="50"/>
      <c r="CM363" s="50"/>
      <c r="CN363" s="50"/>
    </row>
    <row r="364" spans="1:92" ht="15" customHeight="1">
      <c r="A364" s="50"/>
      <c r="B364" s="97"/>
      <c r="C364" s="97" t="str">
        <f>SUBSTITUTE(IF(A364="","",'Root Material'!$C$2&amp;"_Group_"&amp;A364)," ","_")</f>
        <v/>
      </c>
      <c r="D364" s="96"/>
      <c r="E364" s="97"/>
      <c r="F364" s="97" t="str">
        <f>SUBSTITUTE(IF(D364="","",'Root Material'!$C$2&amp;"_"&amp;B364&amp;"_"&amp;D364)," ","_")</f>
        <v/>
      </c>
      <c r="G364" s="97"/>
      <c r="H364" s="99"/>
      <c r="I364" s="99"/>
      <c r="J364" s="99"/>
      <c r="K364" s="99"/>
      <c r="M364" s="98" t="str">
        <f>SUBSTITUTE(IF(L364="","",'Root Material'!$C$2&amp;"_"&amp;B364&amp;"_"&amp;E364&amp;"_"&amp;L364)," ","_")</f>
        <v/>
      </c>
      <c r="BT364" s="98" t="str">
        <f t="shared" si="19"/>
        <v/>
      </c>
      <c r="BU364" s="50"/>
      <c r="BV364" s="50"/>
      <c r="BW364" s="50"/>
      <c r="BX364" s="50"/>
      <c r="BY364" s="50"/>
      <c r="BZ364" s="50"/>
      <c r="CA364" s="50"/>
      <c r="CB364" s="50"/>
      <c r="CC364" s="50"/>
      <c r="CD364" s="50"/>
      <c r="CE364" s="50"/>
      <c r="CF364" s="50"/>
      <c r="CG364" s="50"/>
      <c r="CH364" s="50"/>
      <c r="CI364" s="50"/>
      <c r="CJ364" s="50"/>
      <c r="CK364" s="50"/>
      <c r="CL364" s="50"/>
      <c r="CM364" s="50"/>
      <c r="CN364" s="50"/>
    </row>
    <row r="365" spans="1:92" ht="15" customHeight="1">
      <c r="A365" s="50"/>
      <c r="B365" s="97"/>
      <c r="C365" s="97" t="str">
        <f>SUBSTITUTE(IF(A365="","",'Root Material'!$C$2&amp;"_Group_"&amp;A365)," ","_")</f>
        <v/>
      </c>
      <c r="D365" s="96"/>
      <c r="E365" s="97"/>
      <c r="F365" s="97" t="str">
        <f>SUBSTITUTE(IF(D365="","",'Root Material'!$C$2&amp;"_"&amp;B365&amp;"_"&amp;D365)," ","_")</f>
        <v/>
      </c>
      <c r="G365" s="97"/>
      <c r="H365" s="99"/>
      <c r="I365" s="99"/>
      <c r="J365" s="99"/>
      <c r="K365" s="99"/>
      <c r="M365" s="98" t="str">
        <f>SUBSTITUTE(IF(L365="","",'Root Material'!$C$2&amp;"_"&amp;B365&amp;"_"&amp;E365&amp;"_"&amp;L365)," ","_")</f>
        <v/>
      </c>
      <c r="BT365" s="98" t="str">
        <f t="shared" si="19"/>
        <v/>
      </c>
      <c r="BU365" s="50"/>
      <c r="BV365" s="50"/>
      <c r="BW365" s="50"/>
      <c r="BX365" s="50"/>
      <c r="BY365" s="50"/>
      <c r="BZ365" s="50"/>
      <c r="CA365" s="50"/>
      <c r="CB365" s="50"/>
      <c r="CC365" s="50"/>
      <c r="CD365" s="50"/>
      <c r="CE365" s="50"/>
      <c r="CF365" s="50"/>
      <c r="CG365" s="50"/>
      <c r="CH365" s="50"/>
      <c r="CI365" s="50"/>
      <c r="CJ365" s="50"/>
      <c r="CK365" s="50"/>
      <c r="CL365" s="50"/>
      <c r="CM365" s="50"/>
      <c r="CN365" s="50"/>
    </row>
    <row r="366" spans="1:92" ht="15" customHeight="1">
      <c r="A366" s="50"/>
      <c r="B366" s="97"/>
      <c r="C366" s="97" t="str">
        <f>SUBSTITUTE(IF(A366="","",'Root Material'!$C$2&amp;"_Group_"&amp;A366)," ","_")</f>
        <v/>
      </c>
      <c r="D366" s="96"/>
      <c r="E366" s="97"/>
      <c r="F366" s="97" t="str">
        <f>SUBSTITUTE(IF(D366="","",'Root Material'!$C$2&amp;"_"&amp;B366&amp;"_"&amp;D366)," ","_")</f>
        <v/>
      </c>
      <c r="G366" s="97"/>
      <c r="H366" s="99"/>
      <c r="I366" s="99"/>
      <c r="J366" s="99"/>
      <c r="K366" s="99"/>
      <c r="M366" s="98" t="str">
        <f>SUBSTITUTE(IF(L366="","",'Root Material'!$C$2&amp;"_"&amp;B366&amp;"_"&amp;E366&amp;"_"&amp;L366)," ","_")</f>
        <v/>
      </c>
      <c r="BT366" s="98" t="str">
        <f t="shared" si="19"/>
        <v/>
      </c>
      <c r="BU366" s="50"/>
      <c r="BV366" s="50"/>
      <c r="BW366" s="50"/>
      <c r="BX366" s="50"/>
      <c r="BY366" s="50"/>
      <c r="BZ366" s="50"/>
      <c r="CA366" s="50"/>
      <c r="CB366" s="50"/>
      <c r="CC366" s="50"/>
      <c r="CD366" s="50"/>
      <c r="CE366" s="50"/>
      <c r="CF366" s="50"/>
      <c r="CG366" s="50"/>
      <c r="CH366" s="50"/>
      <c r="CI366" s="50"/>
      <c r="CJ366" s="50"/>
      <c r="CK366" s="50"/>
      <c r="CL366" s="50"/>
      <c r="CM366" s="50"/>
      <c r="CN366" s="50"/>
    </row>
    <row r="367" spans="1:92" ht="15" customHeight="1">
      <c r="A367" s="50"/>
      <c r="B367" s="97"/>
      <c r="C367" s="97" t="str">
        <f>SUBSTITUTE(IF(A367="","",'Root Material'!$C$2&amp;"_Group_"&amp;A367)," ","_")</f>
        <v/>
      </c>
      <c r="D367" s="96"/>
      <c r="E367" s="97"/>
      <c r="F367" s="97" t="str">
        <f>SUBSTITUTE(IF(D367="","",'Root Material'!$C$2&amp;"_"&amp;B367&amp;"_"&amp;D367)," ","_")</f>
        <v/>
      </c>
      <c r="G367" s="97"/>
      <c r="H367" s="99"/>
      <c r="I367" s="99"/>
      <c r="J367" s="99"/>
      <c r="K367" s="99"/>
      <c r="M367" s="98" t="str">
        <f>SUBSTITUTE(IF(L367="","",'Root Material'!$C$2&amp;"_"&amp;B367&amp;"_"&amp;E367&amp;"_"&amp;L367)," ","_")</f>
        <v/>
      </c>
      <c r="BT367" s="98" t="str">
        <f t="shared" si="19"/>
        <v/>
      </c>
      <c r="BU367" s="50"/>
      <c r="BV367" s="50"/>
      <c r="BW367" s="50"/>
      <c r="BX367" s="50"/>
      <c r="BY367" s="50"/>
      <c r="BZ367" s="50"/>
      <c r="CA367" s="50"/>
      <c r="CB367" s="50"/>
      <c r="CC367" s="50"/>
      <c r="CD367" s="50"/>
      <c r="CE367" s="50"/>
      <c r="CF367" s="50"/>
      <c r="CG367" s="50"/>
      <c r="CH367" s="50"/>
      <c r="CI367" s="50"/>
      <c r="CJ367" s="50"/>
      <c r="CK367" s="50"/>
      <c r="CL367" s="50"/>
      <c r="CM367" s="50"/>
      <c r="CN367" s="50"/>
    </row>
    <row r="368" spans="1:92" ht="15" customHeight="1">
      <c r="A368" s="50"/>
      <c r="B368" s="97"/>
      <c r="C368" s="97" t="str">
        <f>SUBSTITUTE(IF(A368="","",'Root Material'!$C$2&amp;"_Group_"&amp;A368)," ","_")</f>
        <v/>
      </c>
      <c r="D368" s="96"/>
      <c r="E368" s="97"/>
      <c r="F368" s="97" t="str">
        <f>SUBSTITUTE(IF(D368="","",'Root Material'!$C$2&amp;"_"&amp;B368&amp;"_"&amp;D368)," ","_")</f>
        <v/>
      </c>
      <c r="G368" s="97"/>
      <c r="H368" s="99"/>
      <c r="I368" s="99"/>
      <c r="J368" s="99"/>
      <c r="K368" s="99"/>
      <c r="M368" s="98" t="str">
        <f>SUBSTITUTE(IF(L368="","",'Root Material'!$C$2&amp;"_"&amp;B368&amp;"_"&amp;E368&amp;"_"&amp;L368)," ","_")</f>
        <v/>
      </c>
      <c r="BT368" s="98" t="str">
        <f t="shared" si="19"/>
        <v/>
      </c>
      <c r="BU368" s="50"/>
      <c r="BV368" s="50"/>
      <c r="BW368" s="50"/>
      <c r="BX368" s="50"/>
      <c r="BY368" s="50"/>
      <c r="BZ368" s="50"/>
      <c r="CA368" s="50"/>
      <c r="CB368" s="50"/>
      <c r="CC368" s="50"/>
      <c r="CD368" s="50"/>
      <c r="CE368" s="50"/>
      <c r="CF368" s="50"/>
      <c r="CG368" s="50"/>
      <c r="CH368" s="50"/>
      <c r="CI368" s="50"/>
      <c r="CJ368" s="50"/>
      <c r="CK368" s="50"/>
      <c r="CL368" s="50"/>
      <c r="CM368" s="50"/>
      <c r="CN368" s="50"/>
    </row>
    <row r="369" spans="1:92" ht="15" customHeight="1">
      <c r="A369" s="50"/>
      <c r="B369" s="97"/>
      <c r="C369" s="97" t="str">
        <f>SUBSTITUTE(IF(A369="","",'Root Material'!$C$2&amp;"_Group_"&amp;A369)," ","_")</f>
        <v/>
      </c>
      <c r="D369" s="96"/>
      <c r="E369" s="97"/>
      <c r="F369" s="97" t="str">
        <f>SUBSTITUTE(IF(D369="","",'Root Material'!$C$2&amp;"_"&amp;B369&amp;"_"&amp;D369)," ","_")</f>
        <v/>
      </c>
      <c r="G369" s="97"/>
      <c r="H369" s="99"/>
      <c r="I369" s="99"/>
      <c r="J369" s="99"/>
      <c r="K369" s="99"/>
      <c r="M369" s="98" t="str">
        <f>SUBSTITUTE(IF(L369="","",'Root Material'!$C$2&amp;"_"&amp;B369&amp;"_"&amp;E369&amp;"_"&amp;L369)," ","_")</f>
        <v/>
      </c>
      <c r="BT369" s="98" t="str">
        <f t="shared" si="19"/>
        <v/>
      </c>
      <c r="BU369" s="50"/>
      <c r="BV369" s="50"/>
      <c r="BW369" s="50"/>
      <c r="BX369" s="50"/>
      <c r="BY369" s="50"/>
      <c r="BZ369" s="50"/>
      <c r="CA369" s="50"/>
      <c r="CB369" s="50"/>
      <c r="CC369" s="50"/>
      <c r="CD369" s="50"/>
      <c r="CE369" s="50"/>
      <c r="CF369" s="50"/>
      <c r="CG369" s="50"/>
      <c r="CH369" s="50"/>
      <c r="CI369" s="50"/>
      <c r="CJ369" s="50"/>
      <c r="CK369" s="50"/>
      <c r="CL369" s="50"/>
      <c r="CM369" s="50"/>
      <c r="CN369" s="50"/>
    </row>
    <row r="370" spans="1:92" ht="15" customHeight="1">
      <c r="A370" s="50"/>
      <c r="B370" s="97"/>
      <c r="C370" s="97" t="str">
        <f>SUBSTITUTE(IF(A370="","",'Root Material'!$C$2&amp;"_Group_"&amp;A370)," ","_")</f>
        <v/>
      </c>
      <c r="D370" s="96"/>
      <c r="E370" s="97"/>
      <c r="F370" s="97" t="str">
        <f>SUBSTITUTE(IF(D370="","",'Root Material'!$C$2&amp;"_"&amp;B370&amp;"_"&amp;D370)," ","_")</f>
        <v/>
      </c>
      <c r="G370" s="97"/>
      <c r="H370" s="99"/>
      <c r="I370" s="99"/>
      <c r="J370" s="99"/>
      <c r="K370" s="99"/>
      <c r="M370" s="98" t="str">
        <f>SUBSTITUTE(IF(L370="","",'Root Material'!$C$2&amp;"_"&amp;B370&amp;"_"&amp;E370&amp;"_"&amp;L370)," ","_")</f>
        <v/>
      </c>
      <c r="BT370" s="98" t="str">
        <f t="shared" si="19"/>
        <v/>
      </c>
      <c r="BU370" s="50"/>
      <c r="BV370" s="50"/>
      <c r="BW370" s="50"/>
      <c r="BX370" s="50"/>
      <c r="BY370" s="50"/>
      <c r="BZ370" s="50"/>
      <c r="CA370" s="50"/>
      <c r="CB370" s="50"/>
      <c r="CC370" s="50"/>
      <c r="CD370" s="50"/>
      <c r="CE370" s="50"/>
      <c r="CF370" s="50"/>
      <c r="CG370" s="50"/>
      <c r="CH370" s="50"/>
      <c r="CI370" s="50"/>
      <c r="CJ370" s="50"/>
      <c r="CK370" s="50"/>
      <c r="CL370" s="50"/>
      <c r="CM370" s="50"/>
      <c r="CN370" s="50"/>
    </row>
    <row r="371" spans="1:92" ht="15" customHeight="1">
      <c r="A371" s="50"/>
      <c r="B371" s="97"/>
      <c r="C371" s="97" t="str">
        <f>SUBSTITUTE(IF(A371="","",'Root Material'!$C$2&amp;"_Group_"&amp;A371)," ","_")</f>
        <v/>
      </c>
      <c r="D371" s="96"/>
      <c r="E371" s="97"/>
      <c r="F371" s="97" t="str">
        <f>SUBSTITUTE(IF(D371="","",'Root Material'!$C$2&amp;"_"&amp;B371&amp;"_"&amp;D371)," ","_")</f>
        <v/>
      </c>
      <c r="G371" s="97"/>
      <c r="H371" s="99"/>
      <c r="I371" s="99"/>
      <c r="J371" s="99"/>
      <c r="K371" s="99"/>
      <c r="M371" s="98" t="str">
        <f>SUBSTITUTE(IF(L371="","",'Root Material'!$C$2&amp;"_"&amp;B371&amp;"_"&amp;E371&amp;"_"&amp;L371)," ","_")</f>
        <v/>
      </c>
      <c r="BT371" s="98" t="str">
        <f t="shared" si="19"/>
        <v/>
      </c>
      <c r="BU371" s="50"/>
      <c r="BV371" s="50"/>
      <c r="BW371" s="50"/>
      <c r="BX371" s="50"/>
      <c r="BY371" s="50"/>
      <c r="BZ371" s="50"/>
      <c r="CA371" s="50"/>
      <c r="CB371" s="50"/>
      <c r="CC371" s="50"/>
      <c r="CD371" s="50"/>
      <c r="CE371" s="50"/>
      <c r="CF371" s="50"/>
      <c r="CG371" s="50"/>
      <c r="CH371" s="50"/>
      <c r="CI371" s="50"/>
      <c r="CJ371" s="50"/>
      <c r="CK371" s="50"/>
      <c r="CL371" s="50"/>
      <c r="CM371" s="50"/>
      <c r="CN371" s="50"/>
    </row>
    <row r="372" spans="1:92" ht="15" customHeight="1">
      <c r="A372" s="50"/>
      <c r="B372" s="97"/>
      <c r="C372" s="97" t="str">
        <f>SUBSTITUTE(IF(A372="","",'Root Material'!$C$2&amp;"_Group_"&amp;A372)," ","_")</f>
        <v/>
      </c>
      <c r="D372" s="96"/>
      <c r="E372" s="97"/>
      <c r="F372" s="97" t="str">
        <f>SUBSTITUTE(IF(D372="","",'Root Material'!$C$2&amp;"_"&amp;B372&amp;"_"&amp;D372)," ","_")</f>
        <v/>
      </c>
      <c r="G372" s="97"/>
      <c r="H372" s="99"/>
      <c r="I372" s="99"/>
      <c r="J372" s="99"/>
      <c r="K372" s="99"/>
      <c r="M372" s="98" t="str">
        <f>SUBSTITUTE(IF(L372="","",'Root Material'!$C$2&amp;"_"&amp;B372&amp;"_"&amp;E372&amp;"_"&amp;L372)," ","_")</f>
        <v/>
      </c>
      <c r="BT372" s="98" t="str">
        <f t="shared" si="19"/>
        <v/>
      </c>
      <c r="BU372" s="50"/>
      <c r="BV372" s="50"/>
      <c r="BW372" s="50"/>
      <c r="BX372" s="50"/>
      <c r="BY372" s="50"/>
      <c r="BZ372" s="50"/>
      <c r="CA372" s="50"/>
      <c r="CB372" s="50"/>
      <c r="CC372" s="50"/>
      <c r="CD372" s="50"/>
      <c r="CE372" s="50"/>
      <c r="CF372" s="50"/>
      <c r="CG372" s="50"/>
      <c r="CH372" s="50"/>
      <c r="CI372" s="50"/>
      <c r="CJ372" s="50"/>
      <c r="CK372" s="50"/>
      <c r="CL372" s="50"/>
      <c r="CM372" s="50"/>
      <c r="CN372" s="50"/>
    </row>
    <row r="373" spans="1:92" ht="15" customHeight="1">
      <c r="A373" s="50"/>
      <c r="B373" s="97"/>
      <c r="C373" s="97" t="str">
        <f>SUBSTITUTE(IF(A373="","",'Root Material'!$C$2&amp;"_Group_"&amp;A373)," ","_")</f>
        <v/>
      </c>
      <c r="D373" s="96"/>
      <c r="E373" s="97"/>
      <c r="F373" s="97" t="str">
        <f>SUBSTITUTE(IF(D373="","",'Root Material'!$C$2&amp;"_"&amp;B373&amp;"_"&amp;D373)," ","_")</f>
        <v/>
      </c>
      <c r="G373" s="97"/>
      <c r="H373" s="99"/>
      <c r="I373" s="99"/>
      <c r="J373" s="99"/>
      <c r="K373" s="99"/>
      <c r="M373" s="98" t="str">
        <f>SUBSTITUTE(IF(L373="","",'Root Material'!$C$2&amp;"_"&amp;B373&amp;"_"&amp;E373&amp;"_"&amp;L373)," ","_")</f>
        <v/>
      </c>
      <c r="BT373" s="98" t="str">
        <f t="shared" si="19"/>
        <v/>
      </c>
      <c r="BU373" s="50"/>
      <c r="BV373" s="50"/>
      <c r="BW373" s="50"/>
      <c r="BX373" s="50"/>
      <c r="BY373" s="50"/>
      <c r="BZ373" s="50"/>
      <c r="CA373" s="50"/>
      <c r="CB373" s="50"/>
      <c r="CC373" s="50"/>
      <c r="CD373" s="50"/>
      <c r="CE373" s="50"/>
      <c r="CF373" s="50"/>
      <c r="CG373" s="50"/>
      <c r="CH373" s="50"/>
      <c r="CI373" s="50"/>
      <c r="CJ373" s="50"/>
      <c r="CK373" s="50"/>
      <c r="CL373" s="50"/>
      <c r="CM373" s="50"/>
      <c r="CN373" s="50"/>
    </row>
    <row r="374" spans="1:92" ht="15" customHeight="1">
      <c r="A374" s="50"/>
      <c r="B374" s="97"/>
      <c r="C374" s="97" t="str">
        <f>SUBSTITUTE(IF(A374="","",'Root Material'!$C$2&amp;"_Group_"&amp;A374)," ","_")</f>
        <v/>
      </c>
      <c r="D374" s="96"/>
      <c r="E374" s="97"/>
      <c r="F374" s="97" t="str">
        <f>SUBSTITUTE(IF(D374="","",'Root Material'!$C$2&amp;"_"&amp;B374&amp;"_"&amp;D374)," ","_")</f>
        <v/>
      </c>
      <c r="G374" s="97"/>
      <c r="H374" s="99"/>
      <c r="I374" s="99"/>
      <c r="J374" s="99"/>
      <c r="K374" s="99"/>
      <c r="M374" s="98" t="str">
        <f>SUBSTITUTE(IF(L374="","",'Root Material'!$C$2&amp;"_"&amp;B374&amp;"_"&amp;E374&amp;"_"&amp;L374)," ","_")</f>
        <v/>
      </c>
      <c r="BT374" s="98" t="str">
        <f t="shared" si="19"/>
        <v/>
      </c>
      <c r="BU374" s="50"/>
      <c r="BV374" s="50"/>
      <c r="BW374" s="50"/>
      <c r="BX374" s="50"/>
      <c r="BY374" s="50"/>
      <c r="BZ374" s="50"/>
      <c r="CA374" s="50"/>
      <c r="CB374" s="50"/>
      <c r="CC374" s="50"/>
      <c r="CD374" s="50"/>
      <c r="CE374" s="50"/>
      <c r="CF374" s="50"/>
      <c r="CG374" s="50"/>
      <c r="CH374" s="50"/>
      <c r="CI374" s="50"/>
      <c r="CJ374" s="50"/>
      <c r="CK374" s="50"/>
      <c r="CL374" s="50"/>
      <c r="CM374" s="50"/>
      <c r="CN374" s="50"/>
    </row>
    <row r="375" spans="1:92" ht="15" customHeight="1">
      <c r="A375" s="50"/>
      <c r="B375" s="97"/>
      <c r="C375" s="97" t="str">
        <f>SUBSTITUTE(IF(A375="","",'Root Material'!$C$2&amp;"_Group_"&amp;A375)," ","_")</f>
        <v/>
      </c>
      <c r="D375" s="96"/>
      <c r="E375" s="97"/>
      <c r="F375" s="97" t="str">
        <f>SUBSTITUTE(IF(D375="","",'Root Material'!$C$2&amp;"_"&amp;B375&amp;"_"&amp;D375)," ","_")</f>
        <v/>
      </c>
      <c r="G375" s="97"/>
      <c r="H375" s="99"/>
      <c r="I375" s="99"/>
      <c r="J375" s="99"/>
      <c r="K375" s="99"/>
      <c r="M375" s="98" t="str">
        <f>SUBSTITUTE(IF(L375="","",'Root Material'!$C$2&amp;"_"&amp;B375&amp;"_"&amp;E375&amp;"_"&amp;L375)," ","_")</f>
        <v/>
      </c>
      <c r="BT375" s="98" t="str">
        <f t="shared" si="19"/>
        <v/>
      </c>
      <c r="BU375" s="50"/>
      <c r="BV375" s="50"/>
      <c r="BW375" s="50"/>
      <c r="BX375" s="50"/>
      <c r="BY375" s="50"/>
      <c r="BZ375" s="50"/>
      <c r="CA375" s="50"/>
      <c r="CB375" s="50"/>
      <c r="CC375" s="50"/>
      <c r="CD375" s="50"/>
      <c r="CE375" s="50"/>
      <c r="CF375" s="50"/>
      <c r="CG375" s="50"/>
      <c r="CH375" s="50"/>
      <c r="CI375" s="50"/>
      <c r="CJ375" s="50"/>
      <c r="CK375" s="50"/>
      <c r="CL375" s="50"/>
      <c r="CM375" s="50"/>
      <c r="CN375" s="50"/>
    </row>
    <row r="376" spans="1:92" ht="15" customHeight="1">
      <c r="A376" s="50"/>
      <c r="B376" s="97"/>
      <c r="C376" s="97" t="str">
        <f>SUBSTITUTE(IF(A376="","",'Root Material'!$C$2&amp;"_Group_"&amp;A376)," ","_")</f>
        <v/>
      </c>
      <c r="D376" s="96"/>
      <c r="E376" s="97"/>
      <c r="F376" s="97" t="str">
        <f>SUBSTITUTE(IF(D376="","",'Root Material'!$C$2&amp;"_"&amp;B376&amp;"_"&amp;D376)," ","_")</f>
        <v/>
      </c>
      <c r="G376" s="97"/>
      <c r="H376" s="99"/>
      <c r="I376" s="99"/>
      <c r="J376" s="99"/>
      <c r="K376" s="99"/>
      <c r="M376" s="98" t="str">
        <f>SUBSTITUTE(IF(L376="","",'Root Material'!$C$2&amp;"_"&amp;B376&amp;"_"&amp;E376&amp;"_"&amp;L376)," ","_")</f>
        <v/>
      </c>
      <c r="BT376" s="98" t="str">
        <f t="shared" si="19"/>
        <v/>
      </c>
      <c r="BU376" s="50"/>
      <c r="BV376" s="50"/>
      <c r="BW376" s="50"/>
      <c r="BX376" s="50"/>
      <c r="BY376" s="50"/>
      <c r="BZ376" s="50"/>
      <c r="CA376" s="50"/>
      <c r="CB376" s="50"/>
      <c r="CC376" s="50"/>
      <c r="CD376" s="50"/>
      <c r="CE376" s="50"/>
      <c r="CF376" s="50"/>
      <c r="CG376" s="50"/>
      <c r="CH376" s="50"/>
      <c r="CI376" s="50"/>
      <c r="CJ376" s="50"/>
      <c r="CK376" s="50"/>
      <c r="CL376" s="50"/>
      <c r="CM376" s="50"/>
      <c r="CN376" s="50"/>
    </row>
    <row r="377" spans="1:92" ht="15" customHeight="1">
      <c r="A377" s="50"/>
      <c r="B377" s="97"/>
      <c r="C377" s="97" t="str">
        <f>SUBSTITUTE(IF(A377="","",'Root Material'!$C$2&amp;"_Group_"&amp;A377)," ","_")</f>
        <v/>
      </c>
      <c r="D377" s="96"/>
      <c r="E377" s="97"/>
      <c r="F377" s="97" t="str">
        <f>SUBSTITUTE(IF(D377="","",'Root Material'!$C$2&amp;"_"&amp;B377&amp;"_"&amp;D377)," ","_")</f>
        <v/>
      </c>
      <c r="G377" s="97"/>
      <c r="H377" s="99"/>
      <c r="I377" s="99"/>
      <c r="J377" s="99"/>
      <c r="K377" s="99"/>
      <c r="M377" s="98" t="str">
        <f>SUBSTITUTE(IF(L377="","",'Root Material'!$C$2&amp;"_"&amp;B377&amp;"_"&amp;E377&amp;"_"&amp;L377)," ","_")</f>
        <v/>
      </c>
      <c r="BT377" s="98" t="str">
        <f t="shared" si="19"/>
        <v/>
      </c>
      <c r="BU377" s="50"/>
      <c r="BV377" s="50"/>
      <c r="BW377" s="50"/>
      <c r="BX377" s="50"/>
      <c r="BY377" s="50"/>
      <c r="BZ377" s="50"/>
      <c r="CA377" s="50"/>
      <c r="CB377" s="50"/>
      <c r="CC377" s="50"/>
      <c r="CD377" s="50"/>
      <c r="CE377" s="50"/>
      <c r="CF377" s="50"/>
      <c r="CG377" s="50"/>
      <c r="CH377" s="50"/>
      <c r="CI377" s="50"/>
      <c r="CJ377" s="50"/>
      <c r="CK377" s="50"/>
      <c r="CL377" s="50"/>
      <c r="CM377" s="50"/>
      <c r="CN377" s="50"/>
    </row>
    <row r="378" spans="1:92" ht="15" customHeight="1">
      <c r="A378" s="50"/>
      <c r="B378" s="97"/>
      <c r="C378" s="97" t="str">
        <f>SUBSTITUTE(IF(A378="","",'Root Material'!$C$2&amp;"_Group_"&amp;A378)," ","_")</f>
        <v/>
      </c>
      <c r="D378" s="96"/>
      <c r="E378" s="97"/>
      <c r="F378" s="97" t="str">
        <f>SUBSTITUTE(IF(D378="","",'Root Material'!$C$2&amp;"_"&amp;B378&amp;"_"&amp;D378)," ","_")</f>
        <v/>
      </c>
      <c r="G378" s="97"/>
      <c r="H378" s="99"/>
      <c r="I378" s="99"/>
      <c r="J378" s="99"/>
      <c r="K378" s="99"/>
      <c r="M378" s="98" t="str">
        <f>SUBSTITUTE(IF(L378="","",'Root Material'!$C$2&amp;"_"&amp;B378&amp;"_"&amp;E378&amp;"_"&amp;L378)," ","_")</f>
        <v/>
      </c>
      <c r="BT378" s="98" t="str">
        <f t="shared" si="19"/>
        <v/>
      </c>
      <c r="BU378" s="50"/>
      <c r="BV378" s="50"/>
      <c r="BW378" s="50"/>
      <c r="BX378" s="50"/>
      <c r="BY378" s="50"/>
      <c r="BZ378" s="50"/>
      <c r="CA378" s="50"/>
      <c r="CB378" s="50"/>
      <c r="CC378" s="50"/>
      <c r="CD378" s="50"/>
      <c r="CE378" s="50"/>
      <c r="CF378" s="50"/>
      <c r="CG378" s="50"/>
      <c r="CH378" s="50"/>
      <c r="CI378" s="50"/>
      <c r="CJ378" s="50"/>
      <c r="CK378" s="50"/>
      <c r="CL378" s="50"/>
      <c r="CM378" s="50"/>
      <c r="CN378" s="50"/>
    </row>
    <row r="379" spans="1:92" ht="15" customHeight="1">
      <c r="A379" s="50"/>
      <c r="B379" s="97"/>
      <c r="C379" s="97" t="str">
        <f>SUBSTITUTE(IF(A379="","",'Root Material'!$C$2&amp;"_Group_"&amp;A379)," ","_")</f>
        <v/>
      </c>
      <c r="D379" s="96"/>
      <c r="E379" s="97"/>
      <c r="F379" s="97" t="str">
        <f>SUBSTITUTE(IF(D379="","",'Root Material'!$C$2&amp;"_"&amp;B379&amp;"_"&amp;D379)," ","_")</f>
        <v/>
      </c>
      <c r="G379" s="97"/>
      <c r="H379" s="99"/>
      <c r="I379" s="99"/>
      <c r="J379" s="99"/>
      <c r="K379" s="99"/>
      <c r="M379" s="98" t="str">
        <f>SUBSTITUTE(IF(L379="","",'Root Material'!$C$2&amp;"_"&amp;B379&amp;"_"&amp;E379&amp;"_"&amp;L379)," ","_")</f>
        <v/>
      </c>
      <c r="BT379" s="98" t="str">
        <f t="shared" ref="BT379:BT442" si="20">IF(AND(L380&lt;&gt;"true",L380&lt;&gt;"false"),A379&amp;D379&amp;L380,"")</f>
        <v/>
      </c>
      <c r="BU379" s="50"/>
      <c r="BV379" s="50"/>
      <c r="BW379" s="50"/>
      <c r="BX379" s="50"/>
      <c r="BY379" s="50"/>
      <c r="BZ379" s="50"/>
      <c r="CA379" s="50"/>
      <c r="CB379" s="50"/>
      <c r="CC379" s="50"/>
      <c r="CD379" s="50"/>
      <c r="CE379" s="50"/>
      <c r="CF379" s="50"/>
      <c r="CG379" s="50"/>
      <c r="CH379" s="50"/>
      <c r="CI379" s="50"/>
      <c r="CJ379" s="50"/>
      <c r="CK379" s="50"/>
      <c r="CL379" s="50"/>
      <c r="CM379" s="50"/>
      <c r="CN379" s="50"/>
    </row>
    <row r="380" spans="1:92" ht="15" customHeight="1">
      <c r="A380" s="50"/>
      <c r="B380" s="97"/>
      <c r="C380" s="97" t="str">
        <f>SUBSTITUTE(IF(A380="","",'Root Material'!$C$2&amp;"_Group_"&amp;A380)," ","_")</f>
        <v/>
      </c>
      <c r="D380" s="96"/>
      <c r="E380" s="97"/>
      <c r="F380" s="97" t="str">
        <f>SUBSTITUTE(IF(D380="","",'Root Material'!$C$2&amp;"_"&amp;B380&amp;"_"&amp;D380)," ","_")</f>
        <v/>
      </c>
      <c r="G380" s="97"/>
      <c r="H380" s="99"/>
      <c r="I380" s="99"/>
      <c r="J380" s="99"/>
      <c r="K380" s="99"/>
      <c r="M380" s="98" t="str">
        <f>SUBSTITUTE(IF(L380="","",'Root Material'!$C$2&amp;"_"&amp;B380&amp;"_"&amp;E380&amp;"_"&amp;L380)," ","_")</f>
        <v/>
      </c>
      <c r="BT380" s="98" t="str">
        <f t="shared" si="20"/>
        <v/>
      </c>
      <c r="BU380" s="50"/>
      <c r="BV380" s="50"/>
      <c r="BW380" s="50"/>
      <c r="BX380" s="50"/>
      <c r="BY380" s="50"/>
      <c r="BZ380" s="50"/>
      <c r="CA380" s="50"/>
      <c r="CB380" s="50"/>
      <c r="CC380" s="50"/>
      <c r="CD380" s="50"/>
      <c r="CE380" s="50"/>
      <c r="CF380" s="50"/>
      <c r="CG380" s="50"/>
      <c r="CH380" s="50"/>
      <c r="CI380" s="50"/>
      <c r="CJ380" s="50"/>
      <c r="CK380" s="50"/>
      <c r="CL380" s="50"/>
      <c r="CM380" s="50"/>
      <c r="CN380" s="50"/>
    </row>
    <row r="381" spans="1:92" ht="15" customHeight="1">
      <c r="A381" s="50"/>
      <c r="B381" s="97"/>
      <c r="C381" s="97" t="str">
        <f>SUBSTITUTE(IF(A381="","",'Root Material'!$C$2&amp;"_Group_"&amp;A381)," ","_")</f>
        <v/>
      </c>
      <c r="D381" s="96"/>
      <c r="E381" s="97"/>
      <c r="F381" s="97" t="str">
        <f>SUBSTITUTE(IF(D381="","",'Root Material'!$C$2&amp;"_"&amp;B381&amp;"_"&amp;D381)," ","_")</f>
        <v/>
      </c>
      <c r="G381" s="97"/>
      <c r="H381" s="99"/>
      <c r="I381" s="99"/>
      <c r="J381" s="99"/>
      <c r="K381" s="99"/>
      <c r="M381" s="98" t="str">
        <f>SUBSTITUTE(IF(L381="","",'Root Material'!$C$2&amp;"_"&amp;B381&amp;"_"&amp;E381&amp;"_"&amp;L381)," ","_")</f>
        <v/>
      </c>
      <c r="BT381" s="98" t="str">
        <f t="shared" si="20"/>
        <v/>
      </c>
      <c r="BU381" s="50"/>
      <c r="BV381" s="50"/>
      <c r="BW381" s="50"/>
      <c r="BX381" s="50"/>
      <c r="BY381" s="50"/>
      <c r="BZ381" s="50"/>
      <c r="CA381" s="50"/>
      <c r="CB381" s="50"/>
      <c r="CC381" s="50"/>
      <c r="CD381" s="50"/>
      <c r="CE381" s="50"/>
      <c r="CF381" s="50"/>
      <c r="CG381" s="50"/>
      <c r="CH381" s="50"/>
      <c r="CI381" s="50"/>
      <c r="CJ381" s="50"/>
      <c r="CK381" s="50"/>
      <c r="CL381" s="50"/>
      <c r="CM381" s="50"/>
      <c r="CN381" s="50"/>
    </row>
    <row r="382" spans="1:92" ht="15" customHeight="1">
      <c r="A382" s="50"/>
      <c r="B382" s="97"/>
      <c r="C382" s="97" t="str">
        <f>SUBSTITUTE(IF(A382="","",'Root Material'!$C$2&amp;"_Group_"&amp;A382)," ","_")</f>
        <v/>
      </c>
      <c r="D382" s="96"/>
      <c r="E382" s="97"/>
      <c r="F382" s="97" t="str">
        <f>SUBSTITUTE(IF(D382="","",'Root Material'!$C$2&amp;"_"&amp;B382&amp;"_"&amp;D382)," ","_")</f>
        <v/>
      </c>
      <c r="G382" s="97"/>
      <c r="H382" s="99"/>
      <c r="I382" s="99"/>
      <c r="J382" s="99"/>
      <c r="K382" s="99"/>
      <c r="M382" s="98" t="str">
        <f>SUBSTITUTE(IF(L382="","",'Root Material'!$C$2&amp;"_"&amp;B382&amp;"_"&amp;E382&amp;"_"&amp;L382)," ","_")</f>
        <v/>
      </c>
      <c r="BT382" s="98" t="str">
        <f t="shared" si="20"/>
        <v/>
      </c>
      <c r="BU382" s="50"/>
      <c r="BV382" s="50"/>
      <c r="BW382" s="50"/>
      <c r="BX382" s="50"/>
      <c r="BY382" s="50"/>
      <c r="BZ382" s="50"/>
      <c r="CA382" s="50"/>
      <c r="CB382" s="50"/>
      <c r="CC382" s="50"/>
      <c r="CD382" s="50"/>
      <c r="CE382" s="50"/>
      <c r="CF382" s="50"/>
      <c r="CG382" s="50"/>
      <c r="CH382" s="50"/>
      <c r="CI382" s="50"/>
      <c r="CJ382" s="50"/>
      <c r="CK382" s="50"/>
      <c r="CL382" s="50"/>
      <c r="CM382" s="50"/>
      <c r="CN382" s="50"/>
    </row>
    <row r="383" spans="1:92" ht="15" customHeight="1">
      <c r="A383" s="50"/>
      <c r="B383" s="97"/>
      <c r="C383" s="97" t="str">
        <f>SUBSTITUTE(IF(A383="","",'Root Material'!$C$2&amp;"_Group_"&amp;A383)," ","_")</f>
        <v/>
      </c>
      <c r="D383" s="96"/>
      <c r="E383" s="97"/>
      <c r="F383" s="97" t="str">
        <f>SUBSTITUTE(IF(D383="","",'Root Material'!$C$2&amp;"_"&amp;B383&amp;"_"&amp;D383)," ","_")</f>
        <v/>
      </c>
      <c r="G383" s="97"/>
      <c r="H383" s="99"/>
      <c r="I383" s="99"/>
      <c r="J383" s="99"/>
      <c r="K383" s="99"/>
      <c r="M383" s="98" t="str">
        <f>SUBSTITUTE(IF(L383="","",'Root Material'!$C$2&amp;"_"&amp;B383&amp;"_"&amp;E383&amp;"_"&amp;L383)," ","_")</f>
        <v/>
      </c>
      <c r="BT383" s="98" t="str">
        <f t="shared" si="20"/>
        <v/>
      </c>
      <c r="BU383" s="50"/>
      <c r="BV383" s="50"/>
      <c r="BW383" s="50"/>
      <c r="BX383" s="50"/>
      <c r="BY383" s="50"/>
      <c r="BZ383" s="50"/>
      <c r="CA383" s="50"/>
      <c r="CB383" s="50"/>
      <c r="CC383" s="50"/>
      <c r="CD383" s="50"/>
      <c r="CE383" s="50"/>
      <c r="CF383" s="50"/>
      <c r="CG383" s="50"/>
      <c r="CH383" s="50"/>
      <c r="CI383" s="50"/>
      <c r="CJ383" s="50"/>
      <c r="CK383" s="50"/>
      <c r="CL383" s="50"/>
      <c r="CM383" s="50"/>
      <c r="CN383" s="50"/>
    </row>
    <row r="384" spans="1:92" ht="15" customHeight="1">
      <c r="A384" s="50"/>
      <c r="B384" s="97"/>
      <c r="C384" s="97" t="str">
        <f>SUBSTITUTE(IF(A384="","",'Root Material'!$C$2&amp;"_Group_"&amp;A384)," ","_")</f>
        <v/>
      </c>
      <c r="D384" s="96"/>
      <c r="E384" s="97"/>
      <c r="F384" s="97" t="str">
        <f>SUBSTITUTE(IF(D384="","",'Root Material'!$C$2&amp;"_"&amp;B384&amp;"_"&amp;D384)," ","_")</f>
        <v/>
      </c>
      <c r="G384" s="97"/>
      <c r="H384" s="99"/>
      <c r="I384" s="99"/>
      <c r="J384" s="99"/>
      <c r="K384" s="99"/>
      <c r="M384" s="98" t="str">
        <f>SUBSTITUTE(IF(L384="","",'Root Material'!$C$2&amp;"_"&amp;B384&amp;"_"&amp;E384&amp;"_"&amp;L384)," ","_")</f>
        <v/>
      </c>
      <c r="BT384" s="98" t="str">
        <f t="shared" si="20"/>
        <v/>
      </c>
      <c r="BU384" s="50"/>
      <c r="BV384" s="50"/>
      <c r="BW384" s="50"/>
      <c r="BX384" s="50"/>
      <c r="BY384" s="50"/>
      <c r="BZ384" s="50"/>
      <c r="CA384" s="50"/>
      <c r="CB384" s="50"/>
      <c r="CC384" s="50"/>
      <c r="CD384" s="50"/>
      <c r="CE384" s="50"/>
      <c r="CF384" s="50"/>
      <c r="CG384" s="50"/>
      <c r="CH384" s="50"/>
      <c r="CI384" s="50"/>
      <c r="CJ384" s="50"/>
      <c r="CK384" s="50"/>
      <c r="CL384" s="50"/>
      <c r="CM384" s="50"/>
      <c r="CN384" s="50"/>
    </row>
    <row r="385" spans="1:92" ht="15" customHeight="1">
      <c r="A385" s="50"/>
      <c r="B385" s="97"/>
      <c r="C385" s="97" t="str">
        <f>SUBSTITUTE(IF(A385="","",'Root Material'!$C$2&amp;"_Group_"&amp;A385)," ","_")</f>
        <v/>
      </c>
      <c r="D385" s="96"/>
      <c r="E385" s="97"/>
      <c r="F385" s="97" t="str">
        <f>SUBSTITUTE(IF(D385="","",'Root Material'!$C$2&amp;"_"&amp;B385&amp;"_"&amp;D385)," ","_")</f>
        <v/>
      </c>
      <c r="G385" s="97"/>
      <c r="H385" s="99"/>
      <c r="I385" s="99"/>
      <c r="J385" s="99"/>
      <c r="K385" s="99"/>
      <c r="M385" s="98" t="str">
        <f>SUBSTITUTE(IF(L385="","",'Root Material'!$C$2&amp;"_"&amp;B385&amp;"_"&amp;E385&amp;"_"&amp;L385)," ","_")</f>
        <v/>
      </c>
      <c r="BT385" s="98" t="str">
        <f t="shared" si="20"/>
        <v/>
      </c>
      <c r="BU385" s="50"/>
      <c r="BV385" s="50"/>
      <c r="BW385" s="50"/>
      <c r="BX385" s="50"/>
      <c r="BY385" s="50"/>
      <c r="BZ385" s="50"/>
      <c r="CA385" s="50"/>
      <c r="CB385" s="50"/>
      <c r="CC385" s="50"/>
      <c r="CD385" s="50"/>
      <c r="CE385" s="50"/>
      <c r="CF385" s="50"/>
      <c r="CG385" s="50"/>
      <c r="CH385" s="50"/>
      <c r="CI385" s="50"/>
      <c r="CJ385" s="50"/>
      <c r="CK385" s="50"/>
      <c r="CL385" s="50"/>
      <c r="CM385" s="50"/>
      <c r="CN385" s="50"/>
    </row>
    <row r="386" spans="1:92" ht="15" customHeight="1">
      <c r="A386" s="50"/>
      <c r="B386" s="97"/>
      <c r="C386" s="97" t="str">
        <f>SUBSTITUTE(IF(A386="","",'Root Material'!$C$2&amp;"_Group_"&amp;A386)," ","_")</f>
        <v/>
      </c>
      <c r="D386" s="96"/>
      <c r="E386" s="97"/>
      <c r="F386" s="97" t="str">
        <f>SUBSTITUTE(IF(D386="","",'Root Material'!$C$2&amp;"_"&amp;B386&amp;"_"&amp;D386)," ","_")</f>
        <v/>
      </c>
      <c r="G386" s="97"/>
      <c r="H386" s="99"/>
      <c r="I386" s="99"/>
      <c r="J386" s="99"/>
      <c r="K386" s="99"/>
      <c r="M386" s="98" t="str">
        <f>SUBSTITUTE(IF(L386="","",'Root Material'!$C$2&amp;"_"&amp;B386&amp;"_"&amp;E386&amp;"_"&amp;L386)," ","_")</f>
        <v/>
      </c>
      <c r="BT386" s="98" t="str">
        <f t="shared" si="20"/>
        <v/>
      </c>
      <c r="BU386" s="50"/>
      <c r="BV386" s="50"/>
      <c r="BW386" s="50"/>
      <c r="BX386" s="50"/>
      <c r="BY386" s="50"/>
      <c r="BZ386" s="50"/>
      <c r="CA386" s="50"/>
      <c r="CB386" s="50"/>
      <c r="CC386" s="50"/>
      <c r="CD386" s="50"/>
      <c r="CE386" s="50"/>
      <c r="CF386" s="50"/>
      <c r="CG386" s="50"/>
      <c r="CH386" s="50"/>
      <c r="CI386" s="50"/>
      <c r="CJ386" s="50"/>
      <c r="CK386" s="50"/>
      <c r="CL386" s="50"/>
      <c r="CM386" s="50"/>
      <c r="CN386" s="50"/>
    </row>
    <row r="387" spans="1:92" ht="15" customHeight="1">
      <c r="A387" s="50"/>
      <c r="B387" s="97"/>
      <c r="C387" s="97" t="str">
        <f>SUBSTITUTE(IF(A387="","",'Root Material'!$C$2&amp;"_Group_"&amp;A387)," ","_")</f>
        <v/>
      </c>
      <c r="D387" s="96"/>
      <c r="E387" s="97"/>
      <c r="F387" s="97" t="str">
        <f>SUBSTITUTE(IF(D387="","",'Root Material'!$C$2&amp;"_"&amp;B387&amp;"_"&amp;D387)," ","_")</f>
        <v/>
      </c>
      <c r="G387" s="97"/>
      <c r="H387" s="99"/>
      <c r="I387" s="99"/>
      <c r="J387" s="99"/>
      <c r="K387" s="99"/>
      <c r="M387" s="98" t="str">
        <f>SUBSTITUTE(IF(L387="","",'Root Material'!$C$2&amp;"_"&amp;B387&amp;"_"&amp;E387&amp;"_"&amp;L387)," ","_")</f>
        <v/>
      </c>
      <c r="BT387" s="98" t="str">
        <f t="shared" si="20"/>
        <v/>
      </c>
      <c r="BU387" s="50"/>
      <c r="BV387" s="50"/>
      <c r="BW387" s="50"/>
      <c r="BX387" s="50"/>
      <c r="BY387" s="50"/>
      <c r="BZ387" s="50"/>
      <c r="CA387" s="50"/>
      <c r="CB387" s="50"/>
      <c r="CC387" s="50"/>
      <c r="CD387" s="50"/>
      <c r="CE387" s="50"/>
      <c r="CF387" s="50"/>
      <c r="CG387" s="50"/>
      <c r="CH387" s="50"/>
      <c r="CI387" s="50"/>
      <c r="CJ387" s="50"/>
      <c r="CK387" s="50"/>
      <c r="CL387" s="50"/>
      <c r="CM387" s="50"/>
      <c r="CN387" s="50"/>
    </row>
    <row r="388" spans="1:92" ht="15" customHeight="1">
      <c r="A388" s="50"/>
      <c r="B388" s="97"/>
      <c r="C388" s="97" t="str">
        <f>SUBSTITUTE(IF(A388="","",'Root Material'!$C$2&amp;"_Group_"&amp;A388)," ","_")</f>
        <v/>
      </c>
      <c r="D388" s="96"/>
      <c r="E388" s="97"/>
      <c r="F388" s="97" t="str">
        <f>SUBSTITUTE(IF(D388="","",'Root Material'!$C$2&amp;"_"&amp;B388&amp;"_"&amp;D388)," ","_")</f>
        <v/>
      </c>
      <c r="G388" s="97"/>
      <c r="H388" s="99"/>
      <c r="I388" s="99"/>
      <c r="J388" s="99"/>
      <c r="K388" s="99"/>
      <c r="M388" s="98" t="str">
        <f>SUBSTITUTE(IF(L388="","",'Root Material'!$C$2&amp;"_"&amp;B388&amp;"_"&amp;E388&amp;"_"&amp;L388)," ","_")</f>
        <v/>
      </c>
      <c r="BT388" s="98" t="str">
        <f t="shared" si="20"/>
        <v/>
      </c>
      <c r="BU388" s="50"/>
      <c r="BV388" s="50"/>
      <c r="BW388" s="50"/>
      <c r="BX388" s="50"/>
      <c r="BY388" s="50"/>
      <c r="BZ388" s="50"/>
      <c r="CA388" s="50"/>
      <c r="CB388" s="50"/>
      <c r="CC388" s="50"/>
      <c r="CD388" s="50"/>
      <c r="CE388" s="50"/>
      <c r="CF388" s="50"/>
      <c r="CG388" s="50"/>
      <c r="CH388" s="50"/>
      <c r="CI388" s="50"/>
      <c r="CJ388" s="50"/>
      <c r="CK388" s="50"/>
      <c r="CL388" s="50"/>
      <c r="CM388" s="50"/>
      <c r="CN388" s="50"/>
    </row>
    <row r="389" spans="1:92" ht="15" customHeight="1">
      <c r="A389" s="50"/>
      <c r="B389" s="97"/>
      <c r="C389" s="97" t="str">
        <f>SUBSTITUTE(IF(A389="","",'Root Material'!$C$2&amp;"_Group_"&amp;A389)," ","_")</f>
        <v/>
      </c>
      <c r="D389" s="96"/>
      <c r="E389" s="97"/>
      <c r="F389" s="97" t="str">
        <f>SUBSTITUTE(IF(D389="","",'Root Material'!$C$2&amp;"_"&amp;B389&amp;"_"&amp;D389)," ","_")</f>
        <v/>
      </c>
      <c r="G389" s="97"/>
      <c r="H389" s="99"/>
      <c r="I389" s="99"/>
      <c r="J389" s="99"/>
      <c r="K389" s="99"/>
      <c r="M389" s="98" t="str">
        <f>SUBSTITUTE(IF(L389="","",'Root Material'!$C$2&amp;"_"&amp;B388&amp;"_"&amp;E388&amp;"_"&amp;L389)," ","_")</f>
        <v/>
      </c>
      <c r="BT389" s="98" t="str">
        <f t="shared" si="20"/>
        <v/>
      </c>
      <c r="BU389" s="50"/>
      <c r="BV389" s="50"/>
      <c r="BW389" s="50"/>
      <c r="BX389" s="50"/>
      <c r="BY389" s="50"/>
      <c r="BZ389" s="50"/>
      <c r="CA389" s="50"/>
      <c r="CB389" s="50"/>
      <c r="CC389" s="50"/>
      <c r="CD389" s="50"/>
      <c r="CE389" s="50"/>
      <c r="CF389" s="50"/>
      <c r="CG389" s="50"/>
      <c r="CH389" s="50"/>
      <c r="CI389" s="50"/>
      <c r="CJ389" s="50"/>
      <c r="CK389" s="50"/>
      <c r="CL389" s="50"/>
      <c r="CM389" s="50"/>
      <c r="CN389" s="50"/>
    </row>
    <row r="390" spans="1:92" ht="15" customHeight="1">
      <c r="A390" s="50"/>
      <c r="B390" s="97"/>
      <c r="C390" s="97" t="str">
        <f>SUBSTITUTE(IF(A390="","",'Root Material'!$C$2&amp;"_Group_"&amp;A390)," ","_")</f>
        <v/>
      </c>
      <c r="D390" s="96"/>
      <c r="E390" s="97"/>
      <c r="F390" s="97" t="str">
        <f>SUBSTITUTE(IF(D390="","",'Root Material'!$C$2&amp;"_"&amp;B390&amp;"_"&amp;D390)," ","_")</f>
        <v/>
      </c>
      <c r="G390" s="97"/>
      <c r="H390" s="99"/>
      <c r="I390" s="99"/>
      <c r="J390" s="99"/>
      <c r="K390" s="99"/>
      <c r="M390" s="98" t="str">
        <f>SUBSTITUTE(IF(L390="","",'Root Material'!$C$2&amp;"_"&amp;B389&amp;"_"&amp;E389&amp;"_"&amp;L390)," ","_")</f>
        <v/>
      </c>
      <c r="BT390" s="98" t="str">
        <f t="shared" si="20"/>
        <v/>
      </c>
      <c r="BU390" s="50"/>
      <c r="BV390" s="50"/>
      <c r="BW390" s="50"/>
      <c r="BX390" s="50"/>
      <c r="BY390" s="50"/>
      <c r="BZ390" s="50"/>
      <c r="CA390" s="50"/>
      <c r="CB390" s="50"/>
      <c r="CC390" s="50"/>
      <c r="CD390" s="50"/>
      <c r="CE390" s="50"/>
      <c r="CF390" s="50"/>
      <c r="CG390" s="50"/>
      <c r="CH390" s="50"/>
      <c r="CI390" s="50"/>
      <c r="CJ390" s="50"/>
      <c r="CK390" s="50"/>
      <c r="CL390" s="50"/>
      <c r="CM390" s="50"/>
      <c r="CN390" s="50"/>
    </row>
    <row r="391" spans="1:92" ht="15" customHeight="1">
      <c r="A391" s="50"/>
      <c r="B391" s="97"/>
      <c r="C391" s="97" t="str">
        <f>SUBSTITUTE(IF(A391="","",'Root Material'!$C$2&amp;"_Group_"&amp;A391)," ","_")</f>
        <v/>
      </c>
      <c r="D391" s="96"/>
      <c r="E391" s="97"/>
      <c r="F391" s="97" t="str">
        <f>SUBSTITUTE(IF(D391="","",'Root Material'!$C$2&amp;"_"&amp;B391&amp;"_"&amp;D391)," ","_")</f>
        <v/>
      </c>
      <c r="G391" s="97"/>
      <c r="H391" s="99"/>
      <c r="I391" s="99"/>
      <c r="J391" s="99"/>
      <c r="K391" s="99"/>
      <c r="M391" s="98" t="str">
        <f>SUBSTITUTE(IF(L391="","",'Root Material'!$C$2&amp;"_"&amp;B390&amp;"_"&amp;E390&amp;"_"&amp;L391)," ","_")</f>
        <v/>
      </c>
      <c r="BT391" s="98" t="str">
        <f t="shared" si="20"/>
        <v/>
      </c>
      <c r="BU391" s="50"/>
      <c r="BV391" s="50"/>
      <c r="BW391" s="50"/>
      <c r="BX391" s="50"/>
      <c r="BY391" s="50"/>
      <c r="BZ391" s="50"/>
      <c r="CA391" s="50"/>
      <c r="CB391" s="50"/>
      <c r="CC391" s="50"/>
      <c r="CD391" s="50"/>
      <c r="CE391" s="50"/>
      <c r="CF391" s="50"/>
      <c r="CG391" s="50"/>
      <c r="CH391" s="50"/>
      <c r="CI391" s="50"/>
      <c r="CJ391" s="50"/>
      <c r="CK391" s="50"/>
      <c r="CL391" s="50"/>
      <c r="CM391" s="50"/>
      <c r="CN391" s="50"/>
    </row>
    <row r="392" spans="1:92" ht="15" customHeight="1">
      <c r="A392" s="50"/>
      <c r="B392" s="97"/>
      <c r="C392" s="97" t="str">
        <f>SUBSTITUTE(IF(A392="","",'Root Material'!$C$2&amp;"_Group_"&amp;A392)," ","_")</f>
        <v/>
      </c>
      <c r="D392" s="96"/>
      <c r="E392" s="97"/>
      <c r="F392" s="97" t="str">
        <f>SUBSTITUTE(IF(D392="","",'Root Material'!$C$2&amp;"_"&amp;B392&amp;"_"&amp;D392)," ","_")</f>
        <v/>
      </c>
      <c r="G392" s="97"/>
      <c r="H392" s="99"/>
      <c r="I392" s="99"/>
      <c r="J392" s="99"/>
      <c r="K392" s="99"/>
      <c r="M392" s="98" t="str">
        <f>SUBSTITUTE(IF(L392="","",'Root Material'!$C$2&amp;"_"&amp;B391&amp;"_"&amp;E391&amp;"_"&amp;L392)," ","_")</f>
        <v/>
      </c>
      <c r="BT392" s="98" t="str">
        <f t="shared" si="20"/>
        <v/>
      </c>
      <c r="BU392" s="50"/>
      <c r="BV392" s="50"/>
      <c r="BW392" s="50"/>
      <c r="BX392" s="50"/>
      <c r="BY392" s="50"/>
      <c r="BZ392" s="50"/>
      <c r="CA392" s="50"/>
      <c r="CB392" s="50"/>
      <c r="CC392" s="50"/>
      <c r="CD392" s="50"/>
      <c r="CE392" s="50"/>
      <c r="CF392" s="50"/>
      <c r="CG392" s="50"/>
      <c r="CH392" s="50"/>
      <c r="CI392" s="50"/>
      <c r="CJ392" s="50"/>
      <c r="CK392" s="50"/>
      <c r="CL392" s="50"/>
      <c r="CM392" s="50"/>
      <c r="CN392" s="50"/>
    </row>
    <row r="393" spans="1:92" ht="15" customHeight="1">
      <c r="A393" s="50"/>
      <c r="B393" s="97"/>
      <c r="C393" s="97" t="str">
        <f>SUBSTITUTE(IF(A393="","",'Root Material'!$C$2&amp;"_Group_"&amp;A393)," ","_")</f>
        <v/>
      </c>
      <c r="D393" s="96"/>
      <c r="E393" s="97"/>
      <c r="F393" s="97" t="str">
        <f>SUBSTITUTE(IF(D393="","",'Root Material'!$C$2&amp;"_"&amp;B393&amp;"_"&amp;D393)," ","_")</f>
        <v/>
      </c>
      <c r="G393" s="97"/>
      <c r="H393" s="99"/>
      <c r="I393" s="99"/>
      <c r="J393" s="99"/>
      <c r="K393" s="99"/>
      <c r="M393" s="98" t="str">
        <f>SUBSTITUTE(IF(L393="","",'Root Material'!$C$2&amp;"_"&amp;B392&amp;"_"&amp;E392&amp;"_"&amp;L393)," ","_")</f>
        <v/>
      </c>
      <c r="BT393" s="98" t="str">
        <f t="shared" si="20"/>
        <v/>
      </c>
      <c r="BU393" s="50"/>
      <c r="BV393" s="50"/>
      <c r="BW393" s="50"/>
      <c r="BX393" s="50"/>
      <c r="BY393" s="50"/>
      <c r="BZ393" s="50"/>
      <c r="CA393" s="50"/>
      <c r="CB393" s="50"/>
      <c r="CC393" s="50"/>
      <c r="CD393" s="50"/>
      <c r="CE393" s="50"/>
      <c r="CF393" s="50"/>
      <c r="CG393" s="50"/>
      <c r="CH393" s="50"/>
      <c r="CI393" s="50"/>
      <c r="CJ393" s="50"/>
      <c r="CK393" s="50"/>
      <c r="CL393" s="50"/>
      <c r="CM393" s="50"/>
      <c r="CN393" s="50"/>
    </row>
    <row r="394" spans="1:92" ht="15" customHeight="1">
      <c r="A394" s="50"/>
      <c r="B394" s="97"/>
      <c r="C394" s="97" t="str">
        <f>SUBSTITUTE(IF(A394="","",'Root Material'!$C$2&amp;"_Group_"&amp;A394)," ","_")</f>
        <v/>
      </c>
      <c r="D394" s="96"/>
      <c r="E394" s="97"/>
      <c r="F394" s="97" t="str">
        <f>SUBSTITUTE(IF(D394="","",'Root Material'!$C$2&amp;"_"&amp;B394&amp;"_"&amp;D394)," ","_")</f>
        <v/>
      </c>
      <c r="G394" s="97"/>
      <c r="H394" s="99"/>
      <c r="I394" s="99"/>
      <c r="J394" s="99"/>
      <c r="K394" s="99"/>
      <c r="M394" s="98" t="str">
        <f>SUBSTITUTE(IF(L394="","",'Root Material'!$C$2&amp;"_"&amp;B393&amp;"_"&amp;E393&amp;"_"&amp;L394)," ","_")</f>
        <v/>
      </c>
      <c r="BT394" s="98" t="str">
        <f t="shared" si="20"/>
        <v/>
      </c>
      <c r="BU394" s="50"/>
      <c r="BV394" s="50"/>
      <c r="BW394" s="50"/>
      <c r="BX394" s="50"/>
      <c r="BY394" s="50"/>
      <c r="BZ394" s="50"/>
      <c r="CA394" s="50"/>
      <c r="CB394" s="50"/>
      <c r="CC394" s="50"/>
      <c r="CD394" s="50"/>
      <c r="CE394" s="50"/>
      <c r="CF394" s="50"/>
      <c r="CG394" s="50"/>
      <c r="CH394" s="50"/>
      <c r="CI394" s="50"/>
      <c r="CJ394" s="50"/>
      <c r="CK394" s="50"/>
      <c r="CL394" s="50"/>
      <c r="CM394" s="50"/>
      <c r="CN394" s="50"/>
    </row>
    <row r="395" spans="1:92" ht="15" customHeight="1">
      <c r="A395" s="50"/>
      <c r="B395" s="97"/>
      <c r="C395" s="97" t="str">
        <f>SUBSTITUTE(IF(A395="","",'Root Material'!$C$2&amp;"_Group_"&amp;A395)," ","_")</f>
        <v/>
      </c>
      <c r="D395" s="96"/>
      <c r="E395" s="97"/>
      <c r="F395" s="97" t="str">
        <f>SUBSTITUTE(IF(D395="","",'Root Material'!$C$2&amp;"_"&amp;B395&amp;"_"&amp;D395)," ","_")</f>
        <v/>
      </c>
      <c r="G395" s="97"/>
      <c r="H395" s="99"/>
      <c r="I395" s="99"/>
      <c r="J395" s="99"/>
      <c r="K395" s="99"/>
      <c r="M395" s="98" t="str">
        <f>SUBSTITUTE(IF(L395="","",'Root Material'!$C$2&amp;"_"&amp;B394&amp;"_"&amp;E394&amp;"_"&amp;L395)," ","_")</f>
        <v/>
      </c>
      <c r="BT395" s="98" t="str">
        <f t="shared" si="20"/>
        <v/>
      </c>
      <c r="BU395" s="50"/>
      <c r="BV395" s="50"/>
      <c r="BW395" s="50"/>
      <c r="BX395" s="50"/>
      <c r="BY395" s="50"/>
      <c r="BZ395" s="50"/>
      <c r="CA395" s="50"/>
      <c r="CB395" s="50"/>
      <c r="CC395" s="50"/>
      <c r="CD395" s="50"/>
      <c r="CE395" s="50"/>
      <c r="CF395" s="50"/>
      <c r="CG395" s="50"/>
      <c r="CH395" s="50"/>
      <c r="CI395" s="50"/>
      <c r="CJ395" s="50"/>
      <c r="CK395" s="50"/>
      <c r="CL395" s="50"/>
      <c r="CM395" s="50"/>
      <c r="CN395" s="50"/>
    </row>
    <row r="396" spans="1:92" ht="15" customHeight="1">
      <c r="A396" s="50"/>
      <c r="B396" s="97"/>
      <c r="C396" s="97" t="str">
        <f>SUBSTITUTE(IF(A396="","",'Root Material'!$C$2&amp;"_Group_"&amp;A396)," ","_")</f>
        <v/>
      </c>
      <c r="D396" s="96"/>
      <c r="E396" s="97"/>
      <c r="F396" s="97" t="str">
        <f>SUBSTITUTE(IF(D396="","",'Root Material'!$C$2&amp;"_"&amp;B396&amp;"_"&amp;D396)," ","_")</f>
        <v/>
      </c>
      <c r="G396" s="97"/>
      <c r="H396" s="99"/>
      <c r="I396" s="99"/>
      <c r="J396" s="99"/>
      <c r="K396" s="99"/>
      <c r="M396" s="98" t="str">
        <f>SUBSTITUTE(IF(L396="","",'Root Material'!$C$2&amp;"_"&amp;B395&amp;"_"&amp;E395&amp;"_"&amp;L396)," ","_")</f>
        <v/>
      </c>
      <c r="BT396" s="98" t="str">
        <f t="shared" si="20"/>
        <v/>
      </c>
      <c r="BU396" s="50"/>
      <c r="BV396" s="50"/>
      <c r="BW396" s="50"/>
      <c r="BX396" s="50"/>
      <c r="BY396" s="50"/>
      <c r="BZ396" s="50"/>
      <c r="CA396" s="50"/>
      <c r="CB396" s="50"/>
      <c r="CC396" s="50"/>
      <c r="CD396" s="50"/>
      <c r="CE396" s="50"/>
      <c r="CF396" s="50"/>
      <c r="CG396" s="50"/>
      <c r="CH396" s="50"/>
      <c r="CI396" s="50"/>
      <c r="CJ396" s="50"/>
      <c r="CK396" s="50"/>
      <c r="CL396" s="50"/>
      <c r="CM396" s="50"/>
      <c r="CN396" s="50"/>
    </row>
    <row r="397" spans="1:92" ht="15" customHeight="1">
      <c r="A397" s="50"/>
      <c r="B397" s="97"/>
      <c r="C397" s="97" t="str">
        <f>SUBSTITUTE(IF(A397="","",'Root Material'!$C$2&amp;"_Group_"&amp;A397)," ","_")</f>
        <v/>
      </c>
      <c r="D397" s="96"/>
      <c r="E397" s="97"/>
      <c r="F397" s="97" t="str">
        <f>SUBSTITUTE(IF(D397="","",'Root Material'!$C$2&amp;"_"&amp;B397&amp;"_"&amp;D397)," ","_")</f>
        <v/>
      </c>
      <c r="G397" s="97"/>
      <c r="H397" s="99"/>
      <c r="I397" s="99"/>
      <c r="J397" s="99"/>
      <c r="K397" s="99"/>
      <c r="M397" s="98" t="str">
        <f>SUBSTITUTE(IF(L397="","",'Root Material'!$C$2&amp;"_"&amp;B396&amp;"_"&amp;E396&amp;"_"&amp;L397)," ","_")</f>
        <v/>
      </c>
      <c r="BT397" s="98" t="str">
        <f t="shared" si="20"/>
        <v/>
      </c>
      <c r="BU397" s="50"/>
      <c r="BV397" s="50"/>
      <c r="BW397" s="50"/>
      <c r="BX397" s="50"/>
      <c r="BY397" s="50"/>
      <c r="BZ397" s="50"/>
      <c r="CA397" s="50"/>
      <c r="CB397" s="50"/>
      <c r="CC397" s="50"/>
      <c r="CD397" s="50"/>
      <c r="CE397" s="50"/>
      <c r="CF397" s="50"/>
      <c r="CG397" s="50"/>
      <c r="CH397" s="50"/>
      <c r="CI397" s="50"/>
      <c r="CJ397" s="50"/>
      <c r="CK397" s="50"/>
      <c r="CL397" s="50"/>
      <c r="CM397" s="50"/>
      <c r="CN397" s="50"/>
    </row>
    <row r="398" spans="1:92" ht="15" customHeight="1">
      <c r="A398" s="50"/>
      <c r="B398" s="97"/>
      <c r="C398" s="97" t="str">
        <f>SUBSTITUTE(IF(A398="","",'Root Material'!$C$2&amp;"_Group_"&amp;A398)," ","_")</f>
        <v/>
      </c>
      <c r="D398" s="96"/>
      <c r="E398" s="97"/>
      <c r="F398" s="97" t="str">
        <f>SUBSTITUTE(IF(D398="","",'Root Material'!$C$2&amp;"_"&amp;B398&amp;"_"&amp;D398)," ","_")</f>
        <v/>
      </c>
      <c r="G398" s="97"/>
      <c r="H398" s="99"/>
      <c r="I398" s="99"/>
      <c r="J398" s="99"/>
      <c r="K398" s="99"/>
      <c r="M398" s="98" t="str">
        <f>SUBSTITUTE(IF(L398="","",'Root Material'!$C$2&amp;"_"&amp;B397&amp;"_"&amp;E397&amp;"_"&amp;L398)," ","_")</f>
        <v/>
      </c>
      <c r="BT398" s="98" t="str">
        <f t="shared" si="20"/>
        <v/>
      </c>
      <c r="BU398" s="50"/>
      <c r="BV398" s="50"/>
      <c r="BW398" s="50"/>
      <c r="BX398" s="50"/>
      <c r="BY398" s="50"/>
      <c r="BZ398" s="50"/>
      <c r="CA398" s="50"/>
      <c r="CB398" s="50"/>
      <c r="CC398" s="50"/>
      <c r="CD398" s="50"/>
      <c r="CE398" s="50"/>
      <c r="CF398" s="50"/>
      <c r="CG398" s="50"/>
      <c r="CH398" s="50"/>
      <c r="CI398" s="50"/>
      <c r="CJ398" s="50"/>
      <c r="CK398" s="50"/>
      <c r="CL398" s="50"/>
      <c r="CM398" s="50"/>
      <c r="CN398" s="50"/>
    </row>
    <row r="399" spans="1:92" ht="15" customHeight="1">
      <c r="A399" s="50"/>
      <c r="B399" s="97"/>
      <c r="C399" s="97" t="str">
        <f>SUBSTITUTE(IF(A399="","",'Root Material'!$C$2&amp;"_Group_"&amp;A399)," ","_")</f>
        <v/>
      </c>
      <c r="D399" s="96"/>
      <c r="E399" s="97"/>
      <c r="F399" s="97" t="str">
        <f>SUBSTITUTE(IF(D399="","",'Root Material'!$C$2&amp;"_"&amp;B399&amp;"_"&amp;D399)," ","_")</f>
        <v/>
      </c>
      <c r="G399" s="97"/>
      <c r="H399" s="99"/>
      <c r="I399" s="99"/>
      <c r="J399" s="99"/>
      <c r="K399" s="99"/>
      <c r="M399" s="98" t="str">
        <f>SUBSTITUTE(IF(L399="","",'Root Material'!$C$2&amp;"_"&amp;B398&amp;"_"&amp;E398&amp;"_"&amp;L399)," ","_")</f>
        <v/>
      </c>
      <c r="BT399" s="98" t="str">
        <f t="shared" si="20"/>
        <v/>
      </c>
      <c r="BU399" s="50"/>
      <c r="BV399" s="50"/>
      <c r="BW399" s="50"/>
      <c r="BX399" s="50"/>
      <c r="BY399" s="50"/>
      <c r="BZ399" s="50"/>
      <c r="CA399" s="50"/>
      <c r="CB399" s="50"/>
      <c r="CC399" s="50"/>
      <c r="CD399" s="50"/>
      <c r="CE399" s="50"/>
      <c r="CF399" s="50"/>
      <c r="CG399" s="50"/>
      <c r="CH399" s="50"/>
      <c r="CI399" s="50"/>
      <c r="CJ399" s="50"/>
      <c r="CK399" s="50"/>
      <c r="CL399" s="50"/>
      <c r="CM399" s="50"/>
      <c r="CN399" s="50"/>
    </row>
    <row r="400" spans="1:92" ht="15" customHeight="1">
      <c r="A400" s="50"/>
      <c r="B400" s="97"/>
      <c r="C400" s="97" t="str">
        <f>SUBSTITUTE(IF(A400="","",'Root Material'!$C$2&amp;"_Group_"&amp;A400)," ","_")</f>
        <v/>
      </c>
      <c r="D400" s="96"/>
      <c r="E400" s="97"/>
      <c r="F400" s="97" t="str">
        <f>SUBSTITUTE(IF(D400="","",'Root Material'!$C$2&amp;"_"&amp;B400&amp;"_"&amp;D400)," ","_")</f>
        <v/>
      </c>
      <c r="G400" s="97"/>
      <c r="H400" s="99"/>
      <c r="I400" s="99"/>
      <c r="J400" s="99"/>
      <c r="K400" s="99"/>
      <c r="M400" s="98" t="str">
        <f>SUBSTITUTE(IF(L400="","",'Root Material'!$C$2&amp;"_"&amp;B399&amp;"_"&amp;E399&amp;"_"&amp;L400)," ","_")</f>
        <v/>
      </c>
      <c r="BT400" s="98" t="str">
        <f t="shared" si="20"/>
        <v/>
      </c>
      <c r="BU400" s="50"/>
      <c r="BV400" s="50"/>
      <c r="BW400" s="50"/>
      <c r="BX400" s="50"/>
      <c r="BY400" s="50"/>
      <c r="BZ400" s="50"/>
      <c r="CA400" s="50"/>
      <c r="CB400" s="50"/>
      <c r="CC400" s="50"/>
      <c r="CD400" s="50"/>
      <c r="CE400" s="50"/>
      <c r="CF400" s="50"/>
      <c r="CG400" s="50"/>
      <c r="CH400" s="50"/>
      <c r="CI400" s="50"/>
      <c r="CJ400" s="50"/>
      <c r="CK400" s="50"/>
      <c r="CL400" s="50"/>
      <c r="CM400" s="50"/>
      <c r="CN400" s="50"/>
    </row>
    <row r="401" spans="1:92" ht="15" customHeight="1">
      <c r="A401" s="50"/>
      <c r="B401" s="97"/>
      <c r="C401" s="97" t="str">
        <f>SUBSTITUTE(IF(A401="","",'Root Material'!$C$2&amp;"_Group_"&amp;A401)," ","_")</f>
        <v/>
      </c>
      <c r="D401" s="96"/>
      <c r="E401" s="97"/>
      <c r="F401" s="97" t="str">
        <f>SUBSTITUTE(IF(D401="","",'Root Material'!$C$2&amp;"_"&amp;B401&amp;"_"&amp;D401)," ","_")</f>
        <v/>
      </c>
      <c r="G401" s="97"/>
      <c r="H401" s="99"/>
      <c r="I401" s="99"/>
      <c r="J401" s="99"/>
      <c r="K401" s="99"/>
      <c r="M401" s="98" t="str">
        <f>SUBSTITUTE(IF(L401="","",'Root Material'!$C$2&amp;"_"&amp;B400&amp;"_"&amp;E400&amp;"_"&amp;L401)," ","_")</f>
        <v/>
      </c>
      <c r="BT401" s="98" t="str">
        <f t="shared" si="20"/>
        <v/>
      </c>
      <c r="BU401" s="50"/>
      <c r="BV401" s="50"/>
      <c r="BW401" s="50"/>
      <c r="BX401" s="50"/>
      <c r="BY401" s="50"/>
      <c r="BZ401" s="50"/>
      <c r="CA401" s="50"/>
      <c r="CB401" s="50"/>
      <c r="CC401" s="50"/>
      <c r="CD401" s="50"/>
      <c r="CE401" s="50"/>
      <c r="CF401" s="50"/>
      <c r="CG401" s="50"/>
      <c r="CH401" s="50"/>
      <c r="CI401" s="50"/>
      <c r="CJ401" s="50"/>
      <c r="CK401" s="50"/>
      <c r="CL401" s="50"/>
      <c r="CM401" s="50"/>
      <c r="CN401" s="50"/>
    </row>
    <row r="402" spans="1:92" ht="15" customHeight="1">
      <c r="A402" s="50"/>
      <c r="B402" s="97"/>
      <c r="C402" s="97" t="str">
        <f>SUBSTITUTE(IF(A402="","",'Root Material'!$C$2&amp;"_Group_"&amp;A402)," ","_")</f>
        <v/>
      </c>
      <c r="D402" s="96"/>
      <c r="E402" s="97"/>
      <c r="F402" s="97" t="str">
        <f>SUBSTITUTE(IF(D402="","",'Root Material'!$C$2&amp;"_"&amp;B402&amp;"_"&amp;D402)," ","_")</f>
        <v/>
      </c>
      <c r="G402" s="97"/>
      <c r="H402" s="99"/>
      <c r="I402" s="99"/>
      <c r="J402" s="99"/>
      <c r="K402" s="99"/>
      <c r="M402" s="98" t="str">
        <f>SUBSTITUTE(IF(L402="","",'Root Material'!$C$2&amp;"_"&amp;B401&amp;"_"&amp;E401&amp;"_"&amp;L402)," ","_")</f>
        <v/>
      </c>
      <c r="BT402" s="98" t="str">
        <f t="shared" si="20"/>
        <v/>
      </c>
      <c r="BU402" s="50"/>
      <c r="BV402" s="50"/>
      <c r="BW402" s="50"/>
      <c r="BX402" s="50"/>
      <c r="BY402" s="50"/>
      <c r="BZ402" s="50"/>
      <c r="CA402" s="50"/>
      <c r="CB402" s="50"/>
      <c r="CC402" s="50"/>
      <c r="CD402" s="50"/>
      <c r="CE402" s="50"/>
      <c r="CF402" s="50"/>
      <c r="CG402" s="50"/>
      <c r="CH402" s="50"/>
      <c r="CI402" s="50"/>
      <c r="CJ402" s="50"/>
      <c r="CK402" s="50"/>
      <c r="CL402" s="50"/>
      <c r="CM402" s="50"/>
      <c r="CN402" s="50"/>
    </row>
    <row r="403" spans="1:92" ht="15" customHeight="1">
      <c r="A403" s="50"/>
      <c r="B403" s="97"/>
      <c r="C403" s="97" t="str">
        <f>SUBSTITUTE(IF(A403="","",'Root Material'!$C$2&amp;"_Group_"&amp;A403)," ","_")</f>
        <v/>
      </c>
      <c r="D403" s="96"/>
      <c r="E403" s="97"/>
      <c r="F403" s="97" t="str">
        <f>SUBSTITUTE(IF(D403="","",'Root Material'!$C$2&amp;"_"&amp;B403&amp;"_"&amp;D403)," ","_")</f>
        <v/>
      </c>
      <c r="G403" s="97"/>
      <c r="H403" s="99"/>
      <c r="I403" s="99"/>
      <c r="J403" s="99"/>
      <c r="K403" s="99"/>
      <c r="M403" s="98" t="str">
        <f>SUBSTITUTE(IF(L403="","",'Root Material'!$C$2&amp;"_"&amp;B402&amp;"_"&amp;E402&amp;"_"&amp;L403)," ","_")</f>
        <v/>
      </c>
      <c r="BT403" s="98" t="str">
        <f t="shared" si="20"/>
        <v/>
      </c>
      <c r="BU403" s="50"/>
      <c r="BV403" s="50"/>
      <c r="BW403" s="50"/>
      <c r="BX403" s="50"/>
      <c r="BY403" s="50"/>
      <c r="BZ403" s="50"/>
      <c r="CA403" s="50"/>
      <c r="CB403" s="50"/>
      <c r="CC403" s="50"/>
      <c r="CD403" s="50"/>
      <c r="CE403" s="50"/>
      <c r="CF403" s="50"/>
      <c r="CG403" s="50"/>
      <c r="CH403" s="50"/>
      <c r="CI403" s="50"/>
      <c r="CJ403" s="50"/>
      <c r="CK403" s="50"/>
      <c r="CL403" s="50"/>
      <c r="CM403" s="50"/>
      <c r="CN403" s="50"/>
    </row>
    <row r="404" spans="1:92" ht="15" customHeight="1">
      <c r="A404" s="50"/>
      <c r="B404" s="97"/>
      <c r="C404" s="97" t="str">
        <f>SUBSTITUTE(IF(A404="","",'Root Material'!$C$2&amp;"_Group_"&amp;A404)," ","_")</f>
        <v/>
      </c>
      <c r="D404" s="96"/>
      <c r="E404" s="97"/>
      <c r="F404" s="97" t="str">
        <f>SUBSTITUTE(IF(D404="","",'Root Material'!$C$2&amp;"_"&amp;B404&amp;"_"&amp;D404)," ","_")</f>
        <v/>
      </c>
      <c r="G404" s="97"/>
      <c r="H404" s="99"/>
      <c r="I404" s="99"/>
      <c r="J404" s="99"/>
      <c r="K404" s="99"/>
      <c r="M404" s="98" t="str">
        <f>SUBSTITUTE(IF(L404="","",'Root Material'!$C$2&amp;"_"&amp;B403&amp;"_"&amp;E403&amp;"_"&amp;L404)," ","_")</f>
        <v/>
      </c>
      <c r="BT404" s="98" t="str">
        <f t="shared" si="20"/>
        <v/>
      </c>
      <c r="BU404" s="50"/>
      <c r="BV404" s="50"/>
      <c r="BW404" s="50"/>
      <c r="BX404" s="50"/>
      <c r="BY404" s="50"/>
      <c r="BZ404" s="50"/>
      <c r="CA404" s="50"/>
      <c r="CB404" s="50"/>
      <c r="CC404" s="50"/>
      <c r="CD404" s="50"/>
      <c r="CE404" s="50"/>
      <c r="CF404" s="50"/>
      <c r="CG404" s="50"/>
      <c r="CH404" s="50"/>
      <c r="CI404" s="50"/>
      <c r="CJ404" s="50"/>
      <c r="CK404" s="50"/>
      <c r="CL404" s="50"/>
      <c r="CM404" s="50"/>
      <c r="CN404" s="50"/>
    </row>
    <row r="405" spans="1:92" ht="15" customHeight="1">
      <c r="A405" s="50"/>
      <c r="B405" s="97"/>
      <c r="C405" s="97" t="str">
        <f>SUBSTITUTE(IF(A405="","",'Root Material'!$C$2&amp;"_Group_"&amp;A405)," ","_")</f>
        <v/>
      </c>
      <c r="D405" s="96"/>
      <c r="E405" s="97"/>
      <c r="F405" s="97" t="str">
        <f>SUBSTITUTE(IF(D405="","",'Root Material'!$C$2&amp;"_"&amp;B405&amp;"_"&amp;D405)," ","_")</f>
        <v/>
      </c>
      <c r="G405" s="97"/>
      <c r="H405" s="99"/>
      <c r="I405" s="99"/>
      <c r="J405" s="99"/>
      <c r="K405" s="99"/>
      <c r="M405" s="98" t="str">
        <f>SUBSTITUTE(IF(L405="","",'Root Material'!$C$2&amp;"_"&amp;B404&amp;"_"&amp;E404&amp;"_"&amp;L405)," ","_")</f>
        <v/>
      </c>
      <c r="BT405" s="98" t="str">
        <f t="shared" si="20"/>
        <v/>
      </c>
      <c r="BU405" s="50"/>
      <c r="BV405" s="50"/>
      <c r="BW405" s="50"/>
      <c r="BX405" s="50"/>
      <c r="BY405" s="50"/>
      <c r="BZ405" s="50"/>
      <c r="CA405" s="50"/>
      <c r="CB405" s="50"/>
      <c r="CC405" s="50"/>
      <c r="CD405" s="50"/>
      <c r="CE405" s="50"/>
      <c r="CF405" s="50"/>
      <c r="CG405" s="50"/>
      <c r="CH405" s="50"/>
      <c r="CI405" s="50"/>
      <c r="CJ405" s="50"/>
      <c r="CK405" s="50"/>
      <c r="CL405" s="50"/>
      <c r="CM405" s="50"/>
      <c r="CN405" s="50"/>
    </row>
    <row r="406" spans="1:92" ht="15" customHeight="1">
      <c r="A406" s="50"/>
      <c r="B406" s="97"/>
      <c r="C406" s="97" t="str">
        <f>SUBSTITUTE(IF(A406="","",'Root Material'!$C$2&amp;"_Group_"&amp;A406)," ","_")</f>
        <v/>
      </c>
      <c r="D406" s="96"/>
      <c r="E406" s="97"/>
      <c r="F406" s="97" t="str">
        <f>SUBSTITUTE(IF(D406="","",'Root Material'!$C$2&amp;"_"&amp;B406&amp;"_"&amp;D406)," ","_")</f>
        <v/>
      </c>
      <c r="G406" s="97"/>
      <c r="H406" s="99"/>
      <c r="I406" s="99"/>
      <c r="J406" s="99"/>
      <c r="K406" s="99"/>
      <c r="M406" s="98" t="str">
        <f>SUBSTITUTE(IF(L406="","",'Root Material'!$C$2&amp;"_"&amp;B405&amp;"_"&amp;E405&amp;"_"&amp;L406)," ","_")</f>
        <v/>
      </c>
      <c r="BT406" s="98" t="str">
        <f t="shared" si="20"/>
        <v/>
      </c>
      <c r="BU406" s="50"/>
      <c r="BV406" s="50"/>
      <c r="BW406" s="50"/>
      <c r="BX406" s="50"/>
      <c r="BY406" s="50"/>
      <c r="BZ406" s="50"/>
      <c r="CA406" s="50"/>
      <c r="CB406" s="50"/>
      <c r="CC406" s="50"/>
      <c r="CD406" s="50"/>
      <c r="CE406" s="50"/>
      <c r="CF406" s="50"/>
      <c r="CG406" s="50"/>
      <c r="CH406" s="50"/>
      <c r="CI406" s="50"/>
      <c r="CJ406" s="50"/>
      <c r="CK406" s="50"/>
      <c r="CL406" s="50"/>
      <c r="CM406" s="50"/>
      <c r="CN406" s="50"/>
    </row>
    <row r="407" spans="1:92" ht="15" customHeight="1">
      <c r="A407" s="50"/>
      <c r="B407" s="97"/>
      <c r="C407" s="97" t="str">
        <f>SUBSTITUTE(IF(A407="","",'Root Material'!$C$2&amp;"_Group_"&amp;A407)," ","_")</f>
        <v/>
      </c>
      <c r="D407" s="96"/>
      <c r="E407" s="97"/>
      <c r="F407" s="97" t="str">
        <f>SUBSTITUTE(IF(D407="","",'Root Material'!$C$2&amp;"_"&amp;B407&amp;"_"&amp;D407)," ","_")</f>
        <v/>
      </c>
      <c r="G407" s="97"/>
      <c r="H407" s="99"/>
      <c r="I407" s="99"/>
      <c r="J407" s="99"/>
      <c r="K407" s="99"/>
      <c r="M407" s="98" t="str">
        <f>SUBSTITUTE(IF(L407="","",'Root Material'!$C$2&amp;"_"&amp;B406&amp;"_"&amp;E406&amp;"_"&amp;L407)," ","_")</f>
        <v/>
      </c>
      <c r="BT407" s="98" t="str">
        <f t="shared" si="20"/>
        <v/>
      </c>
      <c r="BU407" s="50"/>
      <c r="BV407" s="50"/>
      <c r="BW407" s="50"/>
      <c r="BX407" s="50"/>
      <c r="BY407" s="50"/>
      <c r="BZ407" s="50"/>
      <c r="CA407" s="50"/>
      <c r="CB407" s="50"/>
      <c r="CC407" s="50"/>
      <c r="CD407" s="50"/>
      <c r="CE407" s="50"/>
      <c r="CF407" s="50"/>
      <c r="CG407" s="50"/>
      <c r="CH407" s="50"/>
      <c r="CI407" s="50"/>
      <c r="CJ407" s="50"/>
      <c r="CK407" s="50"/>
      <c r="CL407" s="50"/>
      <c r="CM407" s="50"/>
      <c r="CN407" s="50"/>
    </row>
    <row r="408" spans="1:92" ht="15" customHeight="1">
      <c r="A408" s="50"/>
      <c r="B408" s="97"/>
      <c r="C408" s="97" t="str">
        <f>SUBSTITUTE(IF(A408="","",'Root Material'!$C$2&amp;"_Group_"&amp;A408)," ","_")</f>
        <v/>
      </c>
      <c r="D408" s="96"/>
      <c r="E408" s="97"/>
      <c r="F408" s="97" t="str">
        <f>SUBSTITUTE(IF(D408="","",'Root Material'!$C$2&amp;"_"&amp;B408&amp;"_"&amp;D408)," ","_")</f>
        <v/>
      </c>
      <c r="G408" s="97"/>
      <c r="H408" s="99"/>
      <c r="I408" s="99"/>
      <c r="J408" s="99"/>
      <c r="K408" s="99"/>
      <c r="M408" s="98" t="str">
        <f>SUBSTITUTE(IF(L408="","",'Root Material'!$C$2&amp;"_"&amp;B407&amp;"_"&amp;E407&amp;"_"&amp;L408)," ","_")</f>
        <v/>
      </c>
      <c r="BT408" s="98" t="str">
        <f t="shared" si="20"/>
        <v/>
      </c>
      <c r="BU408" s="50"/>
      <c r="BV408" s="50"/>
      <c r="BW408" s="50"/>
      <c r="BX408" s="50"/>
      <c r="BY408" s="50"/>
      <c r="BZ408" s="50"/>
      <c r="CA408" s="50"/>
      <c r="CB408" s="50"/>
      <c r="CC408" s="50"/>
      <c r="CD408" s="50"/>
      <c r="CE408" s="50"/>
      <c r="CF408" s="50"/>
      <c r="CG408" s="50"/>
      <c r="CH408" s="50"/>
      <c r="CI408" s="50"/>
      <c r="CJ408" s="50"/>
      <c r="CK408" s="50"/>
      <c r="CL408" s="50"/>
      <c r="CM408" s="50"/>
      <c r="CN408" s="50"/>
    </row>
    <row r="409" spans="1:92" ht="15" customHeight="1">
      <c r="A409" s="50"/>
      <c r="B409" s="97"/>
      <c r="C409" s="97" t="str">
        <f>SUBSTITUTE(IF(A409="","",'Root Material'!$C$2&amp;"_Group_"&amp;A409)," ","_")</f>
        <v/>
      </c>
      <c r="D409" s="96"/>
      <c r="E409" s="97"/>
      <c r="F409" s="97" t="str">
        <f>SUBSTITUTE(IF(D409="","",'Root Material'!$C$2&amp;"_"&amp;B409&amp;"_"&amp;D409)," ","_")</f>
        <v/>
      </c>
      <c r="G409" s="97"/>
      <c r="H409" s="99"/>
      <c r="I409" s="99"/>
      <c r="J409" s="99"/>
      <c r="K409" s="99"/>
      <c r="M409" s="98" t="str">
        <f>SUBSTITUTE(IF(L409="","",'Root Material'!$C$2&amp;"_"&amp;B408&amp;"_"&amp;E408&amp;"_"&amp;L409)," ","_")</f>
        <v/>
      </c>
      <c r="BT409" s="98" t="str">
        <f t="shared" si="20"/>
        <v/>
      </c>
      <c r="BU409" s="50"/>
      <c r="BV409" s="50"/>
      <c r="BW409" s="50"/>
      <c r="BX409" s="50"/>
      <c r="BY409" s="50"/>
      <c r="BZ409" s="50"/>
      <c r="CA409" s="50"/>
      <c r="CB409" s="50"/>
      <c r="CC409" s="50"/>
      <c r="CD409" s="50"/>
      <c r="CE409" s="50"/>
      <c r="CF409" s="50"/>
      <c r="CG409" s="50"/>
      <c r="CH409" s="50"/>
      <c r="CI409" s="50"/>
      <c r="CJ409" s="50"/>
      <c r="CK409" s="50"/>
      <c r="CL409" s="50"/>
      <c r="CM409" s="50"/>
      <c r="CN409" s="50"/>
    </row>
    <row r="410" spans="1:92" ht="15" customHeight="1">
      <c r="A410" s="50"/>
      <c r="B410" s="97"/>
      <c r="C410" s="97" t="str">
        <f>SUBSTITUTE(IF(A410="","",'Root Material'!$C$2&amp;"_Group_"&amp;A410)," ","_")</f>
        <v/>
      </c>
      <c r="D410" s="96"/>
      <c r="E410" s="97"/>
      <c r="F410" s="97" t="str">
        <f>SUBSTITUTE(IF(D410="","",'Root Material'!$C$2&amp;"_"&amp;B410&amp;"_"&amp;D410)," ","_")</f>
        <v/>
      </c>
      <c r="G410" s="97"/>
      <c r="H410" s="99"/>
      <c r="I410" s="99"/>
      <c r="J410" s="99"/>
      <c r="K410" s="99"/>
      <c r="M410" s="98" t="str">
        <f>SUBSTITUTE(IF(L410="","",'Root Material'!$C$2&amp;"_"&amp;B409&amp;"_"&amp;E409&amp;"_"&amp;L410)," ","_")</f>
        <v/>
      </c>
      <c r="BT410" s="98" t="str">
        <f t="shared" si="20"/>
        <v/>
      </c>
      <c r="BU410" s="50"/>
      <c r="BV410" s="50"/>
      <c r="BW410" s="50"/>
      <c r="BX410" s="50"/>
      <c r="BY410" s="50"/>
      <c r="BZ410" s="50"/>
      <c r="CA410" s="50"/>
      <c r="CB410" s="50"/>
      <c r="CC410" s="50"/>
      <c r="CD410" s="50"/>
      <c r="CE410" s="50"/>
      <c r="CF410" s="50"/>
      <c r="CG410" s="50"/>
      <c r="CH410" s="50"/>
      <c r="CI410" s="50"/>
      <c r="CJ410" s="50"/>
      <c r="CK410" s="50"/>
      <c r="CL410" s="50"/>
      <c r="CM410" s="50"/>
      <c r="CN410" s="50"/>
    </row>
    <row r="411" spans="1:92" ht="15" customHeight="1">
      <c r="A411" s="50"/>
      <c r="B411" s="97"/>
      <c r="C411" s="97" t="str">
        <f>SUBSTITUTE(IF(A411="","",'Root Material'!$C$2&amp;"_Group_"&amp;A411)," ","_")</f>
        <v/>
      </c>
      <c r="D411" s="96"/>
      <c r="E411" s="97"/>
      <c r="F411" s="97" t="str">
        <f>SUBSTITUTE(IF(D411="","",'Root Material'!$C$2&amp;"_"&amp;B411&amp;"_"&amp;D411)," ","_")</f>
        <v/>
      </c>
      <c r="G411" s="97"/>
      <c r="H411" s="99"/>
      <c r="I411" s="99"/>
      <c r="J411" s="99"/>
      <c r="K411" s="99"/>
      <c r="M411" s="98" t="str">
        <f>SUBSTITUTE(IF(L411="","",'Root Material'!$C$2&amp;"_"&amp;B410&amp;"_"&amp;E410&amp;"_"&amp;L411)," ","_")</f>
        <v/>
      </c>
      <c r="BT411" s="98" t="str">
        <f t="shared" si="20"/>
        <v/>
      </c>
      <c r="BU411" s="50"/>
      <c r="BV411" s="50"/>
      <c r="BW411" s="50"/>
      <c r="BX411" s="50"/>
      <c r="BY411" s="50"/>
      <c r="BZ411" s="50"/>
      <c r="CA411" s="50"/>
      <c r="CB411" s="50"/>
      <c r="CC411" s="50"/>
      <c r="CD411" s="50"/>
      <c r="CE411" s="50"/>
      <c r="CF411" s="50"/>
      <c r="CG411" s="50"/>
      <c r="CH411" s="50"/>
      <c r="CI411" s="50"/>
      <c r="CJ411" s="50"/>
      <c r="CK411" s="50"/>
      <c r="CL411" s="50"/>
      <c r="CM411" s="50"/>
      <c r="CN411" s="50"/>
    </row>
    <row r="412" spans="1:92" ht="15" customHeight="1">
      <c r="A412" s="50"/>
      <c r="B412" s="97"/>
      <c r="C412" s="97" t="str">
        <f>SUBSTITUTE(IF(A412="","",'Root Material'!$C$2&amp;"_Group_"&amp;A412)," ","_")</f>
        <v/>
      </c>
      <c r="D412" s="96"/>
      <c r="E412" s="97"/>
      <c r="F412" s="97" t="str">
        <f>SUBSTITUTE(IF(D412="","",'Root Material'!$C$2&amp;"_"&amp;B412&amp;"_"&amp;D412)," ","_")</f>
        <v/>
      </c>
      <c r="G412" s="97"/>
      <c r="H412" s="99"/>
      <c r="I412" s="99"/>
      <c r="J412" s="99"/>
      <c r="K412" s="99"/>
      <c r="M412" s="98" t="str">
        <f>SUBSTITUTE(IF(L412="","",'Root Material'!$C$2&amp;"_"&amp;B411&amp;"_"&amp;E411&amp;"_"&amp;L412)," ","_")</f>
        <v/>
      </c>
      <c r="BT412" s="98" t="str">
        <f t="shared" si="20"/>
        <v/>
      </c>
      <c r="BU412" s="50"/>
      <c r="BV412" s="50"/>
      <c r="BW412" s="50"/>
      <c r="BX412" s="50"/>
      <c r="BY412" s="50"/>
      <c r="BZ412" s="50"/>
      <c r="CA412" s="50"/>
      <c r="CB412" s="50"/>
      <c r="CC412" s="50"/>
      <c r="CD412" s="50"/>
      <c r="CE412" s="50"/>
      <c r="CF412" s="50"/>
      <c r="CG412" s="50"/>
      <c r="CH412" s="50"/>
      <c r="CI412" s="50"/>
      <c r="CJ412" s="50"/>
      <c r="CK412" s="50"/>
      <c r="CL412" s="50"/>
      <c r="CM412" s="50"/>
      <c r="CN412" s="50"/>
    </row>
    <row r="413" spans="1:92" ht="15" customHeight="1">
      <c r="A413" s="50"/>
      <c r="B413" s="97"/>
      <c r="C413" s="97" t="str">
        <f>SUBSTITUTE(IF(A413="","",'Root Material'!$C$2&amp;"_Group_"&amp;A413)," ","_")</f>
        <v/>
      </c>
      <c r="D413" s="96"/>
      <c r="E413" s="97"/>
      <c r="F413" s="97" t="str">
        <f>SUBSTITUTE(IF(D413="","",'Root Material'!$C$2&amp;"_"&amp;B413&amp;"_"&amp;D413)," ","_")</f>
        <v/>
      </c>
      <c r="G413" s="97"/>
      <c r="H413" s="99"/>
      <c r="I413" s="99"/>
      <c r="J413" s="99"/>
      <c r="K413" s="99"/>
      <c r="M413" s="98" t="str">
        <f>SUBSTITUTE(IF(L413="","",'Root Material'!$C$2&amp;"_"&amp;B412&amp;"_"&amp;E412&amp;"_"&amp;L413)," ","_")</f>
        <v/>
      </c>
      <c r="BT413" s="98" t="str">
        <f t="shared" si="20"/>
        <v/>
      </c>
      <c r="BU413" s="50"/>
      <c r="BV413" s="50"/>
      <c r="BW413" s="50"/>
      <c r="BX413" s="50"/>
      <c r="BY413" s="50"/>
      <c r="BZ413" s="50"/>
      <c r="CA413" s="50"/>
      <c r="CB413" s="50"/>
      <c r="CC413" s="50"/>
      <c r="CD413" s="50"/>
      <c r="CE413" s="50"/>
      <c r="CF413" s="50"/>
      <c r="CG413" s="50"/>
      <c r="CH413" s="50"/>
      <c r="CI413" s="50"/>
      <c r="CJ413" s="50"/>
      <c r="CK413" s="50"/>
      <c r="CL413" s="50"/>
      <c r="CM413" s="50"/>
      <c r="CN413" s="50"/>
    </row>
    <row r="414" spans="1:92" ht="15" customHeight="1">
      <c r="A414" s="50"/>
      <c r="B414" s="97"/>
      <c r="C414" s="97" t="str">
        <f>SUBSTITUTE(IF(A414="","",'Root Material'!$C$2&amp;"_Group_"&amp;A414)," ","_")</f>
        <v/>
      </c>
      <c r="D414" s="96"/>
      <c r="E414" s="97"/>
      <c r="F414" s="97" t="str">
        <f>SUBSTITUTE(IF(D414="","",'Root Material'!$C$2&amp;"_"&amp;B414&amp;"_"&amp;D414)," ","_")</f>
        <v/>
      </c>
      <c r="G414" s="97"/>
      <c r="H414" s="99"/>
      <c r="I414" s="99"/>
      <c r="J414" s="99"/>
      <c r="K414" s="99"/>
      <c r="M414" s="98" t="str">
        <f>SUBSTITUTE(IF(L414="","",'Root Material'!$C$2&amp;"_"&amp;B413&amp;"_"&amp;E413&amp;"_"&amp;L414)," ","_")</f>
        <v/>
      </c>
      <c r="BT414" s="98" t="str">
        <f t="shared" si="20"/>
        <v/>
      </c>
      <c r="BU414" s="50"/>
      <c r="BV414" s="50"/>
      <c r="BW414" s="50"/>
      <c r="BX414" s="50"/>
      <c r="BY414" s="50"/>
      <c r="BZ414" s="50"/>
      <c r="CA414" s="50"/>
      <c r="CB414" s="50"/>
      <c r="CC414" s="50"/>
      <c r="CD414" s="50"/>
      <c r="CE414" s="50"/>
      <c r="CF414" s="50"/>
      <c r="CG414" s="50"/>
      <c r="CH414" s="50"/>
      <c r="CI414" s="50"/>
      <c r="CJ414" s="50"/>
      <c r="CK414" s="50"/>
      <c r="CL414" s="50"/>
      <c r="CM414" s="50"/>
      <c r="CN414" s="50"/>
    </row>
    <row r="415" spans="1:92" ht="15" customHeight="1">
      <c r="A415" s="50"/>
      <c r="B415" s="97"/>
      <c r="C415" s="97" t="str">
        <f>SUBSTITUTE(IF(A415="","",'Root Material'!$C$2&amp;"_Group_"&amp;A415)," ","_")</f>
        <v/>
      </c>
      <c r="D415" s="96"/>
      <c r="E415" s="97"/>
      <c r="F415" s="97" t="str">
        <f>SUBSTITUTE(IF(D415="","",'Root Material'!$C$2&amp;"_"&amp;B415&amp;"_"&amp;D415)," ","_")</f>
        <v/>
      </c>
      <c r="G415" s="97"/>
      <c r="H415" s="99"/>
      <c r="I415" s="99"/>
      <c r="J415" s="99"/>
      <c r="K415" s="99"/>
      <c r="M415" s="98" t="str">
        <f>SUBSTITUTE(IF(L415="","",'Root Material'!$C$2&amp;"_"&amp;B414&amp;"_"&amp;E414&amp;"_"&amp;L415)," ","_")</f>
        <v/>
      </c>
      <c r="BT415" s="98" t="str">
        <f t="shared" si="20"/>
        <v/>
      </c>
      <c r="BU415" s="50"/>
      <c r="BV415" s="50"/>
      <c r="BW415" s="50"/>
      <c r="BX415" s="50"/>
      <c r="BY415" s="50"/>
      <c r="BZ415" s="50"/>
      <c r="CA415" s="50"/>
      <c r="CB415" s="50"/>
      <c r="CC415" s="50"/>
      <c r="CD415" s="50"/>
      <c r="CE415" s="50"/>
      <c r="CF415" s="50"/>
      <c r="CG415" s="50"/>
      <c r="CH415" s="50"/>
      <c r="CI415" s="50"/>
      <c r="CJ415" s="50"/>
      <c r="CK415" s="50"/>
      <c r="CL415" s="50"/>
      <c r="CM415" s="50"/>
      <c r="CN415" s="50"/>
    </row>
    <row r="416" spans="1:92" ht="15" customHeight="1">
      <c r="A416" s="50"/>
      <c r="B416" s="97"/>
      <c r="C416" s="97" t="str">
        <f>SUBSTITUTE(IF(A416="","",'Root Material'!$C$2&amp;"_Group_"&amp;A416)," ","_")</f>
        <v/>
      </c>
      <c r="D416" s="96"/>
      <c r="E416" s="97"/>
      <c r="F416" s="97" t="str">
        <f>SUBSTITUTE(IF(D416="","",'Root Material'!$C$2&amp;"_"&amp;B416&amp;"_"&amp;D416)," ","_")</f>
        <v/>
      </c>
      <c r="G416" s="97"/>
      <c r="H416" s="99"/>
      <c r="I416" s="99"/>
      <c r="J416" s="99"/>
      <c r="K416" s="99"/>
      <c r="M416" s="98" t="str">
        <f>SUBSTITUTE(IF(L416="","",'Root Material'!$C$2&amp;"_"&amp;B415&amp;"_"&amp;E415&amp;"_"&amp;L416)," ","_")</f>
        <v/>
      </c>
      <c r="BT416" s="98" t="str">
        <f t="shared" si="20"/>
        <v/>
      </c>
      <c r="BU416" s="50"/>
      <c r="BV416" s="50"/>
      <c r="BW416" s="50"/>
      <c r="BX416" s="50"/>
      <c r="BY416" s="50"/>
      <c r="BZ416" s="50"/>
      <c r="CA416" s="50"/>
      <c r="CB416" s="50"/>
      <c r="CC416" s="50"/>
      <c r="CD416" s="50"/>
      <c r="CE416" s="50"/>
      <c r="CF416" s="50"/>
      <c r="CG416" s="50"/>
      <c r="CH416" s="50"/>
      <c r="CI416" s="50"/>
      <c r="CJ416" s="50"/>
      <c r="CK416" s="50"/>
      <c r="CL416" s="50"/>
      <c r="CM416" s="50"/>
      <c r="CN416" s="50"/>
    </row>
    <row r="417" spans="1:92" ht="15" customHeight="1">
      <c r="A417" s="50"/>
      <c r="B417" s="97"/>
      <c r="C417" s="97" t="str">
        <f>SUBSTITUTE(IF(A417="","",'Root Material'!$C$2&amp;"_Group_"&amp;A417)," ","_")</f>
        <v/>
      </c>
      <c r="D417" s="96"/>
      <c r="E417" s="97"/>
      <c r="F417" s="97" t="str">
        <f>SUBSTITUTE(IF(D417="","",'Root Material'!$C$2&amp;"_"&amp;B417&amp;"_"&amp;D417)," ","_")</f>
        <v/>
      </c>
      <c r="G417" s="97"/>
      <c r="H417" s="99"/>
      <c r="I417" s="99"/>
      <c r="J417" s="99"/>
      <c r="K417" s="99"/>
      <c r="M417" s="98" t="str">
        <f>SUBSTITUTE(IF(L417="","",'Root Material'!$C$2&amp;"_"&amp;B416&amp;"_"&amp;E416&amp;"_"&amp;L417)," ","_")</f>
        <v/>
      </c>
      <c r="BT417" s="98" t="str">
        <f t="shared" si="20"/>
        <v/>
      </c>
      <c r="BU417" s="50"/>
      <c r="BV417" s="50"/>
      <c r="BW417" s="50"/>
      <c r="BX417" s="50"/>
      <c r="BY417" s="50"/>
      <c r="BZ417" s="50"/>
      <c r="CA417" s="50"/>
      <c r="CB417" s="50"/>
      <c r="CC417" s="50"/>
      <c r="CD417" s="50"/>
      <c r="CE417" s="50"/>
      <c r="CF417" s="50"/>
      <c r="CG417" s="50"/>
      <c r="CH417" s="50"/>
      <c r="CI417" s="50"/>
      <c r="CJ417" s="50"/>
      <c r="CK417" s="50"/>
      <c r="CL417" s="50"/>
      <c r="CM417" s="50"/>
      <c r="CN417" s="50"/>
    </row>
    <row r="418" spans="1:92" ht="15" customHeight="1">
      <c r="A418" s="50"/>
      <c r="B418" s="97"/>
      <c r="C418" s="97" t="str">
        <f>SUBSTITUTE(IF(A418="","",'Root Material'!$C$2&amp;"_Group_"&amp;A418)," ","_")</f>
        <v/>
      </c>
      <c r="D418" s="96"/>
      <c r="E418" s="97"/>
      <c r="F418" s="97" t="str">
        <f>SUBSTITUTE(IF(D418="","",'Root Material'!$C$2&amp;"_"&amp;B418&amp;"_"&amp;D418)," ","_")</f>
        <v/>
      </c>
      <c r="G418" s="97"/>
      <c r="H418" s="99"/>
      <c r="I418" s="99"/>
      <c r="J418" s="99"/>
      <c r="K418" s="99"/>
      <c r="M418" s="98" t="str">
        <f>SUBSTITUTE(IF(L418="","",'Root Material'!$C$2&amp;"_"&amp;B417&amp;"_"&amp;E417&amp;"_"&amp;L418)," ","_")</f>
        <v/>
      </c>
      <c r="BT418" s="98" t="str">
        <f t="shared" si="20"/>
        <v/>
      </c>
      <c r="BU418" s="50"/>
      <c r="BV418" s="50"/>
      <c r="BW418" s="50"/>
      <c r="BX418" s="50"/>
      <c r="BY418" s="50"/>
      <c r="BZ418" s="50"/>
      <c r="CA418" s="50"/>
      <c r="CB418" s="50"/>
      <c r="CC418" s="50"/>
      <c r="CD418" s="50"/>
      <c r="CE418" s="50"/>
      <c r="CF418" s="50"/>
      <c r="CG418" s="50"/>
      <c r="CH418" s="50"/>
      <c r="CI418" s="50"/>
      <c r="CJ418" s="50"/>
      <c r="CK418" s="50"/>
      <c r="CL418" s="50"/>
      <c r="CM418" s="50"/>
      <c r="CN418" s="50"/>
    </row>
    <row r="419" spans="1:92" ht="15" customHeight="1">
      <c r="A419" s="50"/>
      <c r="B419" s="97"/>
      <c r="C419" s="97" t="str">
        <f>SUBSTITUTE(IF(A419="","",'Root Material'!$C$2&amp;"_Group_"&amp;A419)," ","_")</f>
        <v/>
      </c>
      <c r="D419" s="96"/>
      <c r="E419" s="97"/>
      <c r="F419" s="97" t="str">
        <f>SUBSTITUTE(IF(D419="","",'Root Material'!$C$2&amp;"_"&amp;B419&amp;"_"&amp;D419)," ","_")</f>
        <v/>
      </c>
      <c r="G419" s="97"/>
      <c r="H419" s="99"/>
      <c r="I419" s="99"/>
      <c r="J419" s="99"/>
      <c r="K419" s="99"/>
      <c r="M419" s="98" t="str">
        <f>SUBSTITUTE(IF(L419="","",'Root Material'!$C$2&amp;"_"&amp;B418&amp;"_"&amp;E418&amp;"_"&amp;L419)," ","_")</f>
        <v/>
      </c>
      <c r="BT419" s="98" t="str">
        <f t="shared" si="20"/>
        <v/>
      </c>
      <c r="BU419" s="50"/>
      <c r="BV419" s="50"/>
      <c r="BW419" s="50"/>
      <c r="BX419" s="50"/>
      <c r="BY419" s="50"/>
      <c r="BZ419" s="50"/>
      <c r="CA419" s="50"/>
      <c r="CB419" s="50"/>
      <c r="CC419" s="50"/>
      <c r="CD419" s="50"/>
      <c r="CE419" s="50"/>
      <c r="CF419" s="50"/>
      <c r="CG419" s="50"/>
      <c r="CH419" s="50"/>
      <c r="CI419" s="50"/>
      <c r="CJ419" s="50"/>
      <c r="CK419" s="50"/>
      <c r="CL419" s="50"/>
      <c r="CM419" s="50"/>
      <c r="CN419" s="50"/>
    </row>
    <row r="420" spans="1:92" ht="15" customHeight="1">
      <c r="A420" s="50"/>
      <c r="B420" s="97"/>
      <c r="C420" s="97" t="str">
        <f>SUBSTITUTE(IF(A420="","",'Root Material'!$C$2&amp;"_Group_"&amp;A420)," ","_")</f>
        <v/>
      </c>
      <c r="D420" s="96"/>
      <c r="E420" s="97"/>
      <c r="F420" s="97" t="str">
        <f>SUBSTITUTE(IF(D420="","",'Root Material'!$C$2&amp;"_"&amp;B420&amp;"_"&amp;D420)," ","_")</f>
        <v/>
      </c>
      <c r="G420" s="97"/>
      <c r="H420" s="99"/>
      <c r="I420" s="99"/>
      <c r="J420" s="99"/>
      <c r="K420" s="99"/>
      <c r="M420" s="98" t="str">
        <f>SUBSTITUTE(IF(L420="","",'Root Material'!$C$2&amp;"_"&amp;B419&amp;"_"&amp;E419&amp;"_"&amp;L420)," ","_")</f>
        <v/>
      </c>
      <c r="BT420" s="98" t="str">
        <f t="shared" si="20"/>
        <v/>
      </c>
      <c r="BU420" s="50"/>
      <c r="BV420" s="50"/>
      <c r="BW420" s="50"/>
      <c r="BX420" s="50"/>
      <c r="BY420" s="50"/>
      <c r="BZ420" s="50"/>
      <c r="CA420" s="50"/>
      <c r="CB420" s="50"/>
      <c r="CC420" s="50"/>
      <c r="CD420" s="50"/>
      <c r="CE420" s="50"/>
      <c r="CF420" s="50"/>
      <c r="CG420" s="50"/>
      <c r="CH420" s="50"/>
      <c r="CI420" s="50"/>
      <c r="CJ420" s="50"/>
      <c r="CK420" s="50"/>
      <c r="CL420" s="50"/>
      <c r="CM420" s="50"/>
      <c r="CN420" s="50"/>
    </row>
    <row r="421" spans="1:92" ht="15" customHeight="1">
      <c r="A421" s="50"/>
      <c r="B421" s="97"/>
      <c r="C421" s="97" t="str">
        <f>SUBSTITUTE(IF(A421="","",'Root Material'!$C$2&amp;"_Group_"&amp;A421)," ","_")</f>
        <v/>
      </c>
      <c r="D421" s="96"/>
      <c r="E421" s="97"/>
      <c r="F421" s="97" t="str">
        <f>SUBSTITUTE(IF(D421="","",'Root Material'!$C$2&amp;"_"&amp;B421&amp;"_"&amp;D421)," ","_")</f>
        <v/>
      </c>
      <c r="G421" s="97"/>
      <c r="H421" s="99"/>
      <c r="I421" s="99"/>
      <c r="J421" s="99"/>
      <c r="K421" s="99"/>
      <c r="M421" s="98" t="str">
        <f>SUBSTITUTE(IF(L421="","",'Root Material'!$C$2&amp;"_"&amp;B420&amp;"_"&amp;E420&amp;"_"&amp;L421)," ","_")</f>
        <v/>
      </c>
      <c r="BT421" s="98" t="str">
        <f t="shared" si="20"/>
        <v/>
      </c>
      <c r="BU421" s="50"/>
      <c r="BV421" s="50"/>
      <c r="BW421" s="50"/>
      <c r="BX421" s="50"/>
      <c r="BY421" s="50"/>
      <c r="BZ421" s="50"/>
      <c r="CA421" s="50"/>
      <c r="CB421" s="50"/>
      <c r="CC421" s="50"/>
      <c r="CD421" s="50"/>
      <c r="CE421" s="50"/>
      <c r="CF421" s="50"/>
      <c r="CG421" s="50"/>
      <c r="CH421" s="50"/>
      <c r="CI421" s="50"/>
      <c r="CJ421" s="50"/>
      <c r="CK421" s="50"/>
      <c r="CL421" s="50"/>
      <c r="CM421" s="50"/>
      <c r="CN421" s="50"/>
    </row>
    <row r="422" spans="1:92" ht="15" customHeight="1">
      <c r="A422" s="50"/>
      <c r="B422" s="97"/>
      <c r="C422" s="97" t="str">
        <f>SUBSTITUTE(IF(A422="","",'Root Material'!$C$2&amp;"_Group_"&amp;A422)," ","_")</f>
        <v/>
      </c>
      <c r="D422" s="96"/>
      <c r="E422" s="97"/>
      <c r="F422" s="97" t="str">
        <f>SUBSTITUTE(IF(D422="","",'Root Material'!$C$2&amp;"_"&amp;B422&amp;"_"&amp;D422)," ","_")</f>
        <v/>
      </c>
      <c r="G422" s="97"/>
      <c r="H422" s="99"/>
      <c r="I422" s="99"/>
      <c r="J422" s="99"/>
      <c r="K422" s="99"/>
      <c r="M422" s="98" t="str">
        <f>SUBSTITUTE(IF(L422="","",'Root Material'!$C$2&amp;"_"&amp;B421&amp;"_"&amp;E421&amp;"_"&amp;L422)," ","_")</f>
        <v/>
      </c>
      <c r="BT422" s="98" t="str">
        <f t="shared" si="20"/>
        <v/>
      </c>
      <c r="BU422" s="50"/>
      <c r="BV422" s="50"/>
      <c r="BW422" s="50"/>
      <c r="BX422" s="50"/>
      <c r="BY422" s="50"/>
      <c r="BZ422" s="50"/>
      <c r="CA422" s="50"/>
      <c r="CB422" s="50"/>
      <c r="CC422" s="50"/>
      <c r="CD422" s="50"/>
      <c r="CE422" s="50"/>
      <c r="CF422" s="50"/>
      <c r="CG422" s="50"/>
      <c r="CH422" s="50"/>
      <c r="CI422" s="50"/>
      <c r="CJ422" s="50"/>
      <c r="CK422" s="50"/>
      <c r="CL422" s="50"/>
      <c r="CM422" s="50"/>
      <c r="CN422" s="50"/>
    </row>
    <row r="423" spans="1:92" ht="15" customHeight="1">
      <c r="A423" s="50"/>
      <c r="B423" s="97"/>
      <c r="C423" s="97" t="str">
        <f>SUBSTITUTE(IF(A423="","",'Root Material'!$C$2&amp;"_Group_"&amp;A423)," ","_")</f>
        <v/>
      </c>
      <c r="D423" s="96"/>
      <c r="E423" s="97"/>
      <c r="F423" s="97" t="str">
        <f>SUBSTITUTE(IF(D423="","",'Root Material'!$C$2&amp;"_"&amp;B423&amp;"_"&amp;D423)," ","_")</f>
        <v/>
      </c>
      <c r="G423" s="97"/>
      <c r="H423" s="99"/>
      <c r="I423" s="99"/>
      <c r="J423" s="99"/>
      <c r="K423" s="99"/>
      <c r="M423" s="98" t="str">
        <f>SUBSTITUTE(IF(L423="","",'Root Material'!$C$2&amp;"_"&amp;B422&amp;"_"&amp;E422&amp;"_"&amp;L423)," ","_")</f>
        <v/>
      </c>
      <c r="BT423" s="98" t="str">
        <f t="shared" si="20"/>
        <v/>
      </c>
      <c r="BU423" s="50"/>
      <c r="BV423" s="50"/>
      <c r="BW423" s="50"/>
      <c r="BX423" s="50"/>
      <c r="BY423" s="50"/>
      <c r="BZ423" s="50"/>
      <c r="CA423" s="50"/>
      <c r="CB423" s="50"/>
      <c r="CC423" s="50"/>
      <c r="CD423" s="50"/>
      <c r="CE423" s="50"/>
      <c r="CF423" s="50"/>
      <c r="CG423" s="50"/>
      <c r="CH423" s="50"/>
      <c r="CI423" s="50"/>
      <c r="CJ423" s="50"/>
      <c r="CK423" s="50"/>
      <c r="CL423" s="50"/>
      <c r="CM423" s="50"/>
      <c r="CN423" s="50"/>
    </row>
    <row r="424" spans="1:92" ht="15" customHeight="1">
      <c r="A424" s="50"/>
      <c r="B424" s="97"/>
      <c r="C424" s="97" t="str">
        <f>SUBSTITUTE(IF(A424="","",'Root Material'!$C$2&amp;"_Group_"&amp;A424)," ","_")</f>
        <v/>
      </c>
      <c r="D424" s="96"/>
      <c r="E424" s="97"/>
      <c r="F424" s="97" t="str">
        <f>SUBSTITUTE(IF(D424="","",'Root Material'!$C$2&amp;"_"&amp;B424&amp;"_"&amp;D424)," ","_")</f>
        <v/>
      </c>
      <c r="G424" s="97"/>
      <c r="H424" s="99"/>
      <c r="I424" s="99"/>
      <c r="J424" s="99"/>
      <c r="K424" s="99"/>
      <c r="M424" s="98" t="str">
        <f>SUBSTITUTE(IF(L424="","",'Root Material'!$C$2&amp;"_"&amp;B423&amp;"_"&amp;E423&amp;"_"&amp;L424)," ","_")</f>
        <v/>
      </c>
      <c r="BT424" s="98" t="str">
        <f t="shared" si="20"/>
        <v/>
      </c>
      <c r="BU424" s="50"/>
      <c r="BV424" s="50"/>
      <c r="BW424" s="50"/>
      <c r="BX424" s="50"/>
      <c r="BY424" s="50"/>
      <c r="BZ424" s="50"/>
      <c r="CA424" s="50"/>
      <c r="CB424" s="50"/>
      <c r="CC424" s="50"/>
      <c r="CD424" s="50"/>
      <c r="CE424" s="50"/>
      <c r="CF424" s="50"/>
      <c r="CG424" s="50"/>
      <c r="CH424" s="50"/>
      <c r="CI424" s="50"/>
      <c r="CJ424" s="50"/>
      <c r="CK424" s="50"/>
      <c r="CL424" s="50"/>
      <c r="CM424" s="50"/>
      <c r="CN424" s="50"/>
    </row>
    <row r="425" spans="1:92" ht="15" customHeight="1">
      <c r="A425" s="50"/>
      <c r="B425" s="97"/>
      <c r="C425" s="97" t="str">
        <f>SUBSTITUTE(IF(A425="","",'Root Material'!$C$2&amp;"_Group_"&amp;A425)," ","_")</f>
        <v/>
      </c>
      <c r="D425" s="96"/>
      <c r="E425" s="97"/>
      <c r="F425" s="97" t="str">
        <f>SUBSTITUTE(IF(D425="","",'Root Material'!$C$2&amp;"_"&amp;B425&amp;"_"&amp;D425)," ","_")</f>
        <v/>
      </c>
      <c r="G425" s="97"/>
      <c r="H425" s="99"/>
      <c r="I425" s="99"/>
      <c r="J425" s="99"/>
      <c r="K425" s="99"/>
      <c r="M425" s="98" t="str">
        <f>SUBSTITUTE(IF(L425="","",'Root Material'!$C$2&amp;"_"&amp;B424&amp;"_"&amp;E424&amp;"_"&amp;L425)," ","_")</f>
        <v/>
      </c>
      <c r="BT425" s="98" t="str">
        <f t="shared" si="20"/>
        <v/>
      </c>
      <c r="BU425" s="50"/>
      <c r="BV425" s="50"/>
      <c r="BW425" s="50"/>
      <c r="BX425" s="50"/>
      <c r="BY425" s="50"/>
      <c r="BZ425" s="50"/>
      <c r="CA425" s="50"/>
      <c r="CB425" s="50"/>
      <c r="CC425" s="50"/>
      <c r="CD425" s="50"/>
      <c r="CE425" s="50"/>
      <c r="CF425" s="50"/>
      <c r="CG425" s="50"/>
      <c r="CH425" s="50"/>
      <c r="CI425" s="50"/>
      <c r="CJ425" s="50"/>
      <c r="CK425" s="50"/>
      <c r="CL425" s="50"/>
      <c r="CM425" s="50"/>
      <c r="CN425" s="50"/>
    </row>
    <row r="426" spans="1:92" ht="15" customHeight="1">
      <c r="A426" s="50"/>
      <c r="B426" s="97"/>
      <c r="C426" s="97" t="str">
        <f>SUBSTITUTE(IF(A426="","",'Root Material'!$C$2&amp;"_Group_"&amp;A426)," ","_")</f>
        <v/>
      </c>
      <c r="D426" s="96"/>
      <c r="E426" s="97"/>
      <c r="F426" s="97" t="str">
        <f>SUBSTITUTE(IF(D426="","",'Root Material'!$C$2&amp;"_"&amp;B426&amp;"_"&amp;D426)," ","_")</f>
        <v/>
      </c>
      <c r="G426" s="97"/>
      <c r="H426" s="99"/>
      <c r="I426" s="99"/>
      <c r="J426" s="99"/>
      <c r="K426" s="99"/>
      <c r="M426" s="98" t="str">
        <f>SUBSTITUTE(IF(L426="","",'Root Material'!$C$2&amp;"_"&amp;B425&amp;"_"&amp;E425&amp;"_"&amp;L426)," ","_")</f>
        <v/>
      </c>
      <c r="BT426" s="98" t="str">
        <f t="shared" si="20"/>
        <v/>
      </c>
      <c r="BU426" s="50"/>
      <c r="BV426" s="50"/>
      <c r="BW426" s="50"/>
      <c r="BX426" s="50"/>
      <c r="BY426" s="50"/>
      <c r="BZ426" s="50"/>
      <c r="CA426" s="50"/>
      <c r="CB426" s="50"/>
      <c r="CC426" s="50"/>
      <c r="CD426" s="50"/>
      <c r="CE426" s="50"/>
      <c r="CF426" s="50"/>
      <c r="CG426" s="50"/>
      <c r="CH426" s="50"/>
      <c r="CI426" s="50"/>
      <c r="CJ426" s="50"/>
      <c r="CK426" s="50"/>
      <c r="CL426" s="50"/>
      <c r="CM426" s="50"/>
      <c r="CN426" s="50"/>
    </row>
    <row r="427" spans="1:92" ht="15" customHeight="1">
      <c r="A427" s="50"/>
      <c r="B427" s="97"/>
      <c r="C427" s="97" t="str">
        <f>SUBSTITUTE(IF(A427="","",'Root Material'!$C$2&amp;"_Group_"&amp;A427)," ","_")</f>
        <v/>
      </c>
      <c r="D427" s="96"/>
      <c r="E427" s="97"/>
      <c r="F427" s="97" t="str">
        <f>SUBSTITUTE(IF(D427="","",'Root Material'!$C$2&amp;"_"&amp;B427&amp;"_"&amp;D427)," ","_")</f>
        <v/>
      </c>
      <c r="G427" s="97"/>
      <c r="H427" s="99"/>
      <c r="I427" s="99"/>
      <c r="J427" s="99"/>
      <c r="K427" s="99"/>
      <c r="M427" s="98" t="str">
        <f>SUBSTITUTE(IF(L427="","",'Root Material'!$C$2&amp;"_"&amp;B426&amp;"_"&amp;E426&amp;"_"&amp;L427)," ","_")</f>
        <v/>
      </c>
      <c r="BT427" s="98" t="str">
        <f t="shared" si="20"/>
        <v/>
      </c>
      <c r="BU427" s="50"/>
      <c r="BV427" s="50"/>
      <c r="BW427" s="50"/>
      <c r="BX427" s="50"/>
      <c r="BY427" s="50"/>
      <c r="BZ427" s="50"/>
      <c r="CA427" s="50"/>
      <c r="CB427" s="50"/>
      <c r="CC427" s="50"/>
      <c r="CD427" s="50"/>
      <c r="CE427" s="50"/>
      <c r="CF427" s="50"/>
      <c r="CG427" s="50"/>
      <c r="CH427" s="50"/>
      <c r="CI427" s="50"/>
      <c r="CJ427" s="50"/>
      <c r="CK427" s="50"/>
      <c r="CL427" s="50"/>
      <c r="CM427" s="50"/>
      <c r="CN427" s="50"/>
    </row>
    <row r="428" spans="1:92" ht="15" customHeight="1">
      <c r="A428" s="50"/>
      <c r="B428" s="97"/>
      <c r="C428" s="97" t="str">
        <f>SUBSTITUTE(IF(A428="","",'Root Material'!$C$2&amp;"_Group_"&amp;A428)," ","_")</f>
        <v/>
      </c>
      <c r="D428" s="96"/>
      <c r="E428" s="97"/>
      <c r="F428" s="97" t="str">
        <f>SUBSTITUTE(IF(D428="","",'Root Material'!$C$2&amp;"_"&amp;B428&amp;"_"&amp;D428)," ","_")</f>
        <v/>
      </c>
      <c r="G428" s="97"/>
      <c r="H428" s="99"/>
      <c r="I428" s="99"/>
      <c r="J428" s="99"/>
      <c r="K428" s="99"/>
      <c r="M428" s="98" t="str">
        <f>SUBSTITUTE(IF(L428="","",'Root Material'!$C$2&amp;"_"&amp;B427&amp;"_"&amp;E427&amp;"_"&amp;L428)," ","_")</f>
        <v/>
      </c>
      <c r="BT428" s="98" t="str">
        <f t="shared" si="20"/>
        <v/>
      </c>
      <c r="BU428" s="50"/>
      <c r="BV428" s="50"/>
      <c r="BW428" s="50"/>
      <c r="BX428" s="50"/>
      <c r="BY428" s="50"/>
      <c r="BZ428" s="50"/>
      <c r="CA428" s="50"/>
      <c r="CB428" s="50"/>
      <c r="CC428" s="50"/>
      <c r="CD428" s="50"/>
      <c r="CE428" s="50"/>
      <c r="CF428" s="50"/>
      <c r="CG428" s="50"/>
      <c r="CH428" s="50"/>
      <c r="CI428" s="50"/>
      <c r="CJ428" s="50"/>
      <c r="CK428" s="50"/>
      <c r="CL428" s="50"/>
      <c r="CM428" s="50"/>
      <c r="CN428" s="50"/>
    </row>
    <row r="429" spans="1:92" ht="15" customHeight="1">
      <c r="A429" s="50"/>
      <c r="B429" s="97"/>
      <c r="C429" s="97" t="str">
        <f>SUBSTITUTE(IF(A429="","",'Root Material'!$C$2&amp;"_Group_"&amp;A429)," ","_")</f>
        <v/>
      </c>
      <c r="D429" s="96"/>
      <c r="E429" s="97"/>
      <c r="F429" s="97" t="str">
        <f>SUBSTITUTE(IF(D429="","",'Root Material'!$C$2&amp;"_"&amp;B429&amp;"_"&amp;D429)," ","_")</f>
        <v/>
      </c>
      <c r="G429" s="97"/>
      <c r="H429" s="99"/>
      <c r="I429" s="99"/>
      <c r="J429" s="99"/>
      <c r="K429" s="99"/>
      <c r="M429" s="98" t="str">
        <f>SUBSTITUTE(IF(L429="","",'Root Material'!$C$2&amp;"_"&amp;B428&amp;"_"&amp;E428&amp;"_"&amp;L429)," ","_")</f>
        <v/>
      </c>
      <c r="BT429" s="98" t="str">
        <f t="shared" si="20"/>
        <v/>
      </c>
      <c r="BU429" s="50"/>
      <c r="BV429" s="50"/>
      <c r="BW429" s="50"/>
      <c r="BX429" s="50"/>
      <c r="BY429" s="50"/>
      <c r="BZ429" s="50"/>
      <c r="CA429" s="50"/>
      <c r="CB429" s="50"/>
      <c r="CC429" s="50"/>
      <c r="CD429" s="50"/>
      <c r="CE429" s="50"/>
      <c r="CF429" s="50"/>
      <c r="CG429" s="50"/>
      <c r="CH429" s="50"/>
      <c r="CI429" s="50"/>
      <c r="CJ429" s="50"/>
      <c r="CK429" s="50"/>
      <c r="CL429" s="50"/>
      <c r="CM429" s="50"/>
      <c r="CN429" s="50"/>
    </row>
    <row r="430" spans="1:92" ht="15" customHeight="1">
      <c r="A430" s="50"/>
      <c r="B430" s="97"/>
      <c r="C430" s="97" t="str">
        <f>SUBSTITUTE(IF(A430="","",'Root Material'!$C$2&amp;"_Group_"&amp;A430)," ","_")</f>
        <v/>
      </c>
      <c r="D430" s="96"/>
      <c r="E430" s="97"/>
      <c r="F430" s="97" t="str">
        <f>SUBSTITUTE(IF(D430="","",'Root Material'!$C$2&amp;"_"&amp;B430&amp;"_"&amp;D430)," ","_")</f>
        <v/>
      </c>
      <c r="G430" s="97"/>
      <c r="H430" s="99"/>
      <c r="I430" s="99"/>
      <c r="J430" s="99"/>
      <c r="K430" s="99"/>
      <c r="M430" s="98" t="str">
        <f>SUBSTITUTE(IF(L430="","",'Root Material'!$C$2&amp;"_"&amp;B429&amp;"_"&amp;E429&amp;"_"&amp;L430)," ","_")</f>
        <v/>
      </c>
      <c r="BT430" s="98" t="str">
        <f t="shared" si="20"/>
        <v/>
      </c>
      <c r="BU430" s="50"/>
      <c r="BV430" s="50"/>
      <c r="BW430" s="50"/>
      <c r="BX430" s="50"/>
      <c r="BY430" s="50"/>
      <c r="BZ430" s="50"/>
      <c r="CA430" s="50"/>
      <c r="CB430" s="50"/>
      <c r="CC430" s="50"/>
      <c r="CD430" s="50"/>
      <c r="CE430" s="50"/>
      <c r="CF430" s="50"/>
      <c r="CG430" s="50"/>
      <c r="CH430" s="50"/>
      <c r="CI430" s="50"/>
      <c r="CJ430" s="50"/>
      <c r="CK430" s="50"/>
      <c r="CL430" s="50"/>
      <c r="CM430" s="50"/>
      <c r="CN430" s="50"/>
    </row>
    <row r="431" spans="1:92" ht="15" customHeight="1">
      <c r="A431" s="50"/>
      <c r="B431" s="97"/>
      <c r="C431" s="97" t="str">
        <f>SUBSTITUTE(IF(A431="","",'Root Material'!$C$2&amp;"_Group_"&amp;A431)," ","_")</f>
        <v/>
      </c>
      <c r="D431" s="96"/>
      <c r="E431" s="97"/>
      <c r="F431" s="97" t="str">
        <f>SUBSTITUTE(IF(D431="","",'Root Material'!$C$2&amp;"_"&amp;B431&amp;"_"&amp;D431)," ","_")</f>
        <v/>
      </c>
      <c r="G431" s="97"/>
      <c r="H431" s="99"/>
      <c r="I431" s="99"/>
      <c r="J431" s="99"/>
      <c r="K431" s="99"/>
      <c r="M431" s="98" t="str">
        <f>SUBSTITUTE(IF(L431="","",'Root Material'!$C$2&amp;"_"&amp;B430&amp;"_"&amp;E430&amp;"_"&amp;L431)," ","_")</f>
        <v/>
      </c>
      <c r="BT431" s="98" t="str">
        <f t="shared" si="20"/>
        <v/>
      </c>
      <c r="BU431" s="50"/>
      <c r="BV431" s="50"/>
      <c r="BW431" s="50"/>
      <c r="BX431" s="50"/>
      <c r="BY431" s="50"/>
      <c r="BZ431" s="50"/>
      <c r="CA431" s="50"/>
      <c r="CB431" s="50"/>
      <c r="CC431" s="50"/>
      <c r="CD431" s="50"/>
      <c r="CE431" s="50"/>
      <c r="CF431" s="50"/>
      <c r="CG431" s="50"/>
      <c r="CH431" s="50"/>
      <c r="CI431" s="50"/>
      <c r="CJ431" s="50"/>
      <c r="CK431" s="50"/>
      <c r="CL431" s="50"/>
      <c r="CM431" s="50"/>
      <c r="CN431" s="50"/>
    </row>
    <row r="432" spans="1:92" ht="15" customHeight="1">
      <c r="A432" s="50"/>
      <c r="B432" s="97"/>
      <c r="C432" s="97" t="str">
        <f>SUBSTITUTE(IF(A432="","",'Root Material'!$C$2&amp;"_Group_"&amp;A432)," ","_")</f>
        <v/>
      </c>
      <c r="D432" s="96"/>
      <c r="E432" s="97"/>
      <c r="F432" s="97" t="str">
        <f>SUBSTITUTE(IF(D432="","",'Root Material'!$C$2&amp;"_"&amp;B432&amp;"_"&amp;D432)," ","_")</f>
        <v/>
      </c>
      <c r="G432" s="97"/>
      <c r="H432" s="99"/>
      <c r="I432" s="99"/>
      <c r="J432" s="99"/>
      <c r="K432" s="99"/>
      <c r="M432" s="98" t="str">
        <f>SUBSTITUTE(IF(L432="","",'Root Material'!$C$2&amp;"_"&amp;B431&amp;"_"&amp;E431&amp;"_"&amp;L432)," ","_")</f>
        <v/>
      </c>
      <c r="BT432" s="98" t="str">
        <f t="shared" si="20"/>
        <v/>
      </c>
      <c r="BU432" s="50"/>
      <c r="BV432" s="50"/>
      <c r="BW432" s="50"/>
      <c r="BX432" s="50"/>
      <c r="BY432" s="50"/>
      <c r="BZ432" s="50"/>
      <c r="CA432" s="50"/>
      <c r="CB432" s="50"/>
      <c r="CC432" s="50"/>
      <c r="CD432" s="50"/>
      <c r="CE432" s="50"/>
      <c r="CF432" s="50"/>
      <c r="CG432" s="50"/>
      <c r="CH432" s="50"/>
      <c r="CI432" s="50"/>
      <c r="CJ432" s="50"/>
      <c r="CK432" s="50"/>
      <c r="CL432" s="50"/>
      <c r="CM432" s="50"/>
      <c r="CN432" s="50"/>
    </row>
    <row r="433" spans="1:92" ht="15" customHeight="1">
      <c r="A433" s="50"/>
      <c r="B433" s="97"/>
      <c r="C433" s="97" t="str">
        <f>SUBSTITUTE(IF(A433="","",'Root Material'!$C$2&amp;"_Group_"&amp;A433)," ","_")</f>
        <v/>
      </c>
      <c r="D433" s="96"/>
      <c r="E433" s="97"/>
      <c r="F433" s="97" t="str">
        <f>SUBSTITUTE(IF(D433="","",'Root Material'!$C$2&amp;"_"&amp;B433&amp;"_"&amp;D433)," ","_")</f>
        <v/>
      </c>
      <c r="G433" s="97"/>
      <c r="H433" s="99"/>
      <c r="I433" s="99"/>
      <c r="J433" s="99"/>
      <c r="K433" s="99"/>
      <c r="M433" s="98" t="str">
        <f>SUBSTITUTE(IF(L433="","",'Root Material'!$C$2&amp;"_"&amp;B432&amp;"_"&amp;E432&amp;"_"&amp;L433)," ","_")</f>
        <v/>
      </c>
      <c r="BT433" s="98" t="str">
        <f t="shared" si="20"/>
        <v/>
      </c>
      <c r="BU433" s="50"/>
      <c r="BV433" s="50"/>
      <c r="BW433" s="50"/>
      <c r="BX433" s="50"/>
      <c r="BY433" s="50"/>
      <c r="BZ433" s="50"/>
      <c r="CA433" s="50"/>
      <c r="CB433" s="50"/>
      <c r="CC433" s="50"/>
      <c r="CD433" s="50"/>
      <c r="CE433" s="50"/>
      <c r="CF433" s="50"/>
      <c r="CG433" s="50"/>
      <c r="CH433" s="50"/>
      <c r="CI433" s="50"/>
      <c r="CJ433" s="50"/>
      <c r="CK433" s="50"/>
      <c r="CL433" s="50"/>
      <c r="CM433" s="50"/>
      <c r="CN433" s="50"/>
    </row>
    <row r="434" spans="1:92" ht="15" customHeight="1">
      <c r="A434" s="50"/>
      <c r="B434" s="97"/>
      <c r="C434" s="97" t="str">
        <f>SUBSTITUTE(IF(A434="","",'Root Material'!$C$2&amp;"_Group_"&amp;A434)," ","_")</f>
        <v/>
      </c>
      <c r="D434" s="96"/>
      <c r="E434" s="97"/>
      <c r="F434" s="97" t="str">
        <f>SUBSTITUTE(IF(D434="","",'Root Material'!$C$2&amp;"_"&amp;B434&amp;"_"&amp;D434)," ","_")</f>
        <v/>
      </c>
      <c r="G434" s="97"/>
      <c r="H434" s="99"/>
      <c r="I434" s="99"/>
      <c r="J434" s="99"/>
      <c r="K434" s="99"/>
      <c r="M434" s="98" t="str">
        <f>SUBSTITUTE(IF(L434="","",'Root Material'!$C$2&amp;"_"&amp;B433&amp;"_"&amp;E433&amp;"_"&amp;L434)," ","_")</f>
        <v/>
      </c>
      <c r="BT434" s="98" t="str">
        <f t="shared" si="20"/>
        <v/>
      </c>
      <c r="BU434" s="50"/>
      <c r="BV434" s="50"/>
      <c r="BW434" s="50"/>
      <c r="BX434" s="50"/>
      <c r="BY434" s="50"/>
      <c r="BZ434" s="50"/>
      <c r="CA434" s="50"/>
      <c r="CB434" s="50"/>
      <c r="CC434" s="50"/>
      <c r="CD434" s="50"/>
      <c r="CE434" s="50"/>
      <c r="CF434" s="50"/>
      <c r="CG434" s="50"/>
      <c r="CH434" s="50"/>
      <c r="CI434" s="50"/>
      <c r="CJ434" s="50"/>
      <c r="CK434" s="50"/>
      <c r="CL434" s="50"/>
      <c r="CM434" s="50"/>
      <c r="CN434" s="50"/>
    </row>
    <row r="435" spans="1:92" ht="15" customHeight="1">
      <c r="A435" s="50"/>
      <c r="B435" s="97"/>
      <c r="C435" s="97" t="str">
        <f>SUBSTITUTE(IF(A435="","",'Root Material'!$C$2&amp;"_Group_"&amp;A435)," ","_")</f>
        <v/>
      </c>
      <c r="D435" s="96"/>
      <c r="E435" s="97"/>
      <c r="F435" s="97" t="str">
        <f>SUBSTITUTE(IF(D435="","",'Root Material'!$C$2&amp;"_"&amp;B435&amp;"_"&amp;D435)," ","_")</f>
        <v/>
      </c>
      <c r="G435" s="97"/>
      <c r="H435" s="99"/>
      <c r="I435" s="99"/>
      <c r="J435" s="99"/>
      <c r="K435" s="99"/>
      <c r="M435" s="98" t="str">
        <f>SUBSTITUTE(IF(L435="","",'Root Material'!$C$2&amp;"_"&amp;B434&amp;"_"&amp;E434&amp;"_"&amp;L435)," ","_")</f>
        <v/>
      </c>
      <c r="BT435" s="98" t="str">
        <f t="shared" si="20"/>
        <v/>
      </c>
      <c r="BU435" s="50"/>
      <c r="BV435" s="50"/>
      <c r="BW435" s="50"/>
      <c r="BX435" s="50"/>
      <c r="BY435" s="50"/>
      <c r="BZ435" s="50"/>
      <c r="CA435" s="50"/>
      <c r="CB435" s="50"/>
      <c r="CC435" s="50"/>
      <c r="CD435" s="50"/>
      <c r="CE435" s="50"/>
      <c r="CF435" s="50"/>
      <c r="CG435" s="50"/>
      <c r="CH435" s="50"/>
      <c r="CI435" s="50"/>
      <c r="CJ435" s="50"/>
      <c r="CK435" s="50"/>
      <c r="CL435" s="50"/>
      <c r="CM435" s="50"/>
      <c r="CN435" s="50"/>
    </row>
    <row r="436" spans="1:92" ht="15" customHeight="1">
      <c r="A436" s="50"/>
      <c r="B436" s="97"/>
      <c r="C436" s="97" t="str">
        <f>SUBSTITUTE(IF(A436="","",'Root Material'!$C$2&amp;"_Group_"&amp;A436)," ","_")</f>
        <v/>
      </c>
      <c r="D436" s="96"/>
      <c r="E436" s="97"/>
      <c r="F436" s="97" t="str">
        <f>SUBSTITUTE(IF(D436="","",'Root Material'!$C$2&amp;"_"&amp;B436&amp;"_"&amp;D436)," ","_")</f>
        <v/>
      </c>
      <c r="G436" s="97"/>
      <c r="H436" s="99"/>
      <c r="I436" s="99"/>
      <c r="J436" s="99"/>
      <c r="K436" s="99"/>
      <c r="M436" s="98" t="str">
        <f>SUBSTITUTE(IF(L436="","",'Root Material'!$C$2&amp;"_"&amp;B435&amp;"_"&amp;E435&amp;"_"&amp;L436)," ","_")</f>
        <v/>
      </c>
      <c r="BT436" s="98" t="str">
        <f t="shared" si="20"/>
        <v/>
      </c>
      <c r="BU436" s="50"/>
      <c r="BV436" s="50"/>
      <c r="BW436" s="50"/>
      <c r="BX436" s="50"/>
      <c r="BY436" s="50"/>
      <c r="BZ436" s="50"/>
      <c r="CA436" s="50"/>
      <c r="CB436" s="50"/>
      <c r="CC436" s="50"/>
      <c r="CD436" s="50"/>
      <c r="CE436" s="50"/>
      <c r="CF436" s="50"/>
      <c r="CG436" s="50"/>
      <c r="CH436" s="50"/>
      <c r="CI436" s="50"/>
      <c r="CJ436" s="50"/>
      <c r="CK436" s="50"/>
      <c r="CL436" s="50"/>
      <c r="CM436" s="50"/>
      <c r="CN436" s="50"/>
    </row>
    <row r="437" spans="1:92" ht="15" customHeight="1">
      <c r="A437" s="50"/>
      <c r="B437" s="97"/>
      <c r="C437" s="97" t="str">
        <f>SUBSTITUTE(IF(A437="","",'Root Material'!$C$2&amp;"_Group_"&amp;A437)," ","_")</f>
        <v/>
      </c>
      <c r="D437" s="96"/>
      <c r="E437" s="97"/>
      <c r="F437" s="97" t="str">
        <f>SUBSTITUTE(IF(D437="","",'Root Material'!$C$2&amp;"_"&amp;B437&amp;"_"&amp;D437)," ","_")</f>
        <v/>
      </c>
      <c r="G437" s="97"/>
      <c r="H437" s="99"/>
      <c r="I437" s="99"/>
      <c r="J437" s="99"/>
      <c r="K437" s="99"/>
      <c r="M437" s="98" t="str">
        <f>SUBSTITUTE(IF(L437="","",'Root Material'!$C$2&amp;"_"&amp;B436&amp;"_"&amp;E436&amp;"_"&amp;L437)," ","_")</f>
        <v/>
      </c>
      <c r="BT437" s="98" t="str">
        <f t="shared" si="20"/>
        <v/>
      </c>
      <c r="BU437" s="50"/>
      <c r="BV437" s="50"/>
      <c r="BW437" s="50"/>
      <c r="BX437" s="50"/>
      <c r="BY437" s="50"/>
      <c r="BZ437" s="50"/>
      <c r="CA437" s="50"/>
      <c r="CB437" s="50"/>
      <c r="CC437" s="50"/>
      <c r="CD437" s="50"/>
      <c r="CE437" s="50"/>
      <c r="CF437" s="50"/>
      <c r="CG437" s="50"/>
      <c r="CH437" s="50"/>
      <c r="CI437" s="50"/>
      <c r="CJ437" s="50"/>
      <c r="CK437" s="50"/>
      <c r="CL437" s="50"/>
      <c r="CM437" s="50"/>
      <c r="CN437" s="50"/>
    </row>
    <row r="438" spans="1:92" ht="15" customHeight="1">
      <c r="A438" s="50"/>
      <c r="B438" s="97"/>
      <c r="C438" s="97" t="str">
        <f>SUBSTITUTE(IF(A438="","",'Root Material'!$C$2&amp;"_Group_"&amp;A438)," ","_")</f>
        <v/>
      </c>
      <c r="D438" s="96"/>
      <c r="E438" s="97"/>
      <c r="F438" s="97" t="str">
        <f>SUBSTITUTE(IF(D438="","",'Root Material'!$C$2&amp;"_"&amp;B438&amp;"_"&amp;D438)," ","_")</f>
        <v/>
      </c>
      <c r="G438" s="97"/>
      <c r="H438" s="99"/>
      <c r="I438" s="99"/>
      <c r="J438" s="99"/>
      <c r="K438" s="99"/>
      <c r="M438" s="98" t="str">
        <f>SUBSTITUTE(IF(L438="","",'Root Material'!$C$2&amp;"_"&amp;B437&amp;"_"&amp;E437&amp;"_"&amp;L438)," ","_")</f>
        <v/>
      </c>
      <c r="BT438" s="98" t="str">
        <f t="shared" si="20"/>
        <v/>
      </c>
      <c r="BU438" s="50"/>
      <c r="BV438" s="50"/>
      <c r="BW438" s="50"/>
      <c r="BX438" s="50"/>
      <c r="BY438" s="50"/>
      <c r="BZ438" s="50"/>
      <c r="CA438" s="50"/>
      <c r="CB438" s="50"/>
      <c r="CC438" s="50"/>
      <c r="CD438" s="50"/>
      <c r="CE438" s="50"/>
      <c r="CF438" s="50"/>
      <c r="CG438" s="50"/>
      <c r="CH438" s="50"/>
      <c r="CI438" s="50"/>
      <c r="CJ438" s="50"/>
      <c r="CK438" s="50"/>
      <c r="CL438" s="50"/>
      <c r="CM438" s="50"/>
      <c r="CN438" s="50"/>
    </row>
    <row r="439" spans="1:92" ht="15" customHeight="1">
      <c r="A439" s="50"/>
      <c r="B439" s="97"/>
      <c r="C439" s="97" t="str">
        <f>SUBSTITUTE(IF(A439="","",'Root Material'!$C$2&amp;"_Group_"&amp;A439)," ","_")</f>
        <v/>
      </c>
      <c r="D439" s="96"/>
      <c r="E439" s="97"/>
      <c r="F439" s="97" t="str">
        <f>SUBSTITUTE(IF(D439="","",'Root Material'!$C$2&amp;"_"&amp;B439&amp;"_"&amp;D439)," ","_")</f>
        <v/>
      </c>
      <c r="G439" s="97"/>
      <c r="H439" s="99"/>
      <c r="I439" s="99"/>
      <c r="J439" s="99"/>
      <c r="K439" s="99"/>
      <c r="M439" s="98" t="str">
        <f>SUBSTITUTE(IF(L439="","",'Root Material'!$C$2&amp;"_"&amp;B438&amp;"_"&amp;E438&amp;"_"&amp;L439)," ","_")</f>
        <v/>
      </c>
      <c r="BT439" s="98" t="str">
        <f t="shared" si="20"/>
        <v/>
      </c>
      <c r="BU439" s="50"/>
      <c r="BV439" s="50"/>
      <c r="BW439" s="50"/>
      <c r="BX439" s="50"/>
      <c r="BY439" s="50"/>
      <c r="BZ439" s="50"/>
      <c r="CA439" s="50"/>
      <c r="CB439" s="50"/>
      <c r="CC439" s="50"/>
      <c r="CD439" s="50"/>
      <c r="CE439" s="50"/>
      <c r="CF439" s="50"/>
      <c r="CG439" s="50"/>
      <c r="CH439" s="50"/>
      <c r="CI439" s="50"/>
      <c r="CJ439" s="50"/>
      <c r="CK439" s="50"/>
      <c r="CL439" s="50"/>
      <c r="CM439" s="50"/>
      <c r="CN439" s="50"/>
    </row>
    <row r="440" spans="1:92" ht="15" customHeight="1">
      <c r="A440" s="50"/>
      <c r="B440" s="97"/>
      <c r="C440" s="97" t="str">
        <f>SUBSTITUTE(IF(A440="","",'Root Material'!$C$2&amp;"_Group_"&amp;A440)," ","_")</f>
        <v/>
      </c>
      <c r="D440" s="96"/>
      <c r="E440" s="97"/>
      <c r="F440" s="97" t="str">
        <f>SUBSTITUTE(IF(D440="","",'Root Material'!$C$2&amp;"_"&amp;B440&amp;"_"&amp;D440)," ","_")</f>
        <v/>
      </c>
      <c r="G440" s="97"/>
      <c r="H440" s="99"/>
      <c r="I440" s="99"/>
      <c r="J440" s="99"/>
      <c r="K440" s="99"/>
      <c r="M440" s="98" t="str">
        <f>SUBSTITUTE(IF(L440="","",'Root Material'!$C$2&amp;"_"&amp;B439&amp;"_"&amp;E439&amp;"_"&amp;L440)," ","_")</f>
        <v/>
      </c>
      <c r="BT440" s="98" t="str">
        <f t="shared" si="20"/>
        <v/>
      </c>
      <c r="BU440" s="50"/>
      <c r="BV440" s="50"/>
      <c r="BW440" s="50"/>
      <c r="BX440" s="50"/>
      <c r="BY440" s="50"/>
      <c r="BZ440" s="50"/>
      <c r="CA440" s="50"/>
      <c r="CB440" s="50"/>
      <c r="CC440" s="50"/>
      <c r="CD440" s="50"/>
      <c r="CE440" s="50"/>
      <c r="CF440" s="50"/>
      <c r="CG440" s="50"/>
      <c r="CH440" s="50"/>
      <c r="CI440" s="50"/>
      <c r="CJ440" s="50"/>
      <c r="CK440" s="50"/>
      <c r="CL440" s="50"/>
      <c r="CM440" s="50"/>
      <c r="CN440" s="50"/>
    </row>
    <row r="441" spans="1:92" ht="15" customHeight="1">
      <c r="A441" s="50"/>
      <c r="B441" s="97"/>
      <c r="C441" s="97" t="str">
        <f>SUBSTITUTE(IF(A441="","",'Root Material'!$C$2&amp;"_Group_"&amp;A441)," ","_")</f>
        <v/>
      </c>
      <c r="D441" s="96"/>
      <c r="E441" s="97"/>
      <c r="F441" s="97" t="str">
        <f>SUBSTITUTE(IF(D441="","",'Root Material'!$C$2&amp;"_"&amp;B441&amp;"_"&amp;D441)," ","_")</f>
        <v/>
      </c>
      <c r="G441" s="97"/>
      <c r="H441" s="99"/>
      <c r="I441" s="99"/>
      <c r="J441" s="99"/>
      <c r="K441" s="99"/>
      <c r="M441" s="98" t="str">
        <f>SUBSTITUTE(IF(L441="","",'Root Material'!$C$2&amp;"_"&amp;B440&amp;"_"&amp;E440&amp;"_"&amp;L441)," ","_")</f>
        <v/>
      </c>
      <c r="BT441" s="98" t="str">
        <f t="shared" si="20"/>
        <v/>
      </c>
      <c r="BU441" s="50"/>
      <c r="BV441" s="50"/>
      <c r="BW441" s="50"/>
      <c r="BX441" s="50"/>
      <c r="BY441" s="50"/>
      <c r="BZ441" s="50"/>
      <c r="CA441" s="50"/>
      <c r="CB441" s="50"/>
      <c r="CC441" s="50"/>
      <c r="CD441" s="50"/>
      <c r="CE441" s="50"/>
      <c r="CF441" s="50"/>
      <c r="CG441" s="50"/>
      <c r="CH441" s="50"/>
      <c r="CI441" s="50"/>
      <c r="CJ441" s="50"/>
      <c r="CK441" s="50"/>
      <c r="CL441" s="50"/>
      <c r="CM441" s="50"/>
      <c r="CN441" s="50"/>
    </row>
    <row r="442" spans="1:92" ht="15" customHeight="1">
      <c r="A442" s="50"/>
      <c r="B442" s="97"/>
      <c r="C442" s="97" t="str">
        <f>SUBSTITUTE(IF(A442="","",'Root Material'!$C$2&amp;"_Group_"&amp;A442)," ","_")</f>
        <v/>
      </c>
      <c r="D442" s="96"/>
      <c r="E442" s="97"/>
      <c r="F442" s="97" t="str">
        <f>SUBSTITUTE(IF(D442="","",'Root Material'!$C$2&amp;"_"&amp;B442&amp;"_"&amp;D442)," ","_")</f>
        <v/>
      </c>
      <c r="G442" s="97"/>
      <c r="H442" s="99"/>
      <c r="I442" s="99"/>
      <c r="J442" s="99"/>
      <c r="K442" s="99"/>
      <c r="M442" s="98" t="str">
        <f>SUBSTITUTE(IF(L442="","",'Root Material'!$C$2&amp;"_"&amp;B441&amp;"_"&amp;E441&amp;"_"&amp;L442)," ","_")</f>
        <v/>
      </c>
      <c r="BT442" s="98" t="str">
        <f t="shared" si="20"/>
        <v/>
      </c>
      <c r="BU442" s="50"/>
      <c r="BV442" s="50"/>
      <c r="BW442" s="50"/>
      <c r="BX442" s="50"/>
      <c r="BY442" s="50"/>
      <c r="BZ442" s="50"/>
      <c r="CA442" s="50"/>
      <c r="CB442" s="50"/>
      <c r="CC442" s="50"/>
      <c r="CD442" s="50"/>
      <c r="CE442" s="50"/>
      <c r="CF442" s="50"/>
      <c r="CG442" s="50"/>
      <c r="CH442" s="50"/>
      <c r="CI442" s="50"/>
      <c r="CJ442" s="50"/>
      <c r="CK442" s="50"/>
      <c r="CL442" s="50"/>
      <c r="CM442" s="50"/>
      <c r="CN442" s="50"/>
    </row>
    <row r="443" spans="1:92" ht="15" customHeight="1">
      <c r="A443" s="50"/>
      <c r="B443" s="97"/>
      <c r="C443" s="97" t="str">
        <f>SUBSTITUTE(IF(A443="","",'Root Material'!$C$2&amp;"_Group_"&amp;A443)," ","_")</f>
        <v/>
      </c>
      <c r="D443" s="96"/>
      <c r="E443" s="97"/>
      <c r="F443" s="97" t="str">
        <f>SUBSTITUTE(IF(D443="","",'Root Material'!$C$2&amp;"_"&amp;B443&amp;"_"&amp;D443)," ","_")</f>
        <v/>
      </c>
      <c r="G443" s="97"/>
      <c r="H443" s="99"/>
      <c r="I443" s="99"/>
      <c r="J443" s="99"/>
      <c r="K443" s="99"/>
      <c r="M443" s="98" t="str">
        <f>SUBSTITUTE(IF(L443="","",'Root Material'!$C$2&amp;"_"&amp;B442&amp;"_"&amp;E442&amp;"_"&amp;L443)," ","_")</f>
        <v/>
      </c>
      <c r="BT443" s="98" t="str">
        <f t="shared" ref="BT443:BT506" si="21">IF(AND(L444&lt;&gt;"true",L444&lt;&gt;"false"),A443&amp;D443&amp;L444,"")</f>
        <v/>
      </c>
      <c r="BU443" s="50"/>
      <c r="BV443" s="50"/>
      <c r="BW443" s="50"/>
      <c r="BX443" s="50"/>
      <c r="BY443" s="50"/>
      <c r="BZ443" s="50"/>
      <c r="CA443" s="50"/>
      <c r="CB443" s="50"/>
      <c r="CC443" s="50"/>
      <c r="CD443" s="50"/>
      <c r="CE443" s="50"/>
      <c r="CF443" s="50"/>
      <c r="CG443" s="50"/>
      <c r="CH443" s="50"/>
      <c r="CI443" s="50"/>
      <c r="CJ443" s="50"/>
      <c r="CK443" s="50"/>
      <c r="CL443" s="50"/>
      <c r="CM443" s="50"/>
      <c r="CN443" s="50"/>
    </row>
    <row r="444" spans="1:92" ht="15" customHeight="1">
      <c r="A444" s="50"/>
      <c r="B444" s="97"/>
      <c r="C444" s="97" t="str">
        <f>SUBSTITUTE(IF(A444="","",'Root Material'!$C$2&amp;"_Group_"&amp;A444)," ","_")</f>
        <v/>
      </c>
      <c r="D444" s="96"/>
      <c r="E444" s="97"/>
      <c r="F444" s="97" t="str">
        <f>SUBSTITUTE(IF(D444="","",'Root Material'!$C$2&amp;"_"&amp;B444&amp;"_"&amp;D444)," ","_")</f>
        <v/>
      </c>
      <c r="G444" s="97"/>
      <c r="H444" s="99"/>
      <c r="I444" s="99"/>
      <c r="J444" s="99"/>
      <c r="K444" s="99"/>
      <c r="M444" s="98" t="str">
        <f>SUBSTITUTE(IF(L444="","",'Root Material'!$C$2&amp;"_"&amp;B443&amp;"_"&amp;E443&amp;"_"&amp;L444)," ","_")</f>
        <v/>
      </c>
      <c r="BT444" s="98" t="str">
        <f t="shared" si="21"/>
        <v/>
      </c>
      <c r="BU444" s="50"/>
      <c r="BV444" s="50"/>
      <c r="BW444" s="50"/>
      <c r="BX444" s="50"/>
      <c r="BY444" s="50"/>
      <c r="BZ444" s="50"/>
      <c r="CA444" s="50"/>
      <c r="CB444" s="50"/>
      <c r="CC444" s="50"/>
      <c r="CD444" s="50"/>
      <c r="CE444" s="50"/>
      <c r="CF444" s="50"/>
      <c r="CG444" s="50"/>
      <c r="CH444" s="50"/>
      <c r="CI444" s="50"/>
      <c r="CJ444" s="50"/>
      <c r="CK444" s="50"/>
      <c r="CL444" s="50"/>
      <c r="CM444" s="50"/>
      <c r="CN444" s="50"/>
    </row>
    <row r="445" spans="1:92" ht="15" customHeight="1">
      <c r="A445" s="50"/>
      <c r="B445" s="97"/>
      <c r="C445" s="97" t="str">
        <f>SUBSTITUTE(IF(A445="","",'Root Material'!$C$2&amp;"_Group_"&amp;A445)," ","_")</f>
        <v/>
      </c>
      <c r="D445" s="96"/>
      <c r="E445" s="97"/>
      <c r="F445" s="97" t="str">
        <f>SUBSTITUTE(IF(D445="","",'Root Material'!$C$2&amp;"_"&amp;B445&amp;"_"&amp;D445)," ","_")</f>
        <v/>
      </c>
      <c r="G445" s="97"/>
      <c r="H445" s="99"/>
      <c r="I445" s="99"/>
      <c r="J445" s="99"/>
      <c r="K445" s="99"/>
      <c r="M445" s="98" t="str">
        <f>SUBSTITUTE(IF(L445="","",'Root Material'!$C$2&amp;"_"&amp;B444&amp;"_"&amp;E444&amp;"_"&amp;L445)," ","_")</f>
        <v/>
      </c>
      <c r="BT445" s="98" t="str">
        <f t="shared" si="21"/>
        <v/>
      </c>
      <c r="BU445" s="50"/>
      <c r="BV445" s="50"/>
      <c r="BW445" s="50"/>
      <c r="BX445" s="50"/>
      <c r="BY445" s="50"/>
      <c r="BZ445" s="50"/>
      <c r="CA445" s="50"/>
      <c r="CB445" s="50"/>
      <c r="CC445" s="50"/>
      <c r="CD445" s="50"/>
      <c r="CE445" s="50"/>
      <c r="CF445" s="50"/>
      <c r="CG445" s="50"/>
      <c r="CH445" s="50"/>
      <c r="CI445" s="50"/>
      <c r="CJ445" s="50"/>
      <c r="CK445" s="50"/>
      <c r="CL445" s="50"/>
      <c r="CM445" s="50"/>
      <c r="CN445" s="50"/>
    </row>
    <row r="446" spans="1:92" ht="15" customHeight="1">
      <c r="A446" s="50"/>
      <c r="B446" s="97"/>
      <c r="C446" s="97" t="str">
        <f>SUBSTITUTE(IF(A446="","",'Root Material'!$C$2&amp;"_Group_"&amp;A446)," ","_")</f>
        <v/>
      </c>
      <c r="D446" s="96"/>
      <c r="E446" s="97"/>
      <c r="F446" s="97" t="str">
        <f>SUBSTITUTE(IF(D446="","",'Root Material'!$C$2&amp;"_"&amp;B446&amp;"_"&amp;D446)," ","_")</f>
        <v/>
      </c>
      <c r="G446" s="97"/>
      <c r="H446" s="99"/>
      <c r="I446" s="99"/>
      <c r="J446" s="99"/>
      <c r="K446" s="99"/>
      <c r="M446" s="98" t="str">
        <f>SUBSTITUTE(IF(L446="","",'Root Material'!$C$2&amp;"_"&amp;B445&amp;"_"&amp;E445&amp;"_"&amp;L446)," ","_")</f>
        <v/>
      </c>
      <c r="BT446" s="98" t="str">
        <f t="shared" si="21"/>
        <v/>
      </c>
      <c r="BU446" s="50"/>
      <c r="BV446" s="50"/>
      <c r="BW446" s="50"/>
      <c r="BX446" s="50"/>
      <c r="BY446" s="50"/>
      <c r="BZ446" s="50"/>
      <c r="CA446" s="50"/>
      <c r="CB446" s="50"/>
      <c r="CC446" s="50"/>
      <c r="CD446" s="50"/>
      <c r="CE446" s="50"/>
      <c r="CF446" s="50"/>
      <c r="CG446" s="50"/>
      <c r="CH446" s="50"/>
      <c r="CI446" s="50"/>
      <c r="CJ446" s="50"/>
      <c r="CK446" s="50"/>
      <c r="CL446" s="50"/>
      <c r="CM446" s="50"/>
      <c r="CN446" s="50"/>
    </row>
    <row r="447" spans="1:92" ht="15" customHeight="1">
      <c r="A447" s="50"/>
      <c r="B447" s="97"/>
      <c r="C447" s="97" t="str">
        <f>SUBSTITUTE(IF(A447="","",'Root Material'!$C$2&amp;"_Group_"&amp;A447)," ","_")</f>
        <v/>
      </c>
      <c r="D447" s="96"/>
      <c r="E447" s="97"/>
      <c r="F447" s="97" t="str">
        <f>SUBSTITUTE(IF(D447="","",'Root Material'!$C$2&amp;"_"&amp;B447&amp;"_"&amp;D447)," ","_")</f>
        <v/>
      </c>
      <c r="G447" s="97"/>
      <c r="H447" s="99"/>
      <c r="I447" s="99"/>
      <c r="J447" s="99"/>
      <c r="K447" s="99"/>
      <c r="M447" s="98" t="str">
        <f>SUBSTITUTE(IF(L447="","",'Root Material'!$C$2&amp;"_"&amp;B446&amp;"_"&amp;E446&amp;"_"&amp;L447)," ","_")</f>
        <v/>
      </c>
      <c r="BT447" s="98" t="str">
        <f t="shared" si="21"/>
        <v/>
      </c>
      <c r="BU447" s="50"/>
      <c r="BV447" s="50"/>
      <c r="BW447" s="50"/>
      <c r="BX447" s="50"/>
      <c r="BY447" s="50"/>
      <c r="BZ447" s="50"/>
      <c r="CA447" s="50"/>
      <c r="CB447" s="50"/>
      <c r="CC447" s="50"/>
      <c r="CD447" s="50"/>
      <c r="CE447" s="50"/>
      <c r="CF447" s="50"/>
      <c r="CG447" s="50"/>
      <c r="CH447" s="50"/>
      <c r="CI447" s="50"/>
      <c r="CJ447" s="50"/>
      <c r="CK447" s="50"/>
      <c r="CL447" s="50"/>
      <c r="CM447" s="50"/>
      <c r="CN447" s="50"/>
    </row>
    <row r="448" spans="1:92" ht="15" customHeight="1">
      <c r="A448" s="50"/>
      <c r="B448" s="97"/>
      <c r="C448" s="97" t="str">
        <f>SUBSTITUTE(IF(A448="","",'Root Material'!$C$2&amp;"_Group_"&amp;A448)," ","_")</f>
        <v/>
      </c>
      <c r="D448" s="96"/>
      <c r="E448" s="97"/>
      <c r="F448" s="97" t="str">
        <f>SUBSTITUTE(IF(D448="","",'Root Material'!$C$2&amp;"_"&amp;B448&amp;"_"&amp;D448)," ","_")</f>
        <v/>
      </c>
      <c r="G448" s="97"/>
      <c r="H448" s="99"/>
      <c r="I448" s="99"/>
      <c r="J448" s="99"/>
      <c r="K448" s="99"/>
      <c r="M448" s="98" t="str">
        <f>SUBSTITUTE(IF(L448="","",'Root Material'!$C$2&amp;"_"&amp;B447&amp;"_"&amp;E447&amp;"_"&amp;L448)," ","_")</f>
        <v/>
      </c>
      <c r="BT448" s="98" t="str">
        <f t="shared" si="21"/>
        <v/>
      </c>
      <c r="BU448" s="50"/>
      <c r="BV448" s="50"/>
      <c r="BW448" s="50"/>
      <c r="BX448" s="50"/>
      <c r="BY448" s="50"/>
      <c r="BZ448" s="50"/>
      <c r="CA448" s="50"/>
      <c r="CB448" s="50"/>
      <c r="CC448" s="50"/>
      <c r="CD448" s="50"/>
      <c r="CE448" s="50"/>
      <c r="CF448" s="50"/>
      <c r="CG448" s="50"/>
      <c r="CH448" s="50"/>
      <c r="CI448" s="50"/>
      <c r="CJ448" s="50"/>
      <c r="CK448" s="50"/>
      <c r="CL448" s="50"/>
      <c r="CM448" s="50"/>
      <c r="CN448" s="50"/>
    </row>
    <row r="449" spans="1:92" ht="15" customHeight="1">
      <c r="A449" s="50"/>
      <c r="B449" s="97"/>
      <c r="C449" s="97" t="str">
        <f>SUBSTITUTE(IF(A449="","",'Root Material'!$C$2&amp;"_Group_"&amp;A449)," ","_")</f>
        <v/>
      </c>
      <c r="D449" s="96"/>
      <c r="E449" s="97"/>
      <c r="F449" s="97" t="str">
        <f>SUBSTITUTE(IF(D449="","",'Root Material'!$C$2&amp;"_"&amp;B449&amp;"_"&amp;D449)," ","_")</f>
        <v/>
      </c>
      <c r="G449" s="97"/>
      <c r="H449" s="99"/>
      <c r="I449" s="99"/>
      <c r="J449" s="99"/>
      <c r="K449" s="99"/>
      <c r="M449" s="98" t="str">
        <f>SUBSTITUTE(IF(L449="","",'Root Material'!$C$2&amp;"_"&amp;B448&amp;"_"&amp;E448&amp;"_"&amp;L449)," ","_")</f>
        <v/>
      </c>
      <c r="BT449" s="98" t="str">
        <f t="shared" si="21"/>
        <v/>
      </c>
      <c r="BU449" s="50"/>
      <c r="BV449" s="50"/>
      <c r="BW449" s="50"/>
      <c r="BX449" s="50"/>
      <c r="BY449" s="50"/>
      <c r="BZ449" s="50"/>
      <c r="CA449" s="50"/>
      <c r="CB449" s="50"/>
      <c r="CC449" s="50"/>
      <c r="CD449" s="50"/>
      <c r="CE449" s="50"/>
      <c r="CF449" s="50"/>
      <c r="CG449" s="50"/>
      <c r="CH449" s="50"/>
      <c r="CI449" s="50"/>
      <c r="CJ449" s="50"/>
      <c r="CK449" s="50"/>
      <c r="CL449" s="50"/>
      <c r="CM449" s="50"/>
      <c r="CN449" s="50"/>
    </row>
    <row r="450" spans="1:92" ht="15" customHeight="1">
      <c r="A450" s="50"/>
      <c r="B450" s="97"/>
      <c r="C450" s="97" t="str">
        <f>SUBSTITUTE(IF(A450="","",'Root Material'!$C$2&amp;"_Group_"&amp;A450)," ","_")</f>
        <v/>
      </c>
      <c r="D450" s="96"/>
      <c r="E450" s="97"/>
      <c r="F450" s="97" t="str">
        <f>SUBSTITUTE(IF(D450="","",'Root Material'!$C$2&amp;"_"&amp;B450&amp;"_"&amp;D450)," ","_")</f>
        <v/>
      </c>
      <c r="G450" s="97"/>
      <c r="H450" s="99"/>
      <c r="I450" s="99"/>
      <c r="J450" s="99"/>
      <c r="K450" s="99"/>
      <c r="M450" s="98" t="str">
        <f>SUBSTITUTE(IF(L450="","",'Root Material'!$C$2&amp;"_"&amp;B449&amp;"_"&amp;E449&amp;"_"&amp;L450)," ","_")</f>
        <v/>
      </c>
      <c r="BT450" s="98" t="str">
        <f t="shared" si="21"/>
        <v/>
      </c>
      <c r="BU450" s="50"/>
      <c r="BV450" s="50"/>
      <c r="BW450" s="50"/>
      <c r="BX450" s="50"/>
      <c r="BY450" s="50"/>
      <c r="BZ450" s="50"/>
      <c r="CA450" s="50"/>
      <c r="CB450" s="50"/>
      <c r="CC450" s="50"/>
      <c r="CD450" s="50"/>
      <c r="CE450" s="50"/>
      <c r="CF450" s="50"/>
      <c r="CG450" s="50"/>
      <c r="CH450" s="50"/>
      <c r="CI450" s="50"/>
      <c r="CJ450" s="50"/>
      <c r="CK450" s="50"/>
      <c r="CL450" s="50"/>
      <c r="CM450" s="50"/>
      <c r="CN450" s="50"/>
    </row>
    <row r="451" spans="1:92" ht="15" customHeight="1">
      <c r="A451" s="50"/>
      <c r="B451" s="97"/>
      <c r="C451" s="97" t="str">
        <f>SUBSTITUTE(IF(A451="","",'Root Material'!$C$2&amp;"_Group_"&amp;A451)," ","_")</f>
        <v/>
      </c>
      <c r="D451" s="96"/>
      <c r="E451" s="97"/>
      <c r="F451" s="97" t="str">
        <f>SUBSTITUTE(IF(D451="","",'Root Material'!$C$2&amp;"_"&amp;B451&amp;"_"&amp;D451)," ","_")</f>
        <v/>
      </c>
      <c r="G451" s="97"/>
      <c r="H451" s="99"/>
      <c r="I451" s="99"/>
      <c r="J451" s="99"/>
      <c r="K451" s="99"/>
      <c r="M451" s="98" t="str">
        <f>SUBSTITUTE(IF(L451="","",'Root Material'!$C$2&amp;"_"&amp;B450&amp;"_"&amp;E450&amp;"_"&amp;L451)," ","_")</f>
        <v/>
      </c>
      <c r="BT451" s="98" t="str">
        <f t="shared" si="21"/>
        <v/>
      </c>
      <c r="BU451" s="50"/>
      <c r="BV451" s="50"/>
      <c r="BW451" s="50"/>
      <c r="BX451" s="50"/>
      <c r="BY451" s="50"/>
      <c r="BZ451" s="50"/>
      <c r="CA451" s="50"/>
      <c r="CB451" s="50"/>
      <c r="CC451" s="50"/>
      <c r="CD451" s="50"/>
      <c r="CE451" s="50"/>
      <c r="CF451" s="50"/>
      <c r="CG451" s="50"/>
      <c r="CH451" s="50"/>
      <c r="CI451" s="50"/>
      <c r="CJ451" s="50"/>
      <c r="CK451" s="50"/>
      <c r="CL451" s="50"/>
      <c r="CM451" s="50"/>
      <c r="CN451" s="50"/>
    </row>
    <row r="452" spans="1:92" ht="15" customHeight="1">
      <c r="A452" s="50"/>
      <c r="B452" s="97"/>
      <c r="C452" s="97" t="str">
        <f>SUBSTITUTE(IF(A452="","",'Root Material'!$C$2&amp;"_Group_"&amp;A452)," ","_")</f>
        <v/>
      </c>
      <c r="D452" s="96"/>
      <c r="E452" s="97"/>
      <c r="F452" s="97" t="str">
        <f>SUBSTITUTE(IF(D452="","",'Root Material'!$C$2&amp;"_"&amp;B452&amp;"_"&amp;D452)," ","_")</f>
        <v/>
      </c>
      <c r="G452" s="97"/>
      <c r="H452" s="99"/>
      <c r="I452" s="99"/>
      <c r="J452" s="99"/>
      <c r="K452" s="99"/>
      <c r="M452" s="98" t="str">
        <f>SUBSTITUTE(IF(L452="","",'Root Material'!$C$2&amp;"_"&amp;B451&amp;"_"&amp;E451&amp;"_"&amp;L452)," ","_")</f>
        <v/>
      </c>
      <c r="BT452" s="98" t="str">
        <f t="shared" si="21"/>
        <v/>
      </c>
      <c r="BU452" s="50"/>
      <c r="BV452" s="50"/>
      <c r="BW452" s="50"/>
      <c r="BX452" s="50"/>
      <c r="BY452" s="50"/>
      <c r="BZ452" s="50"/>
      <c r="CA452" s="50"/>
      <c r="CB452" s="50"/>
      <c r="CC452" s="50"/>
      <c r="CD452" s="50"/>
      <c r="CE452" s="50"/>
      <c r="CF452" s="50"/>
      <c r="CG452" s="50"/>
      <c r="CH452" s="50"/>
      <c r="CI452" s="50"/>
      <c r="CJ452" s="50"/>
      <c r="CK452" s="50"/>
      <c r="CL452" s="50"/>
      <c r="CM452" s="50"/>
      <c r="CN452" s="50"/>
    </row>
    <row r="453" spans="1:92" ht="15" customHeight="1">
      <c r="A453" s="50"/>
      <c r="B453" s="97"/>
      <c r="C453" s="97" t="str">
        <f>SUBSTITUTE(IF(A453="","",'Root Material'!$C$2&amp;"_Group_"&amp;A453)," ","_")</f>
        <v/>
      </c>
      <c r="D453" s="96"/>
      <c r="E453" s="97"/>
      <c r="F453" s="97" t="str">
        <f>SUBSTITUTE(IF(D453="","",'Root Material'!$C$2&amp;"_"&amp;B453&amp;"_"&amp;D453)," ","_")</f>
        <v/>
      </c>
      <c r="G453" s="97"/>
      <c r="H453" s="99"/>
      <c r="I453" s="99"/>
      <c r="J453" s="99"/>
      <c r="K453" s="99"/>
      <c r="M453" s="98" t="str">
        <f>SUBSTITUTE(IF(L453="","",'Root Material'!$C$2&amp;"_"&amp;B452&amp;"_"&amp;E452&amp;"_"&amp;L453)," ","_")</f>
        <v/>
      </c>
      <c r="BT453" s="98" t="str">
        <f t="shared" si="21"/>
        <v/>
      </c>
      <c r="BU453" s="50"/>
      <c r="BV453" s="50"/>
      <c r="BW453" s="50"/>
      <c r="BX453" s="50"/>
      <c r="BY453" s="50"/>
      <c r="BZ453" s="50"/>
      <c r="CA453" s="50"/>
      <c r="CB453" s="50"/>
      <c r="CC453" s="50"/>
      <c r="CD453" s="50"/>
      <c r="CE453" s="50"/>
      <c r="CF453" s="50"/>
      <c r="CG453" s="50"/>
      <c r="CH453" s="50"/>
      <c r="CI453" s="50"/>
      <c r="CJ453" s="50"/>
      <c r="CK453" s="50"/>
      <c r="CL453" s="50"/>
      <c r="CM453" s="50"/>
      <c r="CN453" s="50"/>
    </row>
    <row r="454" spans="1:92" ht="15" customHeight="1">
      <c r="A454" s="50"/>
      <c r="B454" s="97"/>
      <c r="C454" s="97" t="str">
        <f>SUBSTITUTE(IF(A454="","",'Root Material'!$C$2&amp;"_Group_"&amp;A454)," ","_")</f>
        <v/>
      </c>
      <c r="D454" s="96"/>
      <c r="E454" s="97"/>
      <c r="F454" s="97" t="str">
        <f>SUBSTITUTE(IF(D454="","",'Root Material'!$C$2&amp;"_"&amp;B454&amp;"_"&amp;D454)," ","_")</f>
        <v/>
      </c>
      <c r="G454" s="97"/>
      <c r="H454" s="99"/>
      <c r="I454" s="99"/>
      <c r="J454" s="99"/>
      <c r="K454" s="99"/>
      <c r="M454" s="98" t="str">
        <f>SUBSTITUTE(IF(L454="","",'Root Material'!$C$2&amp;"_"&amp;B453&amp;"_"&amp;E453&amp;"_"&amp;L454)," ","_")</f>
        <v/>
      </c>
      <c r="BT454" s="98" t="str">
        <f t="shared" si="21"/>
        <v/>
      </c>
      <c r="BU454" s="50"/>
      <c r="BV454" s="50"/>
      <c r="BW454" s="50"/>
      <c r="BX454" s="50"/>
      <c r="BY454" s="50"/>
      <c r="BZ454" s="50"/>
      <c r="CA454" s="50"/>
      <c r="CB454" s="50"/>
      <c r="CC454" s="50"/>
      <c r="CD454" s="50"/>
      <c r="CE454" s="50"/>
      <c r="CF454" s="50"/>
      <c r="CG454" s="50"/>
      <c r="CH454" s="50"/>
      <c r="CI454" s="50"/>
      <c r="CJ454" s="50"/>
      <c r="CK454" s="50"/>
      <c r="CL454" s="50"/>
      <c r="CM454" s="50"/>
      <c r="CN454" s="50"/>
    </row>
    <row r="455" spans="1:92" ht="15" customHeight="1">
      <c r="A455" s="50"/>
      <c r="B455" s="97"/>
      <c r="C455" s="97" t="str">
        <f>SUBSTITUTE(IF(A455="","",'Root Material'!$C$2&amp;"_Group_"&amp;A455)," ","_")</f>
        <v/>
      </c>
      <c r="D455" s="96"/>
      <c r="E455" s="97"/>
      <c r="F455" s="97" t="str">
        <f>SUBSTITUTE(IF(D455="","",'Root Material'!$C$2&amp;"_"&amp;B455&amp;"_"&amp;D455)," ","_")</f>
        <v/>
      </c>
      <c r="G455" s="97"/>
      <c r="H455" s="99"/>
      <c r="I455" s="99"/>
      <c r="J455" s="99"/>
      <c r="K455" s="99"/>
      <c r="M455" s="98" t="str">
        <f>SUBSTITUTE(IF(L455="","",'Root Material'!$C$2&amp;"_"&amp;B454&amp;"_"&amp;E454&amp;"_"&amp;L455)," ","_")</f>
        <v/>
      </c>
      <c r="BT455" s="98" t="str">
        <f t="shared" si="21"/>
        <v/>
      </c>
      <c r="BU455" s="50"/>
      <c r="BV455" s="50"/>
      <c r="BW455" s="50"/>
      <c r="BX455" s="50"/>
      <c r="BY455" s="50"/>
      <c r="BZ455" s="50"/>
      <c r="CA455" s="50"/>
      <c r="CB455" s="50"/>
      <c r="CC455" s="50"/>
      <c r="CD455" s="50"/>
      <c r="CE455" s="50"/>
      <c r="CF455" s="50"/>
      <c r="CG455" s="50"/>
      <c r="CH455" s="50"/>
      <c r="CI455" s="50"/>
      <c r="CJ455" s="50"/>
      <c r="CK455" s="50"/>
      <c r="CL455" s="50"/>
      <c r="CM455" s="50"/>
      <c r="CN455" s="50"/>
    </row>
    <row r="456" spans="1:92" ht="15" customHeight="1">
      <c r="A456" s="50"/>
      <c r="B456" s="97"/>
      <c r="C456" s="97" t="str">
        <f>SUBSTITUTE(IF(A456="","",'Root Material'!$C$2&amp;"_Group_"&amp;A456)," ","_")</f>
        <v/>
      </c>
      <c r="D456" s="96"/>
      <c r="E456" s="97"/>
      <c r="F456" s="97" t="str">
        <f>SUBSTITUTE(IF(D456="","",'Root Material'!$C$2&amp;"_"&amp;B456&amp;"_"&amp;D456)," ","_")</f>
        <v/>
      </c>
      <c r="G456" s="97"/>
      <c r="H456" s="99"/>
      <c r="I456" s="99"/>
      <c r="J456" s="99"/>
      <c r="K456" s="99"/>
      <c r="M456" s="98" t="str">
        <f>SUBSTITUTE(IF(L456="","",'Root Material'!$C$2&amp;"_"&amp;B455&amp;"_"&amp;E455&amp;"_"&amp;L456)," ","_")</f>
        <v/>
      </c>
      <c r="BT456" s="98" t="str">
        <f t="shared" si="21"/>
        <v/>
      </c>
      <c r="BU456" s="50"/>
      <c r="BV456" s="50"/>
      <c r="BW456" s="50"/>
      <c r="BX456" s="50"/>
      <c r="BY456" s="50"/>
      <c r="BZ456" s="50"/>
      <c r="CA456" s="50"/>
      <c r="CB456" s="50"/>
      <c r="CC456" s="50"/>
      <c r="CD456" s="50"/>
      <c r="CE456" s="50"/>
      <c r="CF456" s="50"/>
      <c r="CG456" s="50"/>
      <c r="CH456" s="50"/>
      <c r="CI456" s="50"/>
      <c r="CJ456" s="50"/>
      <c r="CK456" s="50"/>
      <c r="CL456" s="50"/>
      <c r="CM456" s="50"/>
      <c r="CN456" s="50"/>
    </row>
    <row r="457" spans="1:92" ht="15" customHeight="1">
      <c r="A457" s="50"/>
      <c r="B457" s="97"/>
      <c r="C457" s="97" t="str">
        <f>SUBSTITUTE(IF(A457="","",'Root Material'!$C$2&amp;"_Group_"&amp;A457)," ","_")</f>
        <v/>
      </c>
      <c r="D457" s="96"/>
      <c r="E457" s="97"/>
      <c r="F457" s="97" t="str">
        <f>SUBSTITUTE(IF(D457="","",'Root Material'!$C$2&amp;"_"&amp;B457&amp;"_"&amp;D457)," ","_")</f>
        <v/>
      </c>
      <c r="G457" s="97"/>
      <c r="H457" s="99"/>
      <c r="I457" s="99"/>
      <c r="J457" s="99"/>
      <c r="K457" s="99"/>
      <c r="M457" s="98" t="str">
        <f>SUBSTITUTE(IF(L457="","",'Root Material'!$C$2&amp;"_"&amp;B456&amp;"_"&amp;E456&amp;"_"&amp;L457)," ","_")</f>
        <v/>
      </c>
      <c r="BT457" s="98" t="str">
        <f t="shared" si="21"/>
        <v/>
      </c>
      <c r="BU457" s="50"/>
      <c r="BV457" s="50"/>
      <c r="BW457" s="50"/>
      <c r="BX457" s="50"/>
      <c r="BY457" s="50"/>
      <c r="BZ457" s="50"/>
      <c r="CA457" s="50"/>
      <c r="CB457" s="50"/>
      <c r="CC457" s="50"/>
      <c r="CD457" s="50"/>
      <c r="CE457" s="50"/>
      <c r="CF457" s="50"/>
      <c r="CG457" s="50"/>
      <c r="CH457" s="50"/>
      <c r="CI457" s="50"/>
      <c r="CJ457" s="50"/>
      <c r="CK457" s="50"/>
      <c r="CL457" s="50"/>
      <c r="CM457" s="50"/>
      <c r="CN457" s="50"/>
    </row>
    <row r="458" spans="1:92" ht="15" customHeight="1">
      <c r="A458" s="50"/>
      <c r="B458" s="97"/>
      <c r="C458" s="97" t="str">
        <f>SUBSTITUTE(IF(A458="","",'Root Material'!$C$2&amp;"_Group_"&amp;A458)," ","_")</f>
        <v/>
      </c>
      <c r="D458" s="96"/>
      <c r="E458" s="97"/>
      <c r="F458" s="97" t="str">
        <f>SUBSTITUTE(IF(D458="","",'Root Material'!$C$2&amp;"_"&amp;B458&amp;"_"&amp;D458)," ","_")</f>
        <v/>
      </c>
      <c r="G458" s="97"/>
      <c r="H458" s="99"/>
      <c r="I458" s="99"/>
      <c r="J458" s="99"/>
      <c r="K458" s="99"/>
      <c r="M458" s="98" t="str">
        <f>SUBSTITUTE(IF(L458="","",'Root Material'!$C$2&amp;"_"&amp;B457&amp;"_"&amp;E457&amp;"_"&amp;L458)," ","_")</f>
        <v/>
      </c>
      <c r="BT458" s="98" t="str">
        <f t="shared" si="21"/>
        <v/>
      </c>
      <c r="BU458" s="50"/>
      <c r="BV458" s="50"/>
      <c r="BW458" s="50"/>
      <c r="BX458" s="50"/>
      <c r="BY458" s="50"/>
      <c r="BZ458" s="50"/>
      <c r="CA458" s="50"/>
      <c r="CB458" s="50"/>
      <c r="CC458" s="50"/>
      <c r="CD458" s="50"/>
      <c r="CE458" s="50"/>
      <c r="CF458" s="50"/>
      <c r="CG458" s="50"/>
      <c r="CH458" s="50"/>
      <c r="CI458" s="50"/>
      <c r="CJ458" s="50"/>
      <c r="CK458" s="50"/>
      <c r="CL458" s="50"/>
      <c r="CM458" s="50"/>
      <c r="CN458" s="50"/>
    </row>
    <row r="459" spans="1:92" ht="15" customHeight="1">
      <c r="A459" s="50"/>
      <c r="B459" s="97"/>
      <c r="C459" s="97" t="str">
        <f>SUBSTITUTE(IF(A459="","",'Root Material'!$C$2&amp;"_Group_"&amp;A459)," ","_")</f>
        <v/>
      </c>
      <c r="D459" s="96"/>
      <c r="E459" s="97"/>
      <c r="F459" s="97" t="str">
        <f>SUBSTITUTE(IF(D459="","",'Root Material'!$C$2&amp;"_"&amp;B459&amp;"_"&amp;D459)," ","_")</f>
        <v/>
      </c>
      <c r="G459" s="97"/>
      <c r="H459" s="99"/>
      <c r="I459" s="99"/>
      <c r="J459" s="99"/>
      <c r="K459" s="99"/>
      <c r="M459" s="98" t="str">
        <f>SUBSTITUTE(IF(L459="","",'Root Material'!$C$2&amp;"_"&amp;B458&amp;"_"&amp;E458&amp;"_"&amp;L459)," ","_")</f>
        <v/>
      </c>
      <c r="BT459" s="98" t="str">
        <f t="shared" si="21"/>
        <v/>
      </c>
      <c r="BU459" s="50"/>
      <c r="BV459" s="50"/>
      <c r="BW459" s="50"/>
      <c r="BX459" s="50"/>
      <c r="BY459" s="50"/>
      <c r="BZ459" s="50"/>
      <c r="CA459" s="50"/>
      <c r="CB459" s="50"/>
      <c r="CC459" s="50"/>
      <c r="CD459" s="50"/>
      <c r="CE459" s="50"/>
      <c r="CF459" s="50"/>
      <c r="CG459" s="50"/>
      <c r="CH459" s="50"/>
      <c r="CI459" s="50"/>
      <c r="CJ459" s="50"/>
      <c r="CK459" s="50"/>
      <c r="CL459" s="50"/>
      <c r="CM459" s="50"/>
      <c r="CN459" s="50"/>
    </row>
    <row r="460" spans="1:92" ht="15" customHeight="1">
      <c r="A460" s="50"/>
      <c r="B460" s="97"/>
      <c r="C460" s="97" t="str">
        <f>SUBSTITUTE(IF(A460="","",'Root Material'!$C$2&amp;"_Group_"&amp;A460)," ","_")</f>
        <v/>
      </c>
      <c r="D460" s="96"/>
      <c r="E460" s="97"/>
      <c r="F460" s="97" t="str">
        <f>SUBSTITUTE(IF(D460="","",'Root Material'!$C$2&amp;"_"&amp;B460&amp;"_"&amp;D460)," ","_")</f>
        <v/>
      </c>
      <c r="G460" s="97"/>
      <c r="H460" s="99"/>
      <c r="I460" s="99"/>
      <c r="J460" s="99"/>
      <c r="K460" s="99"/>
      <c r="M460" s="98" t="str">
        <f>SUBSTITUTE(IF(L460="","",'Root Material'!$C$2&amp;"_"&amp;B459&amp;"_"&amp;E459&amp;"_"&amp;L460)," ","_")</f>
        <v/>
      </c>
      <c r="BT460" s="98" t="str">
        <f t="shared" si="21"/>
        <v/>
      </c>
      <c r="BU460" s="50"/>
      <c r="BV460" s="50"/>
      <c r="BW460" s="50"/>
      <c r="BX460" s="50"/>
      <c r="BY460" s="50"/>
      <c r="BZ460" s="50"/>
      <c r="CA460" s="50"/>
      <c r="CB460" s="50"/>
      <c r="CC460" s="50"/>
      <c r="CD460" s="50"/>
      <c r="CE460" s="50"/>
      <c r="CF460" s="50"/>
      <c r="CG460" s="50"/>
      <c r="CH460" s="50"/>
      <c r="CI460" s="50"/>
      <c r="CJ460" s="50"/>
      <c r="CK460" s="50"/>
      <c r="CL460" s="50"/>
      <c r="CM460" s="50"/>
      <c r="CN460" s="50"/>
    </row>
    <row r="461" spans="1:92" ht="15" customHeight="1">
      <c r="A461" s="50"/>
      <c r="B461" s="97"/>
      <c r="C461" s="97" t="str">
        <f>SUBSTITUTE(IF(A461="","",'Root Material'!$C$2&amp;"_Group_"&amp;A461)," ","_")</f>
        <v/>
      </c>
      <c r="D461" s="96"/>
      <c r="E461" s="97"/>
      <c r="F461" s="97" t="str">
        <f>SUBSTITUTE(IF(D461="","",'Root Material'!$C$2&amp;"_"&amp;B461&amp;"_"&amp;D461)," ","_")</f>
        <v/>
      </c>
      <c r="G461" s="97"/>
      <c r="H461" s="99"/>
      <c r="I461" s="99"/>
      <c r="J461" s="99"/>
      <c r="K461" s="99"/>
      <c r="M461" s="98" t="str">
        <f>SUBSTITUTE(IF(L461="","",'Root Material'!$C$2&amp;"_"&amp;B460&amp;"_"&amp;E460&amp;"_"&amp;L461)," ","_")</f>
        <v/>
      </c>
      <c r="BT461" s="98" t="str">
        <f t="shared" si="21"/>
        <v/>
      </c>
      <c r="BU461" s="50"/>
      <c r="BV461" s="50"/>
      <c r="BW461" s="50"/>
      <c r="BX461" s="50"/>
      <c r="BY461" s="50"/>
      <c r="BZ461" s="50"/>
      <c r="CA461" s="50"/>
      <c r="CB461" s="50"/>
      <c r="CC461" s="50"/>
      <c r="CD461" s="50"/>
      <c r="CE461" s="50"/>
      <c r="CF461" s="50"/>
      <c r="CG461" s="50"/>
      <c r="CH461" s="50"/>
      <c r="CI461" s="50"/>
      <c r="CJ461" s="50"/>
      <c r="CK461" s="50"/>
      <c r="CL461" s="50"/>
      <c r="CM461" s="50"/>
      <c r="CN461" s="50"/>
    </row>
    <row r="462" spans="1:92" ht="15" customHeight="1">
      <c r="A462" s="50"/>
      <c r="B462" s="97"/>
      <c r="C462" s="97" t="str">
        <f>SUBSTITUTE(IF(A462="","",'Root Material'!$C$2&amp;"_Group_"&amp;A462)," ","_")</f>
        <v/>
      </c>
      <c r="D462" s="96"/>
      <c r="E462" s="97"/>
      <c r="F462" s="97" t="str">
        <f>SUBSTITUTE(IF(D462="","",'Root Material'!$C$2&amp;"_"&amp;B462&amp;"_"&amp;D462)," ","_")</f>
        <v/>
      </c>
      <c r="G462" s="97"/>
      <c r="H462" s="99"/>
      <c r="I462" s="99"/>
      <c r="J462" s="99"/>
      <c r="K462" s="99"/>
      <c r="M462" s="98" t="str">
        <f>SUBSTITUTE(IF(L462="","",'Root Material'!$C$2&amp;"_"&amp;B461&amp;"_"&amp;E461&amp;"_"&amp;L462)," ","_")</f>
        <v/>
      </c>
      <c r="BT462" s="98" t="str">
        <f t="shared" si="21"/>
        <v/>
      </c>
      <c r="BU462" s="50"/>
      <c r="BV462" s="50"/>
      <c r="BW462" s="50"/>
      <c r="BX462" s="50"/>
      <c r="BY462" s="50"/>
      <c r="BZ462" s="50"/>
      <c r="CA462" s="50"/>
      <c r="CB462" s="50"/>
      <c r="CC462" s="50"/>
      <c r="CD462" s="50"/>
      <c r="CE462" s="50"/>
      <c r="CF462" s="50"/>
      <c r="CG462" s="50"/>
      <c r="CH462" s="50"/>
      <c r="CI462" s="50"/>
      <c r="CJ462" s="50"/>
      <c r="CK462" s="50"/>
      <c r="CL462" s="50"/>
      <c r="CM462" s="50"/>
      <c r="CN462" s="50"/>
    </row>
    <row r="463" spans="1:92" ht="15" customHeight="1">
      <c r="A463" s="50"/>
      <c r="B463" s="97"/>
      <c r="C463" s="97" t="str">
        <f>SUBSTITUTE(IF(A463="","",'Root Material'!$C$2&amp;"_Group_"&amp;A463)," ","_")</f>
        <v/>
      </c>
      <c r="D463" s="96"/>
      <c r="E463" s="97"/>
      <c r="F463" s="97" t="str">
        <f>SUBSTITUTE(IF(D463="","",'Root Material'!$C$2&amp;"_"&amp;B463&amp;"_"&amp;D463)," ","_")</f>
        <v/>
      </c>
      <c r="G463" s="97"/>
      <c r="H463" s="99"/>
      <c r="I463" s="99"/>
      <c r="J463" s="99"/>
      <c r="K463" s="99"/>
      <c r="M463" s="98" t="str">
        <f>SUBSTITUTE(IF(L463="","",'Root Material'!$C$2&amp;"_"&amp;B462&amp;"_"&amp;E462&amp;"_"&amp;L463)," ","_")</f>
        <v/>
      </c>
      <c r="BT463" s="98" t="str">
        <f t="shared" si="21"/>
        <v/>
      </c>
      <c r="BU463" s="50"/>
      <c r="BV463" s="50"/>
      <c r="BW463" s="50"/>
      <c r="BX463" s="50"/>
      <c r="BY463" s="50"/>
      <c r="BZ463" s="50"/>
      <c r="CA463" s="50"/>
      <c r="CB463" s="50"/>
      <c r="CC463" s="50"/>
      <c r="CD463" s="50"/>
      <c r="CE463" s="50"/>
      <c r="CF463" s="50"/>
      <c r="CG463" s="50"/>
      <c r="CH463" s="50"/>
      <c r="CI463" s="50"/>
      <c r="CJ463" s="50"/>
      <c r="CK463" s="50"/>
      <c r="CL463" s="50"/>
      <c r="CM463" s="50"/>
      <c r="CN463" s="50"/>
    </row>
    <row r="464" spans="1:92" ht="15" customHeight="1">
      <c r="A464" s="50"/>
      <c r="B464" s="97"/>
      <c r="C464" s="97" t="str">
        <f>SUBSTITUTE(IF(A464="","",'Root Material'!$C$2&amp;"_Group_"&amp;A464)," ","_")</f>
        <v/>
      </c>
      <c r="D464" s="96"/>
      <c r="E464" s="97"/>
      <c r="F464" s="97" t="str">
        <f>SUBSTITUTE(IF(D464="","",'Root Material'!$C$2&amp;"_"&amp;B464&amp;"_"&amp;D464)," ","_")</f>
        <v/>
      </c>
      <c r="G464" s="97"/>
      <c r="H464" s="99"/>
      <c r="I464" s="99"/>
      <c r="J464" s="99"/>
      <c r="K464" s="99"/>
      <c r="M464" s="98" t="str">
        <f>SUBSTITUTE(IF(L464="","",'Root Material'!$C$2&amp;"_"&amp;B463&amp;"_"&amp;E463&amp;"_"&amp;L464)," ","_")</f>
        <v/>
      </c>
      <c r="BT464" s="98" t="str">
        <f t="shared" si="21"/>
        <v/>
      </c>
      <c r="BU464" s="50"/>
      <c r="BV464" s="50"/>
      <c r="BW464" s="50"/>
      <c r="BX464" s="50"/>
      <c r="BY464" s="50"/>
      <c r="BZ464" s="50"/>
      <c r="CA464" s="50"/>
      <c r="CB464" s="50"/>
      <c r="CC464" s="50"/>
      <c r="CD464" s="50"/>
      <c r="CE464" s="50"/>
      <c r="CF464" s="50"/>
      <c r="CG464" s="50"/>
      <c r="CH464" s="50"/>
      <c r="CI464" s="50"/>
      <c r="CJ464" s="50"/>
      <c r="CK464" s="50"/>
      <c r="CL464" s="50"/>
      <c r="CM464" s="50"/>
      <c r="CN464" s="50"/>
    </row>
    <row r="465" spans="1:92" ht="15" customHeight="1">
      <c r="A465" s="50"/>
      <c r="B465" s="97"/>
      <c r="C465" s="97" t="str">
        <f>SUBSTITUTE(IF(A465="","",'Root Material'!$C$2&amp;"_Group_"&amp;A465)," ","_")</f>
        <v/>
      </c>
      <c r="D465" s="96"/>
      <c r="E465" s="97"/>
      <c r="F465" s="97" t="str">
        <f>SUBSTITUTE(IF(D465="","",'Root Material'!$C$2&amp;"_"&amp;B465&amp;"_"&amp;D465)," ","_")</f>
        <v/>
      </c>
      <c r="G465" s="97"/>
      <c r="H465" s="99"/>
      <c r="I465" s="99"/>
      <c r="J465" s="99"/>
      <c r="K465" s="99"/>
      <c r="M465" s="98" t="str">
        <f>SUBSTITUTE(IF(L465="","",'Root Material'!$C$2&amp;"_"&amp;B464&amp;"_"&amp;E464&amp;"_"&amp;L465)," ","_")</f>
        <v/>
      </c>
      <c r="BT465" s="98" t="str">
        <f t="shared" si="21"/>
        <v/>
      </c>
      <c r="BU465" s="50"/>
      <c r="BV465" s="50"/>
      <c r="BW465" s="50"/>
      <c r="BX465" s="50"/>
      <c r="BY465" s="50"/>
      <c r="BZ465" s="50"/>
      <c r="CA465" s="50"/>
      <c r="CB465" s="50"/>
      <c r="CC465" s="50"/>
      <c r="CD465" s="50"/>
      <c r="CE465" s="50"/>
      <c r="CF465" s="50"/>
      <c r="CG465" s="50"/>
      <c r="CH465" s="50"/>
      <c r="CI465" s="50"/>
      <c r="CJ465" s="50"/>
      <c r="CK465" s="50"/>
      <c r="CL465" s="50"/>
      <c r="CM465" s="50"/>
      <c r="CN465" s="50"/>
    </row>
    <row r="466" spans="1:92" ht="15" customHeight="1">
      <c r="A466" s="50"/>
      <c r="B466" s="97"/>
      <c r="C466" s="97" t="str">
        <f>SUBSTITUTE(IF(A466="","",'Root Material'!$C$2&amp;"_Group_"&amp;A466)," ","_")</f>
        <v/>
      </c>
      <c r="D466" s="96"/>
      <c r="E466" s="97"/>
      <c r="F466" s="97" t="str">
        <f>SUBSTITUTE(IF(D466="","",'Root Material'!$C$2&amp;"_"&amp;B466&amp;"_"&amp;D466)," ","_")</f>
        <v/>
      </c>
      <c r="G466" s="97"/>
      <c r="H466" s="99"/>
      <c r="I466" s="99"/>
      <c r="J466" s="99"/>
      <c r="K466" s="99"/>
      <c r="M466" s="98" t="str">
        <f>SUBSTITUTE(IF(L466="","",'Root Material'!$C$2&amp;"_"&amp;B465&amp;"_"&amp;E465&amp;"_"&amp;L466)," ","_")</f>
        <v/>
      </c>
      <c r="BT466" s="98" t="str">
        <f t="shared" si="21"/>
        <v/>
      </c>
      <c r="BU466" s="50"/>
      <c r="BV466" s="50"/>
      <c r="BW466" s="50"/>
      <c r="BX466" s="50"/>
      <c r="BY466" s="50"/>
      <c r="BZ466" s="50"/>
      <c r="CA466" s="50"/>
      <c r="CB466" s="50"/>
      <c r="CC466" s="50"/>
      <c r="CD466" s="50"/>
      <c r="CE466" s="50"/>
      <c r="CF466" s="50"/>
      <c r="CG466" s="50"/>
      <c r="CH466" s="50"/>
      <c r="CI466" s="50"/>
      <c r="CJ466" s="50"/>
      <c r="CK466" s="50"/>
      <c r="CL466" s="50"/>
      <c r="CM466" s="50"/>
      <c r="CN466" s="50"/>
    </row>
    <row r="467" spans="1:92" ht="15" customHeight="1">
      <c r="A467" s="50"/>
      <c r="B467" s="97"/>
      <c r="C467" s="97" t="str">
        <f>SUBSTITUTE(IF(A467="","",'Root Material'!$C$2&amp;"_Group_"&amp;A467)," ","_")</f>
        <v/>
      </c>
      <c r="D467" s="96"/>
      <c r="E467" s="97"/>
      <c r="F467" s="97" t="str">
        <f>SUBSTITUTE(IF(D467="","",'Root Material'!$C$2&amp;"_"&amp;B467&amp;"_"&amp;D467)," ","_")</f>
        <v/>
      </c>
      <c r="G467" s="97"/>
      <c r="H467" s="99"/>
      <c r="I467" s="99"/>
      <c r="J467" s="99"/>
      <c r="K467" s="99"/>
      <c r="M467" s="98" t="str">
        <f>SUBSTITUTE(IF(L467="","",'Root Material'!$C$2&amp;"_"&amp;B466&amp;"_"&amp;E466&amp;"_"&amp;L467)," ","_")</f>
        <v/>
      </c>
      <c r="BT467" s="98" t="str">
        <f t="shared" si="21"/>
        <v/>
      </c>
      <c r="BU467" s="50"/>
      <c r="BV467" s="50"/>
      <c r="BW467" s="50"/>
      <c r="BX467" s="50"/>
      <c r="BY467" s="50"/>
      <c r="BZ467" s="50"/>
      <c r="CA467" s="50"/>
      <c r="CB467" s="50"/>
      <c r="CC467" s="50"/>
      <c r="CD467" s="50"/>
      <c r="CE467" s="50"/>
      <c r="CF467" s="50"/>
      <c r="CG467" s="50"/>
      <c r="CH467" s="50"/>
      <c r="CI467" s="50"/>
      <c r="CJ467" s="50"/>
      <c r="CK467" s="50"/>
      <c r="CL467" s="50"/>
      <c r="CM467" s="50"/>
      <c r="CN467" s="50"/>
    </row>
    <row r="468" spans="1:92" ht="15" customHeight="1">
      <c r="A468" s="50"/>
      <c r="B468" s="97"/>
      <c r="C468" s="97" t="str">
        <f>SUBSTITUTE(IF(A468="","",'Root Material'!$C$2&amp;"_Group_"&amp;A468)," ","_")</f>
        <v/>
      </c>
      <c r="D468" s="96"/>
      <c r="E468" s="97"/>
      <c r="F468" s="97" t="str">
        <f>SUBSTITUTE(IF(D468="","",'Root Material'!$C$2&amp;"_"&amp;B468&amp;"_"&amp;D468)," ","_")</f>
        <v/>
      </c>
      <c r="G468" s="97"/>
      <c r="H468" s="99"/>
      <c r="I468" s="99"/>
      <c r="J468" s="99"/>
      <c r="K468" s="99"/>
      <c r="M468" s="98" t="str">
        <f>SUBSTITUTE(IF(L468="","",'Root Material'!$C$2&amp;"_"&amp;B467&amp;"_"&amp;E467&amp;"_"&amp;L468)," ","_")</f>
        <v/>
      </c>
      <c r="BT468" s="98" t="str">
        <f t="shared" si="21"/>
        <v/>
      </c>
      <c r="BU468" s="50"/>
      <c r="BV468" s="50"/>
      <c r="BW468" s="50"/>
      <c r="BX468" s="50"/>
      <c r="BY468" s="50"/>
      <c r="BZ468" s="50"/>
      <c r="CA468" s="50"/>
      <c r="CB468" s="50"/>
      <c r="CC468" s="50"/>
      <c r="CD468" s="50"/>
      <c r="CE468" s="50"/>
      <c r="CF468" s="50"/>
      <c r="CG468" s="50"/>
      <c r="CH468" s="50"/>
      <c r="CI468" s="50"/>
      <c r="CJ468" s="50"/>
      <c r="CK468" s="50"/>
      <c r="CL468" s="50"/>
      <c r="CM468" s="50"/>
      <c r="CN468" s="50"/>
    </row>
    <row r="469" spans="1:92" ht="15" customHeight="1">
      <c r="A469" s="50"/>
      <c r="B469" s="97"/>
      <c r="C469" s="97" t="str">
        <f>SUBSTITUTE(IF(A469="","",'Root Material'!$C$2&amp;"_Group_"&amp;A469)," ","_")</f>
        <v/>
      </c>
      <c r="D469" s="96"/>
      <c r="E469" s="97"/>
      <c r="F469" s="97" t="str">
        <f>SUBSTITUTE(IF(D469="","",'Root Material'!$C$2&amp;"_"&amp;B469&amp;"_"&amp;D469)," ","_")</f>
        <v/>
      </c>
      <c r="G469" s="97"/>
      <c r="H469" s="99"/>
      <c r="I469" s="99"/>
      <c r="J469" s="99"/>
      <c r="K469" s="99"/>
      <c r="M469" s="98" t="str">
        <f>SUBSTITUTE(IF(L469="","",'Root Material'!$C$2&amp;"_"&amp;B468&amp;"_"&amp;E468&amp;"_"&amp;L469)," ","_")</f>
        <v/>
      </c>
      <c r="BT469" s="98" t="str">
        <f t="shared" si="21"/>
        <v/>
      </c>
      <c r="BU469" s="50"/>
      <c r="BV469" s="50"/>
      <c r="BW469" s="50"/>
      <c r="BX469" s="50"/>
      <c r="BY469" s="50"/>
      <c r="BZ469" s="50"/>
      <c r="CA469" s="50"/>
      <c r="CB469" s="50"/>
      <c r="CC469" s="50"/>
      <c r="CD469" s="50"/>
      <c r="CE469" s="50"/>
      <c r="CF469" s="50"/>
      <c r="CG469" s="50"/>
      <c r="CH469" s="50"/>
      <c r="CI469" s="50"/>
      <c r="CJ469" s="50"/>
      <c r="CK469" s="50"/>
      <c r="CL469" s="50"/>
      <c r="CM469" s="50"/>
      <c r="CN469" s="50"/>
    </row>
    <row r="470" spans="1:92" ht="15" customHeight="1">
      <c r="A470" s="50"/>
      <c r="B470" s="97"/>
      <c r="C470" s="97" t="str">
        <f>SUBSTITUTE(IF(A470="","",'Root Material'!$C$2&amp;"_Group_"&amp;A470)," ","_")</f>
        <v/>
      </c>
      <c r="D470" s="96"/>
      <c r="E470" s="97"/>
      <c r="F470" s="97" t="str">
        <f>SUBSTITUTE(IF(D470="","",'Root Material'!$C$2&amp;"_"&amp;B470&amp;"_"&amp;D470)," ","_")</f>
        <v/>
      </c>
      <c r="G470" s="97"/>
      <c r="H470" s="99"/>
      <c r="I470" s="99"/>
      <c r="J470" s="99"/>
      <c r="K470" s="99"/>
      <c r="M470" s="98" t="str">
        <f>SUBSTITUTE(IF(L470="","",'Root Material'!$C$2&amp;"_"&amp;B469&amp;"_"&amp;E469&amp;"_"&amp;L470)," ","_")</f>
        <v/>
      </c>
      <c r="BT470" s="98" t="str">
        <f t="shared" si="21"/>
        <v/>
      </c>
      <c r="BU470" s="50"/>
      <c r="BV470" s="50"/>
      <c r="BW470" s="50"/>
      <c r="BX470" s="50"/>
      <c r="BY470" s="50"/>
      <c r="BZ470" s="50"/>
      <c r="CA470" s="50"/>
      <c r="CB470" s="50"/>
      <c r="CC470" s="50"/>
      <c r="CD470" s="50"/>
      <c r="CE470" s="50"/>
      <c r="CF470" s="50"/>
      <c r="CG470" s="50"/>
      <c r="CH470" s="50"/>
      <c r="CI470" s="50"/>
      <c r="CJ470" s="50"/>
      <c r="CK470" s="50"/>
      <c r="CL470" s="50"/>
      <c r="CM470" s="50"/>
      <c r="CN470" s="50"/>
    </row>
    <row r="471" spans="1:92" ht="15" customHeight="1">
      <c r="A471" s="50"/>
      <c r="B471" s="97"/>
      <c r="C471" s="97" t="str">
        <f>SUBSTITUTE(IF(A471="","",'Root Material'!$C$2&amp;"_Group_"&amp;A471)," ","_")</f>
        <v/>
      </c>
      <c r="D471" s="96"/>
      <c r="E471" s="97"/>
      <c r="F471" s="97" t="str">
        <f>SUBSTITUTE(IF(D471="","",'Root Material'!$C$2&amp;"_"&amp;B471&amp;"_"&amp;D471)," ","_")</f>
        <v/>
      </c>
      <c r="G471" s="97"/>
      <c r="H471" s="99"/>
      <c r="I471" s="99"/>
      <c r="J471" s="99"/>
      <c r="K471" s="99"/>
      <c r="M471" s="98" t="str">
        <f>SUBSTITUTE(IF(L471="","",'Root Material'!$C$2&amp;"_"&amp;B470&amp;"_"&amp;E470&amp;"_"&amp;L471)," ","_")</f>
        <v/>
      </c>
      <c r="BT471" s="98" t="str">
        <f t="shared" si="21"/>
        <v/>
      </c>
      <c r="BU471" s="50"/>
      <c r="BV471" s="50"/>
      <c r="BW471" s="50"/>
      <c r="BX471" s="50"/>
      <c r="BY471" s="50"/>
      <c r="BZ471" s="50"/>
      <c r="CA471" s="50"/>
      <c r="CB471" s="50"/>
      <c r="CC471" s="50"/>
      <c r="CD471" s="50"/>
      <c r="CE471" s="50"/>
      <c r="CF471" s="50"/>
      <c r="CG471" s="50"/>
      <c r="CH471" s="50"/>
      <c r="CI471" s="50"/>
      <c r="CJ471" s="50"/>
      <c r="CK471" s="50"/>
      <c r="CL471" s="50"/>
      <c r="CM471" s="50"/>
      <c r="CN471" s="50"/>
    </row>
    <row r="472" spans="1:92" ht="15" customHeight="1">
      <c r="A472" s="50"/>
      <c r="B472" s="97"/>
      <c r="C472" s="97" t="str">
        <f>SUBSTITUTE(IF(A472="","",'Root Material'!$C$2&amp;"_Group_"&amp;A472)," ","_")</f>
        <v/>
      </c>
      <c r="D472" s="96"/>
      <c r="E472" s="97"/>
      <c r="F472" s="97" t="str">
        <f>SUBSTITUTE(IF(D472="","",'Root Material'!$C$2&amp;"_"&amp;B472&amp;"_"&amp;D472)," ","_")</f>
        <v/>
      </c>
      <c r="G472" s="97"/>
      <c r="H472" s="99"/>
      <c r="I472" s="99"/>
      <c r="J472" s="99"/>
      <c r="K472" s="99"/>
      <c r="M472" s="98" t="str">
        <f>SUBSTITUTE(IF(L472="","",'Root Material'!$C$2&amp;"_"&amp;B471&amp;"_"&amp;E471&amp;"_"&amp;L472)," ","_")</f>
        <v/>
      </c>
      <c r="BT472" s="98" t="str">
        <f t="shared" si="21"/>
        <v/>
      </c>
      <c r="BU472" s="50"/>
      <c r="BV472" s="50"/>
      <c r="BW472" s="50"/>
      <c r="BX472" s="50"/>
      <c r="BY472" s="50"/>
      <c r="BZ472" s="50"/>
      <c r="CA472" s="50"/>
      <c r="CB472" s="50"/>
      <c r="CC472" s="50"/>
      <c r="CD472" s="50"/>
      <c r="CE472" s="50"/>
      <c r="CF472" s="50"/>
      <c r="CG472" s="50"/>
      <c r="CH472" s="50"/>
      <c r="CI472" s="50"/>
      <c r="CJ472" s="50"/>
      <c r="CK472" s="50"/>
      <c r="CL472" s="50"/>
      <c r="CM472" s="50"/>
      <c r="CN472" s="50"/>
    </row>
    <row r="473" spans="1:92" ht="15" customHeight="1">
      <c r="A473" s="50"/>
      <c r="B473" s="97"/>
      <c r="C473" s="97" t="str">
        <f>SUBSTITUTE(IF(A473="","",'Root Material'!$C$2&amp;"_Group_"&amp;A473)," ","_")</f>
        <v/>
      </c>
      <c r="D473" s="96"/>
      <c r="E473" s="97"/>
      <c r="F473" s="97" t="str">
        <f>SUBSTITUTE(IF(D473="","",'Root Material'!$C$2&amp;"_"&amp;B473&amp;"_"&amp;D473)," ","_")</f>
        <v/>
      </c>
      <c r="G473" s="97"/>
      <c r="H473" s="99"/>
      <c r="I473" s="99"/>
      <c r="J473" s="99"/>
      <c r="K473" s="99"/>
      <c r="M473" s="98" t="str">
        <f>SUBSTITUTE(IF(L473="","",'Root Material'!$C$2&amp;"_"&amp;B472&amp;"_"&amp;E472&amp;"_"&amp;L473)," ","_")</f>
        <v/>
      </c>
      <c r="BT473" s="98" t="str">
        <f t="shared" si="21"/>
        <v/>
      </c>
      <c r="BU473" s="50"/>
      <c r="BV473" s="50"/>
      <c r="BW473" s="50"/>
      <c r="BX473" s="50"/>
      <c r="BY473" s="50"/>
      <c r="BZ473" s="50"/>
      <c r="CA473" s="50"/>
      <c r="CB473" s="50"/>
      <c r="CC473" s="50"/>
      <c r="CD473" s="50"/>
      <c r="CE473" s="50"/>
      <c r="CF473" s="50"/>
      <c r="CG473" s="50"/>
      <c r="CH473" s="50"/>
      <c r="CI473" s="50"/>
      <c r="CJ473" s="50"/>
      <c r="CK473" s="50"/>
      <c r="CL473" s="50"/>
      <c r="CM473" s="50"/>
      <c r="CN473" s="50"/>
    </row>
    <row r="474" spans="1:92" ht="15" customHeight="1">
      <c r="A474" s="50"/>
      <c r="B474" s="97"/>
      <c r="C474" s="97" t="str">
        <f>SUBSTITUTE(IF(A474="","",'Root Material'!$C$2&amp;"_Group_"&amp;A474)," ","_")</f>
        <v/>
      </c>
      <c r="D474" s="96"/>
      <c r="E474" s="97"/>
      <c r="F474" s="97" t="str">
        <f>SUBSTITUTE(IF(D474="","",'Root Material'!$C$2&amp;"_"&amp;B474&amp;"_"&amp;D474)," ","_")</f>
        <v/>
      </c>
      <c r="G474" s="97"/>
      <c r="H474" s="99"/>
      <c r="I474" s="99"/>
      <c r="J474" s="99"/>
      <c r="K474" s="99"/>
      <c r="M474" s="98" t="str">
        <f>SUBSTITUTE(IF(L474="","",'Root Material'!$C$2&amp;"_"&amp;B473&amp;"_"&amp;E473&amp;"_"&amp;L474)," ","_")</f>
        <v/>
      </c>
      <c r="BT474" s="98" t="str">
        <f t="shared" si="21"/>
        <v/>
      </c>
      <c r="BU474" s="50"/>
      <c r="BV474" s="50"/>
      <c r="BW474" s="50"/>
      <c r="BX474" s="50"/>
      <c r="BY474" s="50"/>
      <c r="BZ474" s="50"/>
      <c r="CA474" s="50"/>
      <c r="CB474" s="50"/>
      <c r="CC474" s="50"/>
      <c r="CD474" s="50"/>
      <c r="CE474" s="50"/>
      <c r="CF474" s="50"/>
      <c r="CG474" s="50"/>
      <c r="CH474" s="50"/>
      <c r="CI474" s="50"/>
      <c r="CJ474" s="50"/>
      <c r="CK474" s="50"/>
      <c r="CL474" s="50"/>
      <c r="CM474" s="50"/>
      <c r="CN474" s="50"/>
    </row>
    <row r="475" spans="1:92" ht="15" customHeight="1">
      <c r="A475" s="50"/>
      <c r="B475" s="97"/>
      <c r="C475" s="97" t="str">
        <f>SUBSTITUTE(IF(A475="","",'Root Material'!$C$2&amp;"_Group_"&amp;A475)," ","_")</f>
        <v/>
      </c>
      <c r="D475" s="96"/>
      <c r="E475" s="97"/>
      <c r="F475" s="97" t="str">
        <f>SUBSTITUTE(IF(D475="","",'Root Material'!$C$2&amp;"_"&amp;B475&amp;"_"&amp;D475)," ","_")</f>
        <v/>
      </c>
      <c r="G475" s="97"/>
      <c r="H475" s="99"/>
      <c r="I475" s="99"/>
      <c r="J475" s="99"/>
      <c r="K475" s="99"/>
      <c r="M475" s="98" t="str">
        <f>SUBSTITUTE(IF(L475="","",'Root Material'!$C$2&amp;"_"&amp;B474&amp;"_"&amp;E474&amp;"_"&amp;L475)," ","_")</f>
        <v/>
      </c>
      <c r="BT475" s="98" t="str">
        <f t="shared" si="21"/>
        <v/>
      </c>
      <c r="BU475" s="50"/>
      <c r="BV475" s="50"/>
      <c r="BW475" s="50"/>
      <c r="BX475" s="50"/>
      <c r="BY475" s="50"/>
      <c r="BZ475" s="50"/>
      <c r="CA475" s="50"/>
      <c r="CB475" s="50"/>
      <c r="CC475" s="50"/>
      <c r="CD475" s="50"/>
      <c r="CE475" s="50"/>
      <c r="CF475" s="50"/>
      <c r="CG475" s="50"/>
      <c r="CH475" s="50"/>
      <c r="CI475" s="50"/>
      <c r="CJ475" s="50"/>
      <c r="CK475" s="50"/>
      <c r="CL475" s="50"/>
      <c r="CM475" s="50"/>
      <c r="CN475" s="50"/>
    </row>
    <row r="476" spans="1:92" ht="15" customHeight="1">
      <c r="A476" s="50"/>
      <c r="B476" s="97"/>
      <c r="C476" s="97" t="str">
        <f>SUBSTITUTE(IF(A476="","",'Root Material'!$C$2&amp;"_Group_"&amp;A476)," ","_")</f>
        <v/>
      </c>
      <c r="D476" s="96"/>
      <c r="E476" s="97"/>
      <c r="F476" s="97" t="str">
        <f>SUBSTITUTE(IF(D476="","",'Root Material'!$C$2&amp;"_"&amp;B476&amp;"_"&amp;D476)," ","_")</f>
        <v/>
      </c>
      <c r="G476" s="97"/>
      <c r="H476" s="99"/>
      <c r="I476" s="99"/>
      <c r="J476" s="99"/>
      <c r="K476" s="99"/>
      <c r="M476" s="98" t="str">
        <f>SUBSTITUTE(IF(L476="","",'Root Material'!$C$2&amp;"_"&amp;B475&amp;"_"&amp;E475&amp;"_"&amp;L476)," ","_")</f>
        <v/>
      </c>
      <c r="BT476" s="98" t="str">
        <f t="shared" si="21"/>
        <v/>
      </c>
      <c r="BU476" s="50"/>
      <c r="BV476" s="50"/>
      <c r="BW476" s="50"/>
      <c r="BX476" s="50"/>
      <c r="BY476" s="50"/>
      <c r="BZ476" s="50"/>
      <c r="CA476" s="50"/>
      <c r="CB476" s="50"/>
      <c r="CC476" s="50"/>
      <c r="CD476" s="50"/>
      <c r="CE476" s="50"/>
      <c r="CF476" s="50"/>
      <c r="CG476" s="50"/>
      <c r="CH476" s="50"/>
      <c r="CI476" s="50"/>
      <c r="CJ476" s="50"/>
      <c r="CK476" s="50"/>
      <c r="CL476" s="50"/>
      <c r="CM476" s="50"/>
      <c r="CN476" s="50"/>
    </row>
    <row r="477" spans="1:92" ht="15" customHeight="1">
      <c r="A477" s="50"/>
      <c r="B477" s="97"/>
      <c r="C477" s="97" t="str">
        <f>SUBSTITUTE(IF(A477="","",'Root Material'!$C$2&amp;"_Group_"&amp;A477)," ","_")</f>
        <v/>
      </c>
      <c r="D477" s="96"/>
      <c r="E477" s="97"/>
      <c r="F477" s="97" t="str">
        <f>SUBSTITUTE(IF(D477="","",'Root Material'!$C$2&amp;"_"&amp;B477&amp;"_"&amp;D477)," ","_")</f>
        <v/>
      </c>
      <c r="G477" s="97"/>
      <c r="H477" s="99"/>
      <c r="I477" s="99"/>
      <c r="J477" s="99"/>
      <c r="K477" s="99"/>
      <c r="M477" s="98" t="str">
        <f>SUBSTITUTE(IF(L477="","",'Root Material'!$C$2&amp;"_"&amp;B476&amp;"_"&amp;E476&amp;"_"&amp;L477)," ","_")</f>
        <v/>
      </c>
      <c r="BT477" s="98" t="str">
        <f t="shared" si="21"/>
        <v/>
      </c>
      <c r="BU477" s="50"/>
      <c r="BV477" s="50"/>
      <c r="BW477" s="50"/>
      <c r="BX477" s="50"/>
      <c r="BY477" s="50"/>
      <c r="BZ477" s="50"/>
      <c r="CA477" s="50"/>
      <c r="CB477" s="50"/>
      <c r="CC477" s="50"/>
      <c r="CD477" s="50"/>
      <c r="CE477" s="50"/>
      <c r="CF477" s="50"/>
      <c r="CG477" s="50"/>
      <c r="CH477" s="50"/>
      <c r="CI477" s="50"/>
      <c r="CJ477" s="50"/>
      <c r="CK477" s="50"/>
      <c r="CL477" s="50"/>
      <c r="CM477" s="50"/>
      <c r="CN477" s="50"/>
    </row>
    <row r="478" spans="1:92" ht="15" customHeight="1">
      <c r="A478" s="50"/>
      <c r="B478" s="97"/>
      <c r="C478" s="97" t="str">
        <f>SUBSTITUTE(IF(A478="","",'Root Material'!$C$2&amp;"_Group_"&amp;A478)," ","_")</f>
        <v/>
      </c>
      <c r="D478" s="96"/>
      <c r="E478" s="97"/>
      <c r="F478" s="97" t="str">
        <f>SUBSTITUTE(IF(D478="","",'Root Material'!$C$2&amp;"_"&amp;B478&amp;"_"&amp;D478)," ","_")</f>
        <v/>
      </c>
      <c r="G478" s="97"/>
      <c r="H478" s="99"/>
      <c r="I478" s="99"/>
      <c r="J478" s="99"/>
      <c r="K478" s="99"/>
      <c r="M478" s="98" t="str">
        <f>SUBSTITUTE(IF(L478="","",'Root Material'!$C$2&amp;"_"&amp;B477&amp;"_"&amp;E477&amp;"_"&amp;L478)," ","_")</f>
        <v/>
      </c>
      <c r="BT478" s="98" t="str">
        <f t="shared" si="21"/>
        <v/>
      </c>
      <c r="BU478" s="50"/>
      <c r="BV478" s="50"/>
      <c r="BW478" s="50"/>
      <c r="BX478" s="50"/>
      <c r="BY478" s="50"/>
      <c r="BZ478" s="50"/>
      <c r="CA478" s="50"/>
      <c r="CB478" s="50"/>
      <c r="CC478" s="50"/>
      <c r="CD478" s="50"/>
      <c r="CE478" s="50"/>
      <c r="CF478" s="50"/>
      <c r="CG478" s="50"/>
      <c r="CH478" s="50"/>
      <c r="CI478" s="50"/>
      <c r="CJ478" s="50"/>
      <c r="CK478" s="50"/>
      <c r="CL478" s="50"/>
      <c r="CM478" s="50"/>
      <c r="CN478" s="50"/>
    </row>
    <row r="479" spans="1:92" ht="15" customHeight="1">
      <c r="A479" s="50"/>
      <c r="B479" s="97"/>
      <c r="C479" s="97" t="str">
        <f>SUBSTITUTE(IF(A479="","",'Root Material'!$C$2&amp;"_Group_"&amp;A479)," ","_")</f>
        <v/>
      </c>
      <c r="D479" s="96"/>
      <c r="E479" s="97"/>
      <c r="F479" s="97" t="str">
        <f>SUBSTITUTE(IF(D479="","",'Root Material'!$C$2&amp;"_"&amp;B479&amp;"_"&amp;D479)," ","_")</f>
        <v/>
      </c>
      <c r="G479" s="97"/>
      <c r="H479" s="99"/>
      <c r="I479" s="99"/>
      <c r="J479" s="99"/>
      <c r="K479" s="99"/>
      <c r="M479" s="98" t="str">
        <f>SUBSTITUTE(IF(L479="","",'Root Material'!$C$2&amp;"_"&amp;B478&amp;"_"&amp;E478&amp;"_"&amp;L479)," ","_")</f>
        <v/>
      </c>
      <c r="BT479" s="98" t="str">
        <f t="shared" si="21"/>
        <v/>
      </c>
      <c r="BU479" s="50"/>
      <c r="BV479" s="50"/>
      <c r="BW479" s="50"/>
      <c r="BX479" s="50"/>
      <c r="BY479" s="50"/>
      <c r="BZ479" s="50"/>
      <c r="CA479" s="50"/>
      <c r="CB479" s="50"/>
      <c r="CC479" s="50"/>
      <c r="CD479" s="50"/>
      <c r="CE479" s="50"/>
      <c r="CF479" s="50"/>
      <c r="CG479" s="50"/>
      <c r="CH479" s="50"/>
      <c r="CI479" s="50"/>
      <c r="CJ479" s="50"/>
      <c r="CK479" s="50"/>
      <c r="CL479" s="50"/>
      <c r="CM479" s="50"/>
      <c r="CN479" s="50"/>
    </row>
    <row r="480" spans="1:92" ht="15" customHeight="1">
      <c r="A480" s="50"/>
      <c r="B480" s="97"/>
      <c r="C480" s="97" t="str">
        <f>SUBSTITUTE(IF(A480="","",'Root Material'!$C$2&amp;"_Group_"&amp;A480)," ","_")</f>
        <v/>
      </c>
      <c r="D480" s="96"/>
      <c r="E480" s="97"/>
      <c r="F480" s="97" t="str">
        <f>SUBSTITUTE(IF(D480="","",'Root Material'!$C$2&amp;"_"&amp;B480&amp;"_"&amp;D480)," ","_")</f>
        <v/>
      </c>
      <c r="G480" s="97"/>
      <c r="H480" s="99"/>
      <c r="I480" s="99"/>
      <c r="J480" s="99"/>
      <c r="K480" s="99"/>
      <c r="M480" s="98" t="str">
        <f>SUBSTITUTE(IF(L480="","",'Root Material'!$C$2&amp;"_"&amp;B479&amp;"_"&amp;E479&amp;"_"&amp;L480)," ","_")</f>
        <v/>
      </c>
      <c r="BT480" s="98" t="str">
        <f t="shared" si="21"/>
        <v/>
      </c>
      <c r="BU480" s="50"/>
      <c r="BV480" s="50"/>
      <c r="BW480" s="50"/>
      <c r="BX480" s="50"/>
      <c r="BY480" s="50"/>
      <c r="BZ480" s="50"/>
      <c r="CA480" s="50"/>
      <c r="CB480" s="50"/>
      <c r="CC480" s="50"/>
      <c r="CD480" s="50"/>
      <c r="CE480" s="50"/>
      <c r="CF480" s="50"/>
      <c r="CG480" s="50"/>
      <c r="CH480" s="50"/>
      <c r="CI480" s="50"/>
      <c r="CJ480" s="50"/>
      <c r="CK480" s="50"/>
      <c r="CL480" s="50"/>
      <c r="CM480" s="50"/>
      <c r="CN480" s="50"/>
    </row>
    <row r="481" spans="1:92" ht="15" customHeight="1">
      <c r="A481" s="50"/>
      <c r="B481" s="97"/>
      <c r="C481" s="97" t="str">
        <f>SUBSTITUTE(IF(A481="","",'Root Material'!$C$2&amp;"_Group_"&amp;A481)," ","_")</f>
        <v/>
      </c>
      <c r="D481" s="96"/>
      <c r="E481" s="97"/>
      <c r="F481" s="97" t="str">
        <f>SUBSTITUTE(IF(D481="","",'Root Material'!$C$2&amp;"_"&amp;B481&amp;"_"&amp;D481)," ","_")</f>
        <v/>
      </c>
      <c r="G481" s="97"/>
      <c r="H481" s="99"/>
      <c r="I481" s="99"/>
      <c r="J481" s="99"/>
      <c r="K481" s="99"/>
      <c r="M481" s="98" t="str">
        <f>SUBSTITUTE(IF(L481="","",'Root Material'!$C$2&amp;"_"&amp;B480&amp;"_"&amp;E480&amp;"_"&amp;L481)," ","_")</f>
        <v/>
      </c>
      <c r="BT481" s="98" t="str">
        <f t="shared" si="21"/>
        <v/>
      </c>
      <c r="BU481" s="50"/>
      <c r="BV481" s="50"/>
      <c r="BW481" s="50"/>
      <c r="BX481" s="50"/>
      <c r="BY481" s="50"/>
      <c r="BZ481" s="50"/>
      <c r="CA481" s="50"/>
      <c r="CB481" s="50"/>
      <c r="CC481" s="50"/>
      <c r="CD481" s="50"/>
      <c r="CE481" s="50"/>
      <c r="CF481" s="50"/>
      <c r="CG481" s="50"/>
      <c r="CH481" s="50"/>
      <c r="CI481" s="50"/>
      <c r="CJ481" s="50"/>
      <c r="CK481" s="50"/>
      <c r="CL481" s="50"/>
      <c r="CM481" s="50"/>
      <c r="CN481" s="50"/>
    </row>
    <row r="482" spans="1:92" ht="15" customHeight="1">
      <c r="A482" s="50"/>
      <c r="B482" s="97"/>
      <c r="C482" s="97" t="str">
        <f>SUBSTITUTE(IF(A482="","",'Root Material'!$C$2&amp;"_Group_"&amp;A482)," ","_")</f>
        <v/>
      </c>
      <c r="D482" s="96"/>
      <c r="E482" s="97"/>
      <c r="F482" s="97" t="str">
        <f>SUBSTITUTE(IF(D482="","",'Root Material'!$C$2&amp;"_"&amp;B482&amp;"_"&amp;D482)," ","_")</f>
        <v/>
      </c>
      <c r="G482" s="97"/>
      <c r="H482" s="99"/>
      <c r="I482" s="99"/>
      <c r="J482" s="99"/>
      <c r="K482" s="99"/>
      <c r="M482" s="98" t="str">
        <f>SUBSTITUTE(IF(L482="","",'Root Material'!$C$2&amp;"_"&amp;B481&amp;"_"&amp;E481&amp;"_"&amp;L482)," ","_")</f>
        <v/>
      </c>
      <c r="BT482" s="98" t="str">
        <f t="shared" si="21"/>
        <v/>
      </c>
      <c r="BU482" s="50"/>
      <c r="BV482" s="50"/>
      <c r="BW482" s="50"/>
      <c r="BX482" s="50"/>
      <c r="BY482" s="50"/>
      <c r="BZ482" s="50"/>
      <c r="CA482" s="50"/>
      <c r="CB482" s="50"/>
      <c r="CC482" s="50"/>
      <c r="CD482" s="50"/>
      <c r="CE482" s="50"/>
      <c r="CF482" s="50"/>
      <c r="CG482" s="50"/>
      <c r="CH482" s="50"/>
      <c r="CI482" s="50"/>
      <c r="CJ482" s="50"/>
      <c r="CK482" s="50"/>
      <c r="CL482" s="50"/>
      <c r="CM482" s="50"/>
      <c r="CN482" s="50"/>
    </row>
    <row r="483" spans="1:92" ht="15" customHeight="1">
      <c r="A483" s="50"/>
      <c r="B483" s="97"/>
      <c r="C483" s="97" t="str">
        <f>SUBSTITUTE(IF(A483="","",'Root Material'!$C$2&amp;"_Group_"&amp;A483)," ","_")</f>
        <v/>
      </c>
      <c r="D483" s="96"/>
      <c r="E483" s="97"/>
      <c r="F483" s="97" t="str">
        <f>SUBSTITUTE(IF(D483="","",'Root Material'!$C$2&amp;"_"&amp;B483&amp;"_"&amp;D483)," ","_")</f>
        <v/>
      </c>
      <c r="G483" s="97"/>
      <c r="H483" s="99"/>
      <c r="I483" s="99"/>
      <c r="J483" s="99"/>
      <c r="K483" s="99"/>
      <c r="M483" s="98" t="str">
        <f>SUBSTITUTE(IF(L483="","",'Root Material'!$C$2&amp;"_"&amp;B482&amp;"_"&amp;E482&amp;"_"&amp;L483)," ","_")</f>
        <v/>
      </c>
      <c r="BT483" s="98" t="str">
        <f t="shared" si="21"/>
        <v/>
      </c>
      <c r="BU483" s="50"/>
      <c r="BV483" s="50"/>
      <c r="BW483" s="50"/>
      <c r="BX483" s="50"/>
      <c r="BY483" s="50"/>
      <c r="BZ483" s="50"/>
      <c r="CA483" s="50"/>
      <c r="CB483" s="50"/>
      <c r="CC483" s="50"/>
      <c r="CD483" s="50"/>
      <c r="CE483" s="50"/>
      <c r="CF483" s="50"/>
      <c r="CG483" s="50"/>
      <c r="CH483" s="50"/>
      <c r="CI483" s="50"/>
      <c r="CJ483" s="50"/>
      <c r="CK483" s="50"/>
      <c r="CL483" s="50"/>
      <c r="CM483" s="50"/>
      <c r="CN483" s="50"/>
    </row>
    <row r="484" spans="1:92" ht="15" customHeight="1">
      <c r="A484" s="50"/>
      <c r="B484" s="97"/>
      <c r="C484" s="97" t="str">
        <f>SUBSTITUTE(IF(A484="","",'Root Material'!$C$2&amp;"_Group_"&amp;A484)," ","_")</f>
        <v/>
      </c>
      <c r="D484" s="96"/>
      <c r="E484" s="97"/>
      <c r="F484" s="97" t="str">
        <f>SUBSTITUTE(IF(D484="","",'Root Material'!$C$2&amp;"_"&amp;B484&amp;"_"&amp;D484)," ","_")</f>
        <v/>
      </c>
      <c r="G484" s="97"/>
      <c r="H484" s="99"/>
      <c r="I484" s="99"/>
      <c r="J484" s="99"/>
      <c r="K484" s="99"/>
      <c r="M484" s="98" t="str">
        <f>SUBSTITUTE(IF(L484="","",'Root Material'!$C$2&amp;"_"&amp;B483&amp;"_"&amp;E483&amp;"_"&amp;L484)," ","_")</f>
        <v/>
      </c>
      <c r="BT484" s="98" t="str">
        <f t="shared" si="21"/>
        <v/>
      </c>
      <c r="BU484" s="50"/>
      <c r="BV484" s="50"/>
      <c r="BW484" s="50"/>
      <c r="BX484" s="50"/>
      <c r="BY484" s="50"/>
      <c r="BZ484" s="50"/>
      <c r="CA484" s="50"/>
      <c r="CB484" s="50"/>
      <c r="CC484" s="50"/>
      <c r="CD484" s="50"/>
      <c r="CE484" s="50"/>
      <c r="CF484" s="50"/>
      <c r="CG484" s="50"/>
      <c r="CH484" s="50"/>
      <c r="CI484" s="50"/>
      <c r="CJ484" s="50"/>
      <c r="CK484" s="50"/>
      <c r="CL484" s="50"/>
      <c r="CM484" s="50"/>
      <c r="CN484" s="50"/>
    </row>
    <row r="485" spans="1:92" ht="15" customHeight="1">
      <c r="A485" s="50"/>
      <c r="B485" s="97"/>
      <c r="C485" s="97" t="str">
        <f>SUBSTITUTE(IF(A485="","",'Root Material'!$C$2&amp;"_Group_"&amp;A485)," ","_")</f>
        <v/>
      </c>
      <c r="D485" s="96"/>
      <c r="E485" s="97"/>
      <c r="F485" s="97" t="str">
        <f>SUBSTITUTE(IF(D485="","",'Root Material'!$C$2&amp;"_"&amp;B485&amp;"_"&amp;D485)," ","_")</f>
        <v/>
      </c>
      <c r="G485" s="97"/>
      <c r="H485" s="99"/>
      <c r="I485" s="99"/>
      <c r="J485" s="99"/>
      <c r="K485" s="99"/>
      <c r="M485" s="98" t="str">
        <f>SUBSTITUTE(IF(L485="","",'Root Material'!$C$2&amp;"_"&amp;B484&amp;"_"&amp;E484&amp;"_"&amp;L485)," ","_")</f>
        <v/>
      </c>
      <c r="BT485" s="98" t="str">
        <f t="shared" si="21"/>
        <v/>
      </c>
      <c r="BU485" s="50"/>
      <c r="BV485" s="50"/>
      <c r="BW485" s="50"/>
      <c r="BX485" s="50"/>
      <c r="BY485" s="50"/>
      <c r="BZ485" s="50"/>
      <c r="CA485" s="50"/>
      <c r="CB485" s="50"/>
      <c r="CC485" s="50"/>
      <c r="CD485" s="50"/>
      <c r="CE485" s="50"/>
      <c r="CF485" s="50"/>
      <c r="CG485" s="50"/>
      <c r="CH485" s="50"/>
      <c r="CI485" s="50"/>
      <c r="CJ485" s="50"/>
      <c r="CK485" s="50"/>
      <c r="CL485" s="50"/>
      <c r="CM485" s="50"/>
      <c r="CN485" s="50"/>
    </row>
    <row r="486" spans="1:92" ht="15" customHeight="1">
      <c r="A486" s="50"/>
      <c r="B486" s="97"/>
      <c r="C486" s="97" t="str">
        <f>SUBSTITUTE(IF(A486="","",'Root Material'!$C$2&amp;"_Group_"&amp;A486)," ","_")</f>
        <v/>
      </c>
      <c r="D486" s="96"/>
      <c r="E486" s="97"/>
      <c r="F486" s="97" t="str">
        <f>SUBSTITUTE(IF(D486="","",'Root Material'!$C$2&amp;"_"&amp;B486&amp;"_"&amp;D486)," ","_")</f>
        <v/>
      </c>
      <c r="G486" s="97"/>
      <c r="H486" s="99"/>
      <c r="I486" s="99"/>
      <c r="J486" s="99"/>
      <c r="K486" s="99"/>
      <c r="M486" s="98" t="str">
        <f>SUBSTITUTE(IF(L486="","",'Root Material'!$C$2&amp;"_"&amp;B485&amp;"_"&amp;E485&amp;"_"&amp;L486)," ","_")</f>
        <v/>
      </c>
      <c r="BT486" s="98" t="str">
        <f t="shared" si="21"/>
        <v/>
      </c>
      <c r="BU486" s="50"/>
      <c r="BV486" s="50"/>
      <c r="BW486" s="50"/>
      <c r="BX486" s="50"/>
      <c r="BY486" s="50"/>
      <c r="BZ486" s="50"/>
      <c r="CA486" s="50"/>
      <c r="CB486" s="50"/>
      <c r="CC486" s="50"/>
      <c r="CD486" s="50"/>
      <c r="CE486" s="50"/>
      <c r="CF486" s="50"/>
      <c r="CG486" s="50"/>
      <c r="CH486" s="50"/>
      <c r="CI486" s="50"/>
      <c r="CJ486" s="50"/>
      <c r="CK486" s="50"/>
      <c r="CL486" s="50"/>
      <c r="CM486" s="50"/>
      <c r="CN486" s="50"/>
    </row>
    <row r="487" spans="1:92" ht="15" customHeight="1">
      <c r="A487" s="50"/>
      <c r="B487" s="97"/>
      <c r="C487" s="97" t="str">
        <f>SUBSTITUTE(IF(A487="","",'Root Material'!$C$2&amp;"_Group_"&amp;A487)," ","_")</f>
        <v/>
      </c>
      <c r="D487" s="96"/>
      <c r="E487" s="97"/>
      <c r="F487" s="97" t="str">
        <f>SUBSTITUTE(IF(D487="","",'Root Material'!$C$2&amp;"_"&amp;B487&amp;"_"&amp;D487)," ","_")</f>
        <v/>
      </c>
      <c r="G487" s="97"/>
      <c r="H487" s="99"/>
      <c r="I487" s="99"/>
      <c r="J487" s="99"/>
      <c r="K487" s="99"/>
      <c r="M487" s="98" t="str">
        <f>SUBSTITUTE(IF(L487="","",'Root Material'!$C$2&amp;"_"&amp;B486&amp;"_"&amp;E486&amp;"_"&amp;L487)," ","_")</f>
        <v/>
      </c>
      <c r="BT487" s="98" t="str">
        <f t="shared" si="21"/>
        <v/>
      </c>
      <c r="BU487" s="50"/>
      <c r="BV487" s="50"/>
      <c r="BW487" s="50"/>
      <c r="BX487" s="50"/>
      <c r="BY487" s="50"/>
      <c r="BZ487" s="50"/>
      <c r="CA487" s="50"/>
      <c r="CB487" s="50"/>
      <c r="CC487" s="50"/>
      <c r="CD487" s="50"/>
      <c r="CE487" s="50"/>
      <c r="CF487" s="50"/>
      <c r="CG487" s="50"/>
      <c r="CH487" s="50"/>
      <c r="CI487" s="50"/>
      <c r="CJ487" s="50"/>
      <c r="CK487" s="50"/>
      <c r="CL487" s="50"/>
      <c r="CM487" s="50"/>
      <c r="CN487" s="50"/>
    </row>
    <row r="488" spans="1:92" ht="15" customHeight="1">
      <c r="A488" s="50"/>
      <c r="B488" s="97"/>
      <c r="C488" s="97" t="str">
        <f>SUBSTITUTE(IF(A488="","",'Root Material'!$C$2&amp;"_Group_"&amp;A488)," ","_")</f>
        <v/>
      </c>
      <c r="D488" s="96"/>
      <c r="E488" s="97"/>
      <c r="F488" s="97" t="str">
        <f>SUBSTITUTE(IF(D488="","",'Root Material'!$C$2&amp;"_"&amp;B488&amp;"_"&amp;D488)," ","_")</f>
        <v/>
      </c>
      <c r="G488" s="97"/>
      <c r="H488" s="99"/>
      <c r="I488" s="99"/>
      <c r="J488" s="99"/>
      <c r="K488" s="99"/>
      <c r="M488" s="98" t="str">
        <f>SUBSTITUTE(IF(L488="","",'Root Material'!$C$2&amp;"_"&amp;B487&amp;"_"&amp;E487&amp;"_"&amp;L488)," ","_")</f>
        <v/>
      </c>
      <c r="BT488" s="98" t="str">
        <f t="shared" si="21"/>
        <v/>
      </c>
      <c r="BU488" s="50"/>
      <c r="BV488" s="50"/>
      <c r="BW488" s="50"/>
      <c r="BX488" s="50"/>
      <c r="BY488" s="50"/>
      <c r="BZ488" s="50"/>
      <c r="CA488" s="50"/>
      <c r="CB488" s="50"/>
      <c r="CC488" s="50"/>
      <c r="CD488" s="50"/>
      <c r="CE488" s="50"/>
      <c r="CF488" s="50"/>
      <c r="CG488" s="50"/>
      <c r="CH488" s="50"/>
      <c r="CI488" s="50"/>
      <c r="CJ488" s="50"/>
      <c r="CK488" s="50"/>
      <c r="CL488" s="50"/>
      <c r="CM488" s="50"/>
      <c r="CN488" s="50"/>
    </row>
    <row r="489" spans="1:92" ht="15" customHeight="1">
      <c r="A489" s="50"/>
      <c r="B489" s="97"/>
      <c r="C489" s="97" t="str">
        <f>SUBSTITUTE(IF(A489="","",'Root Material'!$C$2&amp;"_Group_"&amp;A489)," ","_")</f>
        <v/>
      </c>
      <c r="D489" s="96"/>
      <c r="E489" s="97"/>
      <c r="F489" s="97" t="str">
        <f>SUBSTITUTE(IF(D489="","",'Root Material'!$C$2&amp;"_"&amp;B489&amp;"_"&amp;D489)," ","_")</f>
        <v/>
      </c>
      <c r="G489" s="97"/>
      <c r="H489" s="99"/>
      <c r="I489" s="99"/>
      <c r="J489" s="99"/>
      <c r="K489" s="99"/>
      <c r="M489" s="98" t="str">
        <f>SUBSTITUTE(IF(L489="","",'Root Material'!$C$2&amp;"_"&amp;B488&amp;"_"&amp;E488&amp;"_"&amp;L489)," ","_")</f>
        <v/>
      </c>
      <c r="BT489" s="98" t="str">
        <f t="shared" si="21"/>
        <v/>
      </c>
      <c r="BU489" s="50"/>
      <c r="BV489" s="50"/>
      <c r="BW489" s="50"/>
      <c r="BX489" s="50"/>
      <c r="BY489" s="50"/>
      <c r="BZ489" s="50"/>
      <c r="CA489" s="50"/>
      <c r="CB489" s="50"/>
      <c r="CC489" s="50"/>
      <c r="CD489" s="50"/>
      <c r="CE489" s="50"/>
      <c r="CF489" s="50"/>
      <c r="CG489" s="50"/>
      <c r="CH489" s="50"/>
      <c r="CI489" s="50"/>
      <c r="CJ489" s="50"/>
      <c r="CK489" s="50"/>
      <c r="CL489" s="50"/>
      <c r="CM489" s="50"/>
      <c r="CN489" s="50"/>
    </row>
    <row r="490" spans="1:92" ht="15" customHeight="1">
      <c r="A490" s="50"/>
      <c r="B490" s="97"/>
      <c r="C490" s="97" t="str">
        <f>SUBSTITUTE(IF(A490="","",'Root Material'!$C$2&amp;"_Group_"&amp;A490)," ","_")</f>
        <v/>
      </c>
      <c r="D490" s="96"/>
      <c r="E490" s="97"/>
      <c r="F490" s="97" t="str">
        <f>SUBSTITUTE(IF(D490="","",'Root Material'!$C$2&amp;"_"&amp;B490&amp;"_"&amp;D490)," ","_")</f>
        <v/>
      </c>
      <c r="G490" s="97"/>
      <c r="H490" s="99"/>
      <c r="I490" s="99"/>
      <c r="J490" s="99"/>
      <c r="K490" s="99"/>
      <c r="M490" s="98" t="str">
        <f>SUBSTITUTE(IF(L490="","",'Root Material'!$C$2&amp;"_"&amp;B489&amp;"_"&amp;E489&amp;"_"&amp;L490)," ","_")</f>
        <v/>
      </c>
      <c r="BT490" s="98" t="str">
        <f t="shared" si="21"/>
        <v/>
      </c>
      <c r="BU490" s="50"/>
      <c r="BV490" s="50"/>
      <c r="BW490" s="50"/>
      <c r="BX490" s="50"/>
      <c r="BY490" s="50"/>
      <c r="BZ490" s="50"/>
      <c r="CA490" s="50"/>
      <c r="CB490" s="50"/>
      <c r="CC490" s="50"/>
      <c r="CD490" s="50"/>
      <c r="CE490" s="50"/>
      <c r="CF490" s="50"/>
      <c r="CG490" s="50"/>
      <c r="CH490" s="50"/>
      <c r="CI490" s="50"/>
      <c r="CJ490" s="50"/>
      <c r="CK490" s="50"/>
      <c r="CL490" s="50"/>
      <c r="CM490" s="50"/>
      <c r="CN490" s="50"/>
    </row>
    <row r="491" spans="1:92" ht="15" customHeight="1">
      <c r="A491" s="50"/>
      <c r="B491" s="97"/>
      <c r="C491" s="97" t="str">
        <f>SUBSTITUTE(IF(A491="","",'Root Material'!$C$2&amp;"_Group_"&amp;A491)," ","_")</f>
        <v/>
      </c>
      <c r="D491" s="96"/>
      <c r="E491" s="97"/>
      <c r="F491" s="97" t="str">
        <f>SUBSTITUTE(IF(D491="","",'Root Material'!$C$2&amp;"_"&amp;B491&amp;"_"&amp;D491)," ","_")</f>
        <v/>
      </c>
      <c r="G491" s="97"/>
      <c r="H491" s="99"/>
      <c r="I491" s="99"/>
      <c r="J491" s="99"/>
      <c r="K491" s="99"/>
      <c r="M491" s="98" t="str">
        <f>SUBSTITUTE(IF(L491="","",'Root Material'!$C$2&amp;"_"&amp;B490&amp;"_"&amp;E490&amp;"_"&amp;L491)," ","_")</f>
        <v/>
      </c>
      <c r="BT491" s="98" t="str">
        <f t="shared" si="21"/>
        <v/>
      </c>
      <c r="BU491" s="50"/>
      <c r="BV491" s="50"/>
      <c r="BW491" s="50"/>
      <c r="BX491" s="50"/>
      <c r="BY491" s="50"/>
      <c r="BZ491" s="50"/>
      <c r="CA491" s="50"/>
      <c r="CB491" s="50"/>
      <c r="CC491" s="50"/>
      <c r="CD491" s="50"/>
      <c r="CE491" s="50"/>
      <c r="CF491" s="50"/>
      <c r="CG491" s="50"/>
      <c r="CH491" s="50"/>
      <c r="CI491" s="50"/>
      <c r="CJ491" s="50"/>
      <c r="CK491" s="50"/>
      <c r="CL491" s="50"/>
      <c r="CM491" s="50"/>
      <c r="CN491" s="50"/>
    </row>
    <row r="492" spans="1:92" ht="15" customHeight="1">
      <c r="A492" s="50"/>
      <c r="B492" s="97"/>
      <c r="C492" s="97" t="str">
        <f>SUBSTITUTE(IF(A492="","",'Root Material'!$C$2&amp;"_Group_"&amp;A492)," ","_")</f>
        <v/>
      </c>
      <c r="D492" s="96"/>
      <c r="E492" s="97"/>
      <c r="F492" s="97" t="str">
        <f>SUBSTITUTE(IF(D492="","",'Root Material'!$C$2&amp;"_"&amp;B492&amp;"_"&amp;D492)," ","_")</f>
        <v/>
      </c>
      <c r="G492" s="97"/>
      <c r="H492" s="99"/>
      <c r="I492" s="99"/>
      <c r="J492" s="99"/>
      <c r="K492" s="99"/>
      <c r="M492" s="98" t="str">
        <f>SUBSTITUTE(IF(L492="","",'Root Material'!$C$2&amp;"_"&amp;B491&amp;"_"&amp;E491&amp;"_"&amp;L492)," ","_")</f>
        <v/>
      </c>
      <c r="BT492" s="98" t="str">
        <f t="shared" si="21"/>
        <v/>
      </c>
      <c r="BU492" s="50"/>
      <c r="BV492" s="50"/>
      <c r="BW492" s="50"/>
      <c r="BX492" s="50"/>
      <c r="BY492" s="50"/>
      <c r="BZ492" s="50"/>
      <c r="CA492" s="50"/>
      <c r="CB492" s="50"/>
      <c r="CC492" s="50"/>
      <c r="CD492" s="50"/>
      <c r="CE492" s="50"/>
      <c r="CF492" s="50"/>
      <c r="CG492" s="50"/>
      <c r="CH492" s="50"/>
      <c r="CI492" s="50"/>
      <c r="CJ492" s="50"/>
      <c r="CK492" s="50"/>
      <c r="CL492" s="50"/>
      <c r="CM492" s="50"/>
      <c r="CN492" s="50"/>
    </row>
    <row r="493" spans="1:92" ht="15" customHeight="1">
      <c r="A493" s="50"/>
      <c r="B493" s="97"/>
      <c r="C493" s="97" t="str">
        <f>SUBSTITUTE(IF(A493="","",'Root Material'!$C$2&amp;"_Group_"&amp;A493)," ","_")</f>
        <v/>
      </c>
      <c r="D493" s="96"/>
      <c r="E493" s="97"/>
      <c r="F493" s="97" t="str">
        <f>SUBSTITUTE(IF(D493="","",'Root Material'!$C$2&amp;"_"&amp;B493&amp;"_"&amp;D493)," ","_")</f>
        <v/>
      </c>
      <c r="G493" s="97"/>
      <c r="H493" s="99"/>
      <c r="I493" s="99"/>
      <c r="J493" s="99"/>
      <c r="K493" s="99"/>
      <c r="M493" s="98" t="str">
        <f>SUBSTITUTE(IF(L493="","",'Root Material'!$C$2&amp;"_"&amp;B492&amp;"_"&amp;E492&amp;"_"&amp;L493)," ","_")</f>
        <v/>
      </c>
      <c r="BT493" s="98" t="str">
        <f t="shared" si="21"/>
        <v/>
      </c>
      <c r="BU493" s="50"/>
      <c r="BV493" s="50"/>
      <c r="BW493" s="50"/>
      <c r="BX493" s="50"/>
      <c r="BY493" s="50"/>
      <c r="BZ493" s="50"/>
      <c r="CA493" s="50"/>
      <c r="CB493" s="50"/>
      <c r="CC493" s="50"/>
      <c r="CD493" s="50"/>
      <c r="CE493" s="50"/>
      <c r="CF493" s="50"/>
      <c r="CG493" s="50"/>
      <c r="CH493" s="50"/>
      <c r="CI493" s="50"/>
      <c r="CJ493" s="50"/>
      <c r="CK493" s="50"/>
      <c r="CL493" s="50"/>
      <c r="CM493" s="50"/>
      <c r="CN493" s="50"/>
    </row>
    <row r="494" spans="1:92" ht="15" customHeight="1">
      <c r="A494" s="50"/>
      <c r="B494" s="97"/>
      <c r="C494" s="97" t="str">
        <f>SUBSTITUTE(IF(A494="","",'Root Material'!$C$2&amp;"_Group_"&amp;A494)," ","_")</f>
        <v/>
      </c>
      <c r="D494" s="96"/>
      <c r="E494" s="97"/>
      <c r="F494" s="97" t="str">
        <f>SUBSTITUTE(IF(D494="","",'Root Material'!$C$2&amp;"_"&amp;B494&amp;"_"&amp;D494)," ","_")</f>
        <v/>
      </c>
      <c r="G494" s="97"/>
      <c r="H494" s="99"/>
      <c r="I494" s="99"/>
      <c r="J494" s="99"/>
      <c r="K494" s="99"/>
      <c r="M494" s="98" t="str">
        <f>SUBSTITUTE(IF(L494="","",'Root Material'!$C$2&amp;"_"&amp;B493&amp;"_"&amp;E493&amp;"_"&amp;L494)," ","_")</f>
        <v/>
      </c>
      <c r="BT494" s="98" t="str">
        <f t="shared" si="21"/>
        <v/>
      </c>
      <c r="BU494" s="50"/>
      <c r="BV494" s="50"/>
      <c r="BW494" s="50"/>
      <c r="BX494" s="50"/>
      <c r="BY494" s="50"/>
      <c r="BZ494" s="50"/>
      <c r="CA494" s="50"/>
      <c r="CB494" s="50"/>
      <c r="CC494" s="50"/>
      <c r="CD494" s="50"/>
      <c r="CE494" s="50"/>
      <c r="CF494" s="50"/>
      <c r="CG494" s="50"/>
      <c r="CH494" s="50"/>
      <c r="CI494" s="50"/>
      <c r="CJ494" s="50"/>
      <c r="CK494" s="50"/>
      <c r="CL494" s="50"/>
      <c r="CM494" s="50"/>
      <c r="CN494" s="50"/>
    </row>
    <row r="495" spans="1:92" ht="15" customHeight="1">
      <c r="A495" s="50"/>
      <c r="B495" s="97"/>
      <c r="C495" s="97" t="str">
        <f>SUBSTITUTE(IF(A495="","",'Root Material'!$C$2&amp;"_Group_"&amp;A495)," ","_")</f>
        <v/>
      </c>
      <c r="D495" s="96"/>
      <c r="E495" s="97"/>
      <c r="F495" s="97" t="str">
        <f>SUBSTITUTE(IF(D495="","",'Root Material'!$C$2&amp;"_"&amp;B495&amp;"_"&amp;D495)," ","_")</f>
        <v/>
      </c>
      <c r="G495" s="97"/>
      <c r="H495" s="99"/>
      <c r="I495" s="99"/>
      <c r="J495" s="99"/>
      <c r="K495" s="99"/>
      <c r="M495" s="98" t="str">
        <f>SUBSTITUTE(IF(L495="","",'Root Material'!$C$2&amp;"_"&amp;B494&amp;"_"&amp;E494&amp;"_"&amp;L495)," ","_")</f>
        <v/>
      </c>
      <c r="BT495" s="98" t="str">
        <f t="shared" si="21"/>
        <v/>
      </c>
      <c r="BU495" s="50"/>
      <c r="BV495" s="50"/>
      <c r="BW495" s="50"/>
      <c r="BX495" s="50"/>
      <c r="BY495" s="50"/>
      <c r="BZ495" s="50"/>
      <c r="CA495" s="50"/>
      <c r="CB495" s="50"/>
      <c r="CC495" s="50"/>
      <c r="CD495" s="50"/>
      <c r="CE495" s="50"/>
      <c r="CF495" s="50"/>
      <c r="CG495" s="50"/>
      <c r="CH495" s="50"/>
      <c r="CI495" s="50"/>
      <c r="CJ495" s="50"/>
      <c r="CK495" s="50"/>
      <c r="CL495" s="50"/>
      <c r="CM495" s="50"/>
      <c r="CN495" s="50"/>
    </row>
    <row r="496" spans="1:92" ht="15" customHeight="1">
      <c r="A496" s="50"/>
      <c r="B496" s="97"/>
      <c r="C496" s="97" t="str">
        <f>SUBSTITUTE(IF(A496="","",'Root Material'!$C$2&amp;"_Group_"&amp;A496)," ","_")</f>
        <v/>
      </c>
      <c r="D496" s="96"/>
      <c r="E496" s="97"/>
      <c r="F496" s="97" t="str">
        <f>SUBSTITUTE(IF(D496="","",'Root Material'!$C$2&amp;"_"&amp;B496&amp;"_"&amp;D496)," ","_")</f>
        <v/>
      </c>
      <c r="G496" s="97"/>
      <c r="H496" s="99"/>
      <c r="I496" s="99"/>
      <c r="J496" s="99"/>
      <c r="K496" s="99"/>
      <c r="M496" s="98" t="str">
        <f>SUBSTITUTE(IF(L496="","",'Root Material'!$C$2&amp;"_"&amp;B495&amp;"_"&amp;E495&amp;"_"&amp;L496)," ","_")</f>
        <v/>
      </c>
      <c r="BT496" s="98" t="str">
        <f t="shared" si="21"/>
        <v/>
      </c>
      <c r="BU496" s="50"/>
      <c r="BV496" s="50"/>
      <c r="BW496" s="50"/>
      <c r="BX496" s="50"/>
      <c r="BY496" s="50"/>
      <c r="BZ496" s="50"/>
      <c r="CA496" s="50"/>
      <c r="CB496" s="50"/>
      <c r="CC496" s="50"/>
      <c r="CD496" s="50"/>
      <c r="CE496" s="50"/>
      <c r="CF496" s="50"/>
      <c r="CG496" s="50"/>
      <c r="CH496" s="50"/>
      <c r="CI496" s="50"/>
      <c r="CJ496" s="50"/>
      <c r="CK496" s="50"/>
      <c r="CL496" s="50"/>
      <c r="CM496" s="50"/>
      <c r="CN496" s="50"/>
    </row>
    <row r="497" spans="1:92" ht="15" customHeight="1">
      <c r="A497" s="50"/>
      <c r="B497" s="97"/>
      <c r="C497" s="97" t="str">
        <f>SUBSTITUTE(IF(A497="","",'Root Material'!$C$2&amp;"_Group_"&amp;A497)," ","_")</f>
        <v/>
      </c>
      <c r="D497" s="96"/>
      <c r="E497" s="97"/>
      <c r="F497" s="97" t="str">
        <f>SUBSTITUTE(IF(D497="","",'Root Material'!$C$2&amp;"_"&amp;B497&amp;"_"&amp;D497)," ","_")</f>
        <v/>
      </c>
      <c r="G497" s="97"/>
      <c r="H497" s="99"/>
      <c r="I497" s="99"/>
      <c r="J497" s="99"/>
      <c r="K497" s="99"/>
      <c r="M497" s="98" t="str">
        <f>SUBSTITUTE(IF(L497="","",'Root Material'!$C$2&amp;"_"&amp;B496&amp;"_"&amp;E496&amp;"_"&amp;L497)," ","_")</f>
        <v/>
      </c>
      <c r="BT497" s="98" t="str">
        <f t="shared" si="21"/>
        <v/>
      </c>
      <c r="BU497" s="50"/>
      <c r="BV497" s="50"/>
      <c r="BW497" s="50"/>
      <c r="BX497" s="50"/>
      <c r="BY497" s="50"/>
      <c r="BZ497" s="50"/>
      <c r="CA497" s="50"/>
      <c r="CB497" s="50"/>
      <c r="CC497" s="50"/>
      <c r="CD497" s="50"/>
      <c r="CE497" s="50"/>
      <c r="CF497" s="50"/>
      <c r="CG497" s="50"/>
      <c r="CH497" s="50"/>
      <c r="CI497" s="50"/>
      <c r="CJ497" s="50"/>
      <c r="CK497" s="50"/>
      <c r="CL497" s="50"/>
      <c r="CM497" s="50"/>
      <c r="CN497" s="50"/>
    </row>
    <row r="498" spans="1:92" ht="15" customHeight="1">
      <c r="A498" s="50"/>
      <c r="B498" s="97"/>
      <c r="C498" s="97" t="str">
        <f>SUBSTITUTE(IF(A498="","",'Root Material'!$C$2&amp;"_Group_"&amp;A498)," ","_")</f>
        <v/>
      </c>
      <c r="D498" s="96"/>
      <c r="E498" s="97"/>
      <c r="F498" s="97" t="str">
        <f>SUBSTITUTE(IF(D498="","",'Root Material'!$C$2&amp;"_"&amp;B498&amp;"_"&amp;D498)," ","_")</f>
        <v/>
      </c>
      <c r="G498" s="97"/>
      <c r="H498" s="99"/>
      <c r="I498" s="99"/>
      <c r="J498" s="99"/>
      <c r="K498" s="99"/>
      <c r="M498" s="98" t="str">
        <f>SUBSTITUTE(IF(L498="","",'Root Material'!$C$2&amp;"_"&amp;B497&amp;"_"&amp;E497&amp;"_"&amp;L498)," ","_")</f>
        <v/>
      </c>
      <c r="BT498" s="98" t="str">
        <f t="shared" si="21"/>
        <v/>
      </c>
      <c r="BU498" s="50"/>
      <c r="BV498" s="50"/>
      <c r="BW498" s="50"/>
      <c r="BX498" s="50"/>
      <c r="BY498" s="50"/>
      <c r="BZ498" s="50"/>
      <c r="CA498" s="50"/>
      <c r="CB498" s="50"/>
      <c r="CC498" s="50"/>
      <c r="CD498" s="50"/>
      <c r="CE498" s="50"/>
      <c r="CF498" s="50"/>
      <c r="CG498" s="50"/>
      <c r="CH498" s="50"/>
      <c r="CI498" s="50"/>
      <c r="CJ498" s="50"/>
      <c r="CK498" s="50"/>
      <c r="CL498" s="50"/>
      <c r="CM498" s="50"/>
      <c r="CN498" s="50"/>
    </row>
    <row r="499" spans="1:92" ht="15" customHeight="1">
      <c r="A499" s="50"/>
      <c r="B499" s="97"/>
      <c r="C499" s="97" t="str">
        <f>SUBSTITUTE(IF(A499="","",'Root Material'!$C$2&amp;"_Group_"&amp;A499)," ","_")</f>
        <v/>
      </c>
      <c r="D499" s="96"/>
      <c r="E499" s="97"/>
      <c r="F499" s="97" t="str">
        <f>SUBSTITUTE(IF(D499="","",'Root Material'!$C$2&amp;"_"&amp;B499&amp;"_"&amp;D499)," ","_")</f>
        <v/>
      </c>
      <c r="G499" s="97"/>
      <c r="H499" s="99"/>
      <c r="I499" s="99"/>
      <c r="J499" s="99"/>
      <c r="K499" s="99"/>
      <c r="M499" s="98" t="str">
        <f>SUBSTITUTE(IF(L499="","",'Root Material'!$C$2&amp;"_"&amp;B498&amp;"_"&amp;E498&amp;"_"&amp;L499)," ","_")</f>
        <v/>
      </c>
      <c r="BT499" s="98" t="str">
        <f t="shared" si="21"/>
        <v/>
      </c>
      <c r="BU499" s="50"/>
      <c r="BV499" s="50"/>
      <c r="BW499" s="50"/>
      <c r="BX499" s="50"/>
      <c r="BY499" s="50"/>
      <c r="BZ499" s="50"/>
      <c r="CA499" s="50"/>
      <c r="CB499" s="50"/>
      <c r="CC499" s="50"/>
      <c r="CD499" s="50"/>
      <c r="CE499" s="50"/>
      <c r="CF499" s="50"/>
      <c r="CG499" s="50"/>
      <c r="CH499" s="50"/>
      <c r="CI499" s="50"/>
      <c r="CJ499" s="50"/>
      <c r="CK499" s="50"/>
      <c r="CL499" s="50"/>
      <c r="CM499" s="50"/>
      <c r="CN499" s="50"/>
    </row>
    <row r="500" spans="1:92" ht="15" customHeight="1">
      <c r="A500" s="50"/>
      <c r="B500" s="97"/>
      <c r="C500" s="97" t="str">
        <f>SUBSTITUTE(IF(A500="","",'Root Material'!$C$2&amp;"_Group_"&amp;A500)," ","_")</f>
        <v/>
      </c>
      <c r="D500" s="96"/>
      <c r="E500" s="97"/>
      <c r="F500" s="97" t="str">
        <f>SUBSTITUTE(IF(D500="","",'Root Material'!$C$2&amp;"_"&amp;B500&amp;"_"&amp;D500)," ","_")</f>
        <v/>
      </c>
      <c r="G500" s="97"/>
      <c r="H500" s="99"/>
      <c r="I500" s="99"/>
      <c r="J500" s="99"/>
      <c r="K500" s="99"/>
      <c r="M500" s="98" t="str">
        <f>SUBSTITUTE(IF(L500="","",'Root Material'!$C$2&amp;"_"&amp;B499&amp;"_"&amp;E499&amp;"_"&amp;L500)," ","_")</f>
        <v/>
      </c>
      <c r="BT500" s="98" t="str">
        <f t="shared" si="21"/>
        <v/>
      </c>
      <c r="BU500" s="50"/>
      <c r="BV500" s="50"/>
      <c r="BW500" s="50"/>
      <c r="BX500" s="50"/>
      <c r="BY500" s="50"/>
      <c r="BZ500" s="50"/>
      <c r="CA500" s="50"/>
      <c r="CB500" s="50"/>
      <c r="CC500" s="50"/>
      <c r="CD500" s="50"/>
      <c r="CE500" s="50"/>
      <c r="CF500" s="50"/>
      <c r="CG500" s="50"/>
      <c r="CH500" s="50"/>
      <c r="CI500" s="50"/>
      <c r="CJ500" s="50"/>
      <c r="CK500" s="50"/>
      <c r="CL500" s="50"/>
      <c r="CM500" s="50"/>
      <c r="CN500" s="50"/>
    </row>
    <row r="501" spans="1:92" ht="15" customHeight="1">
      <c r="A501" s="50"/>
      <c r="B501" s="97"/>
      <c r="C501" s="97" t="str">
        <f>SUBSTITUTE(IF(A501="","",'Root Material'!$C$2&amp;"_Group_"&amp;A501)," ","_")</f>
        <v/>
      </c>
      <c r="D501" s="96"/>
      <c r="E501" s="97"/>
      <c r="F501" s="97" t="str">
        <f>SUBSTITUTE(IF(D501="","",'Root Material'!$C$2&amp;"_"&amp;B501&amp;"_"&amp;D501)," ","_")</f>
        <v/>
      </c>
      <c r="G501" s="97"/>
      <c r="H501" s="99"/>
      <c r="I501" s="99"/>
      <c r="J501" s="99"/>
      <c r="K501" s="99"/>
      <c r="M501" s="98" t="str">
        <f>SUBSTITUTE(IF(L501="","",'Root Material'!$C$2&amp;"_"&amp;B500&amp;"_"&amp;E500&amp;"_"&amp;L501)," ","_")</f>
        <v/>
      </c>
      <c r="BT501" s="98" t="str">
        <f t="shared" si="21"/>
        <v/>
      </c>
      <c r="BU501" s="50"/>
      <c r="BV501" s="50"/>
      <c r="BW501" s="50"/>
      <c r="BX501" s="50"/>
      <c r="BY501" s="50"/>
      <c r="BZ501" s="50"/>
      <c r="CA501" s="50"/>
      <c r="CB501" s="50"/>
      <c r="CC501" s="50"/>
      <c r="CD501" s="50"/>
      <c r="CE501" s="50"/>
      <c r="CF501" s="50"/>
      <c r="CG501" s="50"/>
      <c r="CH501" s="50"/>
      <c r="CI501" s="50"/>
      <c r="CJ501" s="50"/>
      <c r="CK501" s="50"/>
      <c r="CL501" s="50"/>
      <c r="CM501" s="50"/>
      <c r="CN501" s="50"/>
    </row>
    <row r="502" spans="1:92" ht="15" customHeight="1">
      <c r="A502" s="50"/>
      <c r="B502" s="97"/>
      <c r="C502" s="97" t="str">
        <f>SUBSTITUTE(IF(A502="","",'Root Material'!$C$2&amp;"_Group_"&amp;A502)," ","_")</f>
        <v/>
      </c>
      <c r="D502" s="96"/>
      <c r="E502" s="97"/>
      <c r="F502" s="97" t="str">
        <f>SUBSTITUTE(IF(D502="","",'Root Material'!$C$2&amp;"_"&amp;B502&amp;"_"&amp;D502)," ","_")</f>
        <v/>
      </c>
      <c r="G502" s="97"/>
      <c r="H502" s="99"/>
      <c r="I502" s="99"/>
      <c r="J502" s="99"/>
      <c r="K502" s="99"/>
      <c r="M502" s="98" t="str">
        <f>SUBSTITUTE(IF(L502="","",'Root Material'!$C$2&amp;"_"&amp;B501&amp;"_"&amp;E501&amp;"_"&amp;L502)," ","_")</f>
        <v/>
      </c>
      <c r="BT502" s="98" t="str">
        <f t="shared" si="21"/>
        <v/>
      </c>
      <c r="BU502" s="50"/>
      <c r="BV502" s="50"/>
      <c r="BW502" s="50"/>
      <c r="BX502" s="50"/>
      <c r="BY502" s="50"/>
      <c r="BZ502" s="50"/>
      <c r="CA502" s="50"/>
      <c r="CB502" s="50"/>
      <c r="CC502" s="50"/>
      <c r="CD502" s="50"/>
      <c r="CE502" s="50"/>
      <c r="CF502" s="50"/>
      <c r="CG502" s="50"/>
      <c r="CH502" s="50"/>
      <c r="CI502" s="50"/>
      <c r="CJ502" s="50"/>
      <c r="CK502" s="50"/>
      <c r="CL502" s="50"/>
      <c r="CM502" s="50"/>
      <c r="CN502" s="50"/>
    </row>
    <row r="503" spans="1:92" ht="15" customHeight="1">
      <c r="A503" s="50"/>
      <c r="B503" s="97"/>
      <c r="C503" s="97" t="str">
        <f>SUBSTITUTE(IF(A503="","",'Root Material'!$C$2&amp;"_Group_"&amp;A503)," ","_")</f>
        <v/>
      </c>
      <c r="D503" s="96"/>
      <c r="E503" s="97"/>
      <c r="F503" s="97" t="str">
        <f>SUBSTITUTE(IF(D503="","",'Root Material'!$C$2&amp;"_"&amp;B503&amp;"_"&amp;D503)," ","_")</f>
        <v/>
      </c>
      <c r="G503" s="97"/>
      <c r="H503" s="99"/>
      <c r="I503" s="99"/>
      <c r="J503" s="99"/>
      <c r="K503" s="99"/>
      <c r="M503" s="98" t="str">
        <f>SUBSTITUTE(IF(L503="","",'Root Material'!$C$2&amp;"_"&amp;B502&amp;"_"&amp;E502&amp;"_"&amp;L503)," ","_")</f>
        <v/>
      </c>
      <c r="BT503" s="98" t="str">
        <f t="shared" si="21"/>
        <v/>
      </c>
      <c r="BU503" s="50"/>
      <c r="BV503" s="50"/>
      <c r="BW503" s="50"/>
      <c r="BX503" s="50"/>
      <c r="BY503" s="50"/>
      <c r="BZ503" s="50"/>
      <c r="CA503" s="50"/>
      <c r="CB503" s="50"/>
      <c r="CC503" s="50"/>
      <c r="CD503" s="50"/>
      <c r="CE503" s="50"/>
      <c r="CF503" s="50"/>
      <c r="CG503" s="50"/>
      <c r="CH503" s="50"/>
      <c r="CI503" s="50"/>
      <c r="CJ503" s="50"/>
      <c r="CK503" s="50"/>
      <c r="CL503" s="50"/>
      <c r="CM503" s="50"/>
      <c r="CN503" s="50"/>
    </row>
    <row r="504" spans="1:92" ht="15" customHeight="1">
      <c r="A504" s="50"/>
      <c r="B504" s="97"/>
      <c r="C504" s="97" t="str">
        <f>SUBSTITUTE(IF(A504="","",'Root Material'!$C$2&amp;"_Group_"&amp;A504)," ","_")</f>
        <v/>
      </c>
      <c r="D504" s="96"/>
      <c r="E504" s="97"/>
      <c r="F504" s="97" t="str">
        <f>SUBSTITUTE(IF(D504="","",'Root Material'!$C$2&amp;"_"&amp;B504&amp;"_"&amp;D504)," ","_")</f>
        <v/>
      </c>
      <c r="G504" s="97"/>
      <c r="H504" s="99"/>
      <c r="I504" s="99"/>
      <c r="J504" s="99"/>
      <c r="K504" s="99"/>
      <c r="M504" s="98" t="str">
        <f>SUBSTITUTE(IF(L504="","",'Root Material'!$C$2&amp;"_"&amp;B503&amp;"_"&amp;E503&amp;"_"&amp;L504)," ","_")</f>
        <v/>
      </c>
      <c r="BT504" s="98" t="str">
        <f t="shared" si="21"/>
        <v/>
      </c>
      <c r="BU504" s="50"/>
      <c r="BV504" s="50"/>
      <c r="BW504" s="50"/>
      <c r="BX504" s="50"/>
      <c r="BY504" s="50"/>
      <c r="BZ504" s="50"/>
      <c r="CA504" s="50"/>
      <c r="CB504" s="50"/>
      <c r="CC504" s="50"/>
      <c r="CD504" s="50"/>
      <c r="CE504" s="50"/>
      <c r="CF504" s="50"/>
      <c r="CG504" s="50"/>
      <c r="CH504" s="50"/>
      <c r="CI504" s="50"/>
      <c r="CJ504" s="50"/>
      <c r="CK504" s="50"/>
      <c r="CL504" s="50"/>
      <c r="CM504" s="50"/>
      <c r="CN504" s="50"/>
    </row>
    <row r="505" spans="1:92" ht="15" customHeight="1">
      <c r="A505" s="50"/>
      <c r="B505" s="97"/>
      <c r="C505" s="97" t="str">
        <f>SUBSTITUTE(IF(A505="","",'Root Material'!$C$2&amp;"_Group_"&amp;A505)," ","_")</f>
        <v/>
      </c>
      <c r="D505" s="96"/>
      <c r="E505" s="97"/>
      <c r="F505" s="97" t="str">
        <f>SUBSTITUTE(IF(D505="","",'Root Material'!$C$2&amp;"_"&amp;B505&amp;"_"&amp;D505)," ","_")</f>
        <v/>
      </c>
      <c r="G505" s="97"/>
      <c r="H505" s="99"/>
      <c r="I505" s="99"/>
      <c r="J505" s="99"/>
      <c r="K505" s="99"/>
      <c r="M505" s="98" t="str">
        <f>SUBSTITUTE(IF(L505="","",'Root Material'!$C$2&amp;"_"&amp;B504&amp;"_"&amp;E504&amp;"_"&amp;L505)," ","_")</f>
        <v/>
      </c>
      <c r="BT505" s="98" t="str">
        <f t="shared" si="21"/>
        <v/>
      </c>
      <c r="BU505" s="50"/>
      <c r="BV505" s="50"/>
      <c r="BW505" s="50"/>
      <c r="BX505" s="50"/>
      <c r="BY505" s="50"/>
      <c r="BZ505" s="50"/>
      <c r="CA505" s="50"/>
      <c r="CB505" s="50"/>
      <c r="CC505" s="50"/>
      <c r="CD505" s="50"/>
      <c r="CE505" s="50"/>
      <c r="CF505" s="50"/>
      <c r="CG505" s="50"/>
      <c r="CH505" s="50"/>
      <c r="CI505" s="50"/>
      <c r="CJ505" s="50"/>
      <c r="CK505" s="50"/>
      <c r="CL505" s="50"/>
      <c r="CM505" s="50"/>
      <c r="CN505" s="50"/>
    </row>
    <row r="506" spans="1:92" ht="15" customHeight="1">
      <c r="A506" s="50"/>
      <c r="B506" s="97"/>
      <c r="C506" s="97" t="str">
        <f>SUBSTITUTE(IF(A506="","",'Root Material'!$C$2&amp;"_Group_"&amp;A506)," ","_")</f>
        <v/>
      </c>
      <c r="D506" s="96"/>
      <c r="E506" s="97"/>
      <c r="F506" s="97" t="str">
        <f>SUBSTITUTE(IF(D506="","",'Root Material'!$C$2&amp;"_"&amp;B506&amp;"_"&amp;D506)," ","_")</f>
        <v/>
      </c>
      <c r="G506" s="97"/>
      <c r="H506" s="99"/>
      <c r="I506" s="99"/>
      <c r="J506" s="99"/>
      <c r="K506" s="99"/>
      <c r="M506" s="98" t="str">
        <f>SUBSTITUTE(IF(L506="","",'Root Material'!$C$2&amp;"_"&amp;B505&amp;"_"&amp;E505&amp;"_"&amp;L506)," ","_")</f>
        <v/>
      </c>
      <c r="BT506" s="98" t="str">
        <f t="shared" si="21"/>
        <v/>
      </c>
      <c r="BU506" s="50"/>
      <c r="BV506" s="50"/>
      <c r="BW506" s="50"/>
      <c r="BX506" s="50"/>
      <c r="BY506" s="50"/>
      <c r="BZ506" s="50"/>
      <c r="CA506" s="50"/>
      <c r="CB506" s="50"/>
      <c r="CC506" s="50"/>
      <c r="CD506" s="50"/>
      <c r="CE506" s="50"/>
      <c r="CF506" s="50"/>
      <c r="CG506" s="50"/>
      <c r="CH506" s="50"/>
      <c r="CI506" s="50"/>
      <c r="CJ506" s="50"/>
      <c r="CK506" s="50"/>
      <c r="CL506" s="50"/>
      <c r="CM506" s="50"/>
      <c r="CN506" s="50"/>
    </row>
    <row r="507" spans="1:92" ht="15" customHeight="1">
      <c r="A507" s="50"/>
      <c r="B507" s="97"/>
      <c r="C507" s="97" t="str">
        <f>SUBSTITUTE(IF(A507="","",'Root Material'!$C$2&amp;"_Group_"&amp;A507)," ","_")</f>
        <v/>
      </c>
      <c r="D507" s="96"/>
      <c r="E507" s="97"/>
      <c r="F507" s="97" t="str">
        <f>SUBSTITUTE(IF(D507="","",'Root Material'!$C$2&amp;"_"&amp;B507&amp;"_"&amp;D507)," ","_")</f>
        <v/>
      </c>
      <c r="G507" s="97"/>
      <c r="H507" s="99"/>
      <c r="I507" s="99"/>
      <c r="J507" s="99"/>
      <c r="K507" s="99"/>
      <c r="M507" s="98" t="str">
        <f>SUBSTITUTE(IF(L507="","",'Root Material'!$C$2&amp;"_"&amp;B506&amp;"_"&amp;E506&amp;"_"&amp;L507)," ","_")</f>
        <v/>
      </c>
      <c r="BT507" s="98" t="str">
        <f t="shared" ref="BT507:BT570" si="22">IF(AND(L508&lt;&gt;"true",L508&lt;&gt;"false"),A507&amp;D507&amp;L508,"")</f>
        <v/>
      </c>
      <c r="BU507" s="50"/>
      <c r="BV507" s="50"/>
      <c r="BW507" s="50"/>
      <c r="BX507" s="50"/>
      <c r="BY507" s="50"/>
      <c r="BZ507" s="50"/>
      <c r="CA507" s="50"/>
      <c r="CB507" s="50"/>
      <c r="CC507" s="50"/>
      <c r="CD507" s="50"/>
      <c r="CE507" s="50"/>
      <c r="CF507" s="50"/>
      <c r="CG507" s="50"/>
      <c r="CH507" s="50"/>
      <c r="CI507" s="50"/>
      <c r="CJ507" s="50"/>
      <c r="CK507" s="50"/>
      <c r="CL507" s="50"/>
      <c r="CM507" s="50"/>
      <c r="CN507" s="50"/>
    </row>
    <row r="508" spans="1:92" ht="15" customHeight="1">
      <c r="A508" s="50"/>
      <c r="B508" s="97"/>
      <c r="C508" s="97" t="str">
        <f>SUBSTITUTE(IF(A508="","",'Root Material'!$C$2&amp;"_Group_"&amp;A508)," ","_")</f>
        <v/>
      </c>
      <c r="D508" s="96"/>
      <c r="E508" s="97"/>
      <c r="F508" s="97" t="str">
        <f>SUBSTITUTE(IF(D508="","",'Root Material'!$C$2&amp;"_"&amp;B508&amp;"_"&amp;D508)," ","_")</f>
        <v/>
      </c>
      <c r="G508" s="97"/>
      <c r="H508" s="99"/>
      <c r="I508" s="99"/>
      <c r="J508" s="99"/>
      <c r="K508" s="99"/>
      <c r="M508" s="98" t="str">
        <f>SUBSTITUTE(IF(L508="","",'Root Material'!$C$2&amp;"_"&amp;B507&amp;"_"&amp;E507&amp;"_"&amp;L508)," ","_")</f>
        <v/>
      </c>
      <c r="BT508" s="98" t="str">
        <f t="shared" si="22"/>
        <v/>
      </c>
      <c r="BU508" s="50"/>
      <c r="BV508" s="50"/>
      <c r="BW508" s="50"/>
      <c r="BX508" s="50"/>
      <c r="BY508" s="50"/>
      <c r="BZ508" s="50"/>
      <c r="CA508" s="50"/>
      <c r="CB508" s="50"/>
      <c r="CC508" s="50"/>
      <c r="CD508" s="50"/>
      <c r="CE508" s="50"/>
      <c r="CF508" s="50"/>
      <c r="CG508" s="50"/>
      <c r="CH508" s="50"/>
      <c r="CI508" s="50"/>
      <c r="CJ508" s="50"/>
      <c r="CK508" s="50"/>
      <c r="CL508" s="50"/>
      <c r="CM508" s="50"/>
      <c r="CN508" s="50"/>
    </row>
    <row r="509" spans="1:92" ht="15" customHeight="1">
      <c r="A509" s="50"/>
      <c r="B509" s="97"/>
      <c r="C509" s="97" t="str">
        <f>SUBSTITUTE(IF(A509="","",'Root Material'!$C$2&amp;"_Group_"&amp;A509)," ","_")</f>
        <v/>
      </c>
      <c r="D509" s="96"/>
      <c r="E509" s="97"/>
      <c r="F509" s="97" t="str">
        <f>SUBSTITUTE(IF(D509="","",'Root Material'!$C$2&amp;"_"&amp;B509&amp;"_"&amp;D509)," ","_")</f>
        <v/>
      </c>
      <c r="G509" s="97"/>
      <c r="H509" s="99"/>
      <c r="I509" s="99"/>
      <c r="J509" s="99"/>
      <c r="K509" s="99"/>
      <c r="M509" s="98" t="str">
        <f>SUBSTITUTE(IF(L509="","",'Root Material'!$C$2&amp;"_"&amp;B508&amp;"_"&amp;E508&amp;"_"&amp;L509)," ","_")</f>
        <v/>
      </c>
      <c r="BT509" s="98" t="str">
        <f t="shared" si="22"/>
        <v/>
      </c>
      <c r="BU509" s="50"/>
      <c r="BV509" s="50"/>
      <c r="BW509" s="50"/>
      <c r="BX509" s="50"/>
      <c r="BY509" s="50"/>
      <c r="BZ509" s="50"/>
      <c r="CA509" s="50"/>
      <c r="CB509" s="50"/>
      <c r="CC509" s="50"/>
      <c r="CD509" s="50"/>
      <c r="CE509" s="50"/>
      <c r="CF509" s="50"/>
      <c r="CG509" s="50"/>
      <c r="CH509" s="50"/>
      <c r="CI509" s="50"/>
      <c r="CJ509" s="50"/>
      <c r="CK509" s="50"/>
      <c r="CL509" s="50"/>
      <c r="CM509" s="50"/>
      <c r="CN509" s="50"/>
    </row>
    <row r="510" spans="1:92" ht="15" customHeight="1">
      <c r="A510" s="50"/>
      <c r="B510" s="97"/>
      <c r="C510" s="97" t="str">
        <f>SUBSTITUTE(IF(A510="","",'Root Material'!$C$2&amp;"_Group_"&amp;A510)," ","_")</f>
        <v/>
      </c>
      <c r="D510" s="96"/>
      <c r="E510" s="97"/>
      <c r="F510" s="97" t="str">
        <f>SUBSTITUTE(IF(D510="","",'Root Material'!$C$2&amp;"_"&amp;B510&amp;"_"&amp;D510)," ","_")</f>
        <v/>
      </c>
      <c r="G510" s="97"/>
      <c r="H510" s="99"/>
      <c r="I510" s="99"/>
      <c r="J510" s="99"/>
      <c r="K510" s="99"/>
      <c r="M510" s="98" t="str">
        <f>SUBSTITUTE(IF(L510="","",'Root Material'!$C$2&amp;"_"&amp;B509&amp;"_"&amp;E509&amp;"_"&amp;L510)," ","_")</f>
        <v/>
      </c>
      <c r="BT510" s="98" t="str">
        <f t="shared" si="22"/>
        <v/>
      </c>
      <c r="BU510" s="50"/>
      <c r="BV510" s="50"/>
      <c r="BW510" s="50"/>
      <c r="BX510" s="50"/>
      <c r="BY510" s="50"/>
      <c r="BZ510" s="50"/>
      <c r="CA510" s="50"/>
      <c r="CB510" s="50"/>
      <c r="CC510" s="50"/>
      <c r="CD510" s="50"/>
      <c r="CE510" s="50"/>
      <c r="CF510" s="50"/>
      <c r="CG510" s="50"/>
      <c r="CH510" s="50"/>
      <c r="CI510" s="50"/>
      <c r="CJ510" s="50"/>
      <c r="CK510" s="50"/>
      <c r="CL510" s="50"/>
      <c r="CM510" s="50"/>
      <c r="CN510" s="50"/>
    </row>
    <row r="511" spans="1:92" ht="15" customHeight="1">
      <c r="A511" s="50"/>
      <c r="B511" s="97"/>
      <c r="C511" s="97" t="str">
        <f>SUBSTITUTE(IF(A511="","",'Root Material'!$C$2&amp;"_Group_"&amp;A511)," ","_")</f>
        <v/>
      </c>
      <c r="D511" s="96"/>
      <c r="E511" s="97"/>
      <c r="F511" s="97" t="str">
        <f>SUBSTITUTE(IF(D511="","",'Root Material'!$C$2&amp;"_"&amp;B511&amp;"_"&amp;D511)," ","_")</f>
        <v/>
      </c>
      <c r="G511" s="97"/>
      <c r="H511" s="99"/>
      <c r="I511" s="99"/>
      <c r="J511" s="99"/>
      <c r="K511" s="99"/>
      <c r="M511" s="98" t="str">
        <f>SUBSTITUTE(IF(L511="","",'Root Material'!$C$2&amp;"_"&amp;B510&amp;"_"&amp;E510&amp;"_"&amp;L511)," ","_")</f>
        <v/>
      </c>
      <c r="BT511" s="98" t="str">
        <f t="shared" si="22"/>
        <v/>
      </c>
      <c r="BU511" s="50"/>
      <c r="BV511" s="50"/>
      <c r="BW511" s="50"/>
      <c r="BX511" s="50"/>
      <c r="BY511" s="50"/>
      <c r="BZ511" s="50"/>
      <c r="CA511" s="50"/>
      <c r="CB511" s="50"/>
      <c r="CC511" s="50"/>
      <c r="CD511" s="50"/>
      <c r="CE511" s="50"/>
      <c r="CF511" s="50"/>
      <c r="CG511" s="50"/>
      <c r="CH511" s="50"/>
      <c r="CI511" s="50"/>
      <c r="CJ511" s="50"/>
      <c r="CK511" s="50"/>
      <c r="CL511" s="50"/>
      <c r="CM511" s="50"/>
      <c r="CN511" s="50"/>
    </row>
    <row r="512" spans="1:92" ht="15" customHeight="1">
      <c r="A512" s="50"/>
      <c r="B512" s="97"/>
      <c r="C512" s="97" t="str">
        <f>SUBSTITUTE(IF(A512="","",'Root Material'!$C$2&amp;"_Group_"&amp;A512)," ","_")</f>
        <v/>
      </c>
      <c r="D512" s="96"/>
      <c r="E512" s="97"/>
      <c r="F512" s="97" t="str">
        <f>SUBSTITUTE(IF(D512="","",'Root Material'!$C$2&amp;"_"&amp;B512&amp;"_"&amp;D512)," ","_")</f>
        <v/>
      </c>
      <c r="G512" s="97"/>
      <c r="H512" s="99"/>
      <c r="I512" s="99"/>
      <c r="J512" s="99"/>
      <c r="K512" s="99"/>
      <c r="M512" s="98" t="str">
        <f>SUBSTITUTE(IF(L512="","",'Root Material'!$C$2&amp;"_"&amp;B511&amp;"_"&amp;E511&amp;"_"&amp;L512)," ","_")</f>
        <v/>
      </c>
      <c r="BT512" s="98" t="str">
        <f t="shared" si="22"/>
        <v/>
      </c>
      <c r="BU512" s="50"/>
      <c r="BV512" s="50"/>
      <c r="BW512" s="50"/>
      <c r="BX512" s="50"/>
      <c r="BY512" s="50"/>
      <c r="BZ512" s="50"/>
      <c r="CA512" s="50"/>
      <c r="CB512" s="50"/>
      <c r="CC512" s="50"/>
      <c r="CD512" s="50"/>
      <c r="CE512" s="50"/>
      <c r="CF512" s="50"/>
      <c r="CG512" s="50"/>
      <c r="CH512" s="50"/>
      <c r="CI512" s="50"/>
      <c r="CJ512" s="50"/>
      <c r="CK512" s="50"/>
      <c r="CL512" s="50"/>
      <c r="CM512" s="50"/>
      <c r="CN512" s="50"/>
    </row>
    <row r="513" spans="1:92" ht="15" customHeight="1">
      <c r="A513" s="50"/>
      <c r="B513" s="97"/>
      <c r="C513" s="97" t="str">
        <f>SUBSTITUTE(IF(A513="","",'Root Material'!$C$2&amp;"_Group_"&amp;A513)," ","_")</f>
        <v/>
      </c>
      <c r="D513" s="96"/>
      <c r="E513" s="97"/>
      <c r="F513" s="97" t="str">
        <f>SUBSTITUTE(IF(D513="","",'Root Material'!$C$2&amp;"_"&amp;B513&amp;"_"&amp;D513)," ","_")</f>
        <v/>
      </c>
      <c r="G513" s="97"/>
      <c r="H513" s="99"/>
      <c r="I513" s="99"/>
      <c r="J513" s="99"/>
      <c r="K513" s="99"/>
      <c r="M513" s="98" t="str">
        <f>SUBSTITUTE(IF(L513="","",'Root Material'!$C$2&amp;"_"&amp;B512&amp;"_"&amp;E512&amp;"_"&amp;L513)," ","_")</f>
        <v/>
      </c>
      <c r="BT513" s="98" t="str">
        <f t="shared" si="22"/>
        <v/>
      </c>
      <c r="BU513" s="50"/>
      <c r="BV513" s="50"/>
      <c r="BW513" s="50"/>
      <c r="BX513" s="50"/>
      <c r="BY513" s="50"/>
      <c r="BZ513" s="50"/>
      <c r="CA513" s="50"/>
      <c r="CB513" s="50"/>
      <c r="CC513" s="50"/>
      <c r="CD513" s="50"/>
      <c r="CE513" s="50"/>
      <c r="CF513" s="50"/>
      <c r="CG513" s="50"/>
      <c r="CH513" s="50"/>
      <c r="CI513" s="50"/>
      <c r="CJ513" s="50"/>
      <c r="CK513" s="50"/>
      <c r="CL513" s="50"/>
      <c r="CM513" s="50"/>
      <c r="CN513" s="50"/>
    </row>
    <row r="514" spans="1:92" ht="15" customHeight="1">
      <c r="A514" s="50"/>
      <c r="B514" s="97"/>
      <c r="C514" s="97" t="str">
        <f>SUBSTITUTE(IF(A514="","",'Root Material'!$C$2&amp;"_Group_"&amp;A514)," ","_")</f>
        <v/>
      </c>
      <c r="D514" s="96"/>
      <c r="E514" s="97"/>
      <c r="F514" s="97" t="str">
        <f>SUBSTITUTE(IF(D514="","",'Root Material'!$C$2&amp;"_"&amp;B514&amp;"_"&amp;D514)," ","_")</f>
        <v/>
      </c>
      <c r="G514" s="97"/>
      <c r="H514" s="99"/>
      <c r="I514" s="99"/>
      <c r="J514" s="99"/>
      <c r="K514" s="99"/>
      <c r="M514" s="98" t="str">
        <f>SUBSTITUTE(IF(L514="","",'Root Material'!$C$2&amp;"_"&amp;B513&amp;"_"&amp;E513&amp;"_"&amp;L514)," ","_")</f>
        <v/>
      </c>
      <c r="BT514" s="98" t="str">
        <f t="shared" si="22"/>
        <v/>
      </c>
      <c r="BU514" s="50"/>
      <c r="BV514" s="50"/>
      <c r="BW514" s="50"/>
      <c r="BX514" s="50"/>
      <c r="BY514" s="50"/>
      <c r="BZ514" s="50"/>
      <c r="CA514" s="50"/>
      <c r="CB514" s="50"/>
      <c r="CC514" s="50"/>
      <c r="CD514" s="50"/>
      <c r="CE514" s="50"/>
      <c r="CF514" s="50"/>
      <c r="CG514" s="50"/>
      <c r="CH514" s="50"/>
      <c r="CI514" s="50"/>
      <c r="CJ514" s="50"/>
      <c r="CK514" s="50"/>
      <c r="CL514" s="50"/>
      <c r="CM514" s="50"/>
      <c r="CN514" s="50"/>
    </row>
    <row r="515" spans="1:92" ht="15" customHeight="1">
      <c r="A515" s="50"/>
      <c r="B515" s="97"/>
      <c r="C515" s="97" t="str">
        <f>SUBSTITUTE(IF(A515="","",'Root Material'!$C$2&amp;"_Group_"&amp;A515)," ","_")</f>
        <v/>
      </c>
      <c r="D515" s="96"/>
      <c r="E515" s="97"/>
      <c r="F515" s="97" t="str">
        <f>SUBSTITUTE(IF(D515="","",'Root Material'!$C$2&amp;"_"&amp;B515&amp;"_"&amp;D515)," ","_")</f>
        <v/>
      </c>
      <c r="G515" s="97"/>
      <c r="H515" s="99"/>
      <c r="I515" s="99"/>
      <c r="J515" s="99"/>
      <c r="K515" s="99"/>
      <c r="M515" s="98" t="str">
        <f>SUBSTITUTE(IF(L515="","",'Root Material'!$C$2&amp;"_"&amp;B514&amp;"_"&amp;E514&amp;"_"&amp;L515)," ","_")</f>
        <v/>
      </c>
      <c r="BT515" s="98" t="str">
        <f t="shared" si="22"/>
        <v/>
      </c>
      <c r="BU515" s="50"/>
      <c r="BV515" s="50"/>
      <c r="BW515" s="50"/>
      <c r="BX515" s="50"/>
      <c r="BY515" s="50"/>
      <c r="BZ515" s="50"/>
      <c r="CA515" s="50"/>
      <c r="CB515" s="50"/>
      <c r="CC515" s="50"/>
      <c r="CD515" s="50"/>
      <c r="CE515" s="50"/>
      <c r="CF515" s="50"/>
      <c r="CG515" s="50"/>
      <c r="CH515" s="50"/>
      <c r="CI515" s="50"/>
      <c r="CJ515" s="50"/>
      <c r="CK515" s="50"/>
      <c r="CL515" s="50"/>
      <c r="CM515" s="50"/>
      <c r="CN515" s="50"/>
    </row>
    <row r="516" spans="1:92" ht="15" customHeight="1">
      <c r="A516" s="50"/>
      <c r="B516" s="97"/>
      <c r="C516" s="97" t="str">
        <f>SUBSTITUTE(IF(A516="","",'Root Material'!$C$2&amp;"_Group_"&amp;A516)," ","_")</f>
        <v/>
      </c>
      <c r="D516" s="96"/>
      <c r="E516" s="97"/>
      <c r="F516" s="97" t="str">
        <f>SUBSTITUTE(IF(D516="","",'Root Material'!$C$2&amp;"_"&amp;B516&amp;"_"&amp;D516)," ","_")</f>
        <v/>
      </c>
      <c r="G516" s="97"/>
      <c r="H516" s="99"/>
      <c r="I516" s="99"/>
      <c r="J516" s="99"/>
      <c r="K516" s="99"/>
      <c r="M516" s="98" t="str">
        <f>SUBSTITUTE(IF(L516="","",'Root Material'!$C$2&amp;"_"&amp;B515&amp;"_"&amp;E515&amp;"_"&amp;L516)," ","_")</f>
        <v/>
      </c>
      <c r="BT516" s="98" t="str">
        <f t="shared" si="22"/>
        <v/>
      </c>
      <c r="BU516" s="50"/>
      <c r="BV516" s="50"/>
      <c r="BW516" s="50"/>
      <c r="BX516" s="50"/>
      <c r="BY516" s="50"/>
      <c r="BZ516" s="50"/>
      <c r="CA516" s="50"/>
      <c r="CB516" s="50"/>
      <c r="CC516" s="50"/>
      <c r="CD516" s="50"/>
      <c r="CE516" s="50"/>
      <c r="CF516" s="50"/>
      <c r="CG516" s="50"/>
      <c r="CH516" s="50"/>
      <c r="CI516" s="50"/>
      <c r="CJ516" s="50"/>
      <c r="CK516" s="50"/>
      <c r="CL516" s="50"/>
      <c r="CM516" s="50"/>
      <c r="CN516" s="50"/>
    </row>
    <row r="517" spans="1:92" ht="15" customHeight="1">
      <c r="A517" s="50"/>
      <c r="B517" s="97"/>
      <c r="C517" s="97" t="str">
        <f>SUBSTITUTE(IF(A517="","",'Root Material'!$C$2&amp;"_Group_"&amp;A517)," ","_")</f>
        <v/>
      </c>
      <c r="D517" s="96"/>
      <c r="E517" s="97"/>
      <c r="F517" s="97" t="str">
        <f>SUBSTITUTE(IF(D517="","",'Root Material'!$C$2&amp;"_"&amp;B517&amp;"_"&amp;D517)," ","_")</f>
        <v/>
      </c>
      <c r="G517" s="97"/>
      <c r="H517" s="99"/>
      <c r="I517" s="99"/>
      <c r="J517" s="99"/>
      <c r="K517" s="99"/>
      <c r="M517" s="98" t="str">
        <f>SUBSTITUTE(IF(L517="","",'Root Material'!$C$2&amp;"_"&amp;B516&amp;"_"&amp;E516&amp;"_"&amp;L517)," ","_")</f>
        <v/>
      </c>
      <c r="BT517" s="98" t="str">
        <f t="shared" si="22"/>
        <v/>
      </c>
      <c r="BU517" s="50"/>
      <c r="BV517" s="50"/>
      <c r="BW517" s="50"/>
      <c r="BX517" s="50"/>
      <c r="BY517" s="50"/>
      <c r="BZ517" s="50"/>
      <c r="CA517" s="50"/>
      <c r="CB517" s="50"/>
      <c r="CC517" s="50"/>
      <c r="CD517" s="50"/>
      <c r="CE517" s="50"/>
      <c r="CF517" s="50"/>
      <c r="CG517" s="50"/>
      <c r="CH517" s="50"/>
      <c r="CI517" s="50"/>
      <c r="CJ517" s="50"/>
      <c r="CK517" s="50"/>
      <c r="CL517" s="50"/>
      <c r="CM517" s="50"/>
      <c r="CN517" s="50"/>
    </row>
    <row r="518" spans="1:92" ht="15" customHeight="1">
      <c r="A518" s="50"/>
      <c r="B518" s="97"/>
      <c r="C518" s="97" t="str">
        <f>SUBSTITUTE(IF(A518="","",'Root Material'!$C$2&amp;"_Group_"&amp;A518)," ","_")</f>
        <v/>
      </c>
      <c r="D518" s="96"/>
      <c r="E518" s="97"/>
      <c r="F518" s="97" t="str">
        <f>SUBSTITUTE(IF(D518="","",'Root Material'!$C$2&amp;"_"&amp;B518&amp;"_"&amp;D518)," ","_")</f>
        <v/>
      </c>
      <c r="G518" s="97"/>
      <c r="H518" s="99"/>
      <c r="I518" s="99"/>
      <c r="J518" s="99"/>
      <c r="K518" s="99"/>
      <c r="M518" s="98" t="str">
        <f>SUBSTITUTE(IF(L518="","",'Root Material'!$C$2&amp;"_"&amp;B517&amp;"_"&amp;E517&amp;"_"&amp;L518)," ","_")</f>
        <v/>
      </c>
      <c r="BT518" s="98" t="str">
        <f t="shared" si="22"/>
        <v/>
      </c>
      <c r="BU518" s="50"/>
      <c r="BV518" s="50"/>
      <c r="BW518" s="50"/>
      <c r="BX518" s="50"/>
      <c r="BY518" s="50"/>
      <c r="BZ518" s="50"/>
      <c r="CA518" s="50"/>
      <c r="CB518" s="50"/>
      <c r="CC518" s="50"/>
      <c r="CD518" s="50"/>
      <c r="CE518" s="50"/>
      <c r="CF518" s="50"/>
      <c r="CG518" s="50"/>
      <c r="CH518" s="50"/>
      <c r="CI518" s="50"/>
      <c r="CJ518" s="50"/>
      <c r="CK518" s="50"/>
      <c r="CL518" s="50"/>
      <c r="CM518" s="50"/>
      <c r="CN518" s="50"/>
    </row>
    <row r="519" spans="1:92" ht="15" customHeight="1">
      <c r="A519" s="50"/>
      <c r="B519" s="97"/>
      <c r="C519" s="97" t="str">
        <f>SUBSTITUTE(IF(A519="","",'Root Material'!$C$2&amp;"_Group_"&amp;A519)," ","_")</f>
        <v/>
      </c>
      <c r="D519" s="96"/>
      <c r="E519" s="97"/>
      <c r="F519" s="97" t="str">
        <f>SUBSTITUTE(IF(D519="","",'Root Material'!$C$2&amp;"_"&amp;B519&amp;"_"&amp;D519)," ","_")</f>
        <v/>
      </c>
      <c r="G519" s="97"/>
      <c r="H519" s="99"/>
      <c r="I519" s="99"/>
      <c r="J519" s="99"/>
      <c r="K519" s="99"/>
      <c r="M519" s="98" t="str">
        <f>SUBSTITUTE(IF(L519="","",'Root Material'!$C$2&amp;"_"&amp;B518&amp;"_"&amp;E518&amp;"_"&amp;L519)," ","_")</f>
        <v/>
      </c>
      <c r="BT519" s="98" t="str">
        <f t="shared" si="22"/>
        <v/>
      </c>
      <c r="BU519" s="50"/>
      <c r="BV519" s="50"/>
      <c r="BW519" s="50"/>
      <c r="BX519" s="50"/>
      <c r="BY519" s="50"/>
      <c r="BZ519" s="50"/>
      <c r="CA519" s="50"/>
      <c r="CB519" s="50"/>
      <c r="CC519" s="50"/>
      <c r="CD519" s="50"/>
      <c r="CE519" s="50"/>
      <c r="CF519" s="50"/>
      <c r="CG519" s="50"/>
      <c r="CH519" s="50"/>
      <c r="CI519" s="50"/>
      <c r="CJ519" s="50"/>
      <c r="CK519" s="50"/>
      <c r="CL519" s="50"/>
      <c r="CM519" s="50"/>
      <c r="CN519" s="50"/>
    </row>
    <row r="520" spans="1:92" ht="15" customHeight="1">
      <c r="A520" s="50"/>
      <c r="B520" s="97"/>
      <c r="C520" s="97" t="str">
        <f>SUBSTITUTE(IF(A520="","",'Root Material'!$C$2&amp;"_Group_"&amp;A520)," ","_")</f>
        <v/>
      </c>
      <c r="D520" s="96"/>
      <c r="E520" s="97"/>
      <c r="F520" s="97" t="str">
        <f>SUBSTITUTE(IF(D520="","",'Root Material'!$C$2&amp;"_"&amp;B520&amp;"_"&amp;D520)," ","_")</f>
        <v/>
      </c>
      <c r="G520" s="97"/>
      <c r="H520" s="99"/>
      <c r="I520" s="99"/>
      <c r="J520" s="99"/>
      <c r="K520" s="99"/>
      <c r="M520" s="98" t="str">
        <f>SUBSTITUTE(IF(L520="","",'Root Material'!$C$2&amp;"_"&amp;B519&amp;"_"&amp;E519&amp;"_"&amp;L520)," ","_")</f>
        <v/>
      </c>
      <c r="BT520" s="98" t="str">
        <f t="shared" si="22"/>
        <v/>
      </c>
      <c r="BU520" s="50"/>
      <c r="BV520" s="50"/>
      <c r="BW520" s="50"/>
      <c r="BX520" s="50"/>
      <c r="BY520" s="50"/>
      <c r="BZ520" s="50"/>
      <c r="CA520" s="50"/>
      <c r="CB520" s="50"/>
      <c r="CC520" s="50"/>
      <c r="CD520" s="50"/>
      <c r="CE520" s="50"/>
      <c r="CF520" s="50"/>
      <c r="CG520" s="50"/>
      <c r="CH520" s="50"/>
      <c r="CI520" s="50"/>
      <c r="CJ520" s="50"/>
      <c r="CK520" s="50"/>
      <c r="CL520" s="50"/>
      <c r="CM520" s="50"/>
      <c r="CN520" s="50"/>
    </row>
    <row r="521" spans="1:92" ht="15" customHeight="1">
      <c r="A521" s="50"/>
      <c r="B521" s="97"/>
      <c r="C521" s="97" t="str">
        <f>SUBSTITUTE(IF(A521="","",'Root Material'!$C$2&amp;"_Group_"&amp;A521)," ","_")</f>
        <v/>
      </c>
      <c r="D521" s="96"/>
      <c r="E521" s="97"/>
      <c r="F521" s="97" t="str">
        <f>SUBSTITUTE(IF(D521="","",'Root Material'!$C$2&amp;"_"&amp;B521&amp;"_"&amp;D521)," ","_")</f>
        <v/>
      </c>
      <c r="G521" s="97"/>
      <c r="H521" s="99"/>
      <c r="I521" s="99"/>
      <c r="J521" s="99"/>
      <c r="K521" s="99"/>
      <c r="M521" s="98" t="str">
        <f>SUBSTITUTE(IF(L521="","",'Root Material'!$C$2&amp;"_"&amp;B520&amp;"_"&amp;E520&amp;"_"&amp;L521)," ","_")</f>
        <v/>
      </c>
      <c r="BT521" s="98" t="str">
        <f t="shared" si="22"/>
        <v/>
      </c>
      <c r="BU521" s="50"/>
      <c r="BV521" s="50"/>
      <c r="BW521" s="50"/>
      <c r="BX521" s="50"/>
      <c r="BY521" s="50"/>
      <c r="BZ521" s="50"/>
      <c r="CA521" s="50"/>
      <c r="CB521" s="50"/>
      <c r="CC521" s="50"/>
      <c r="CD521" s="50"/>
      <c r="CE521" s="50"/>
      <c r="CF521" s="50"/>
      <c r="CG521" s="50"/>
      <c r="CH521" s="50"/>
      <c r="CI521" s="50"/>
      <c r="CJ521" s="50"/>
      <c r="CK521" s="50"/>
      <c r="CL521" s="50"/>
      <c r="CM521" s="50"/>
      <c r="CN521" s="50"/>
    </row>
    <row r="522" spans="1:92" ht="15" customHeight="1">
      <c r="A522" s="50"/>
      <c r="B522" s="97"/>
      <c r="C522" s="97" t="str">
        <f>SUBSTITUTE(IF(A522="","",'Root Material'!$C$2&amp;"_Group_"&amp;A522)," ","_")</f>
        <v/>
      </c>
      <c r="D522" s="96"/>
      <c r="E522" s="97"/>
      <c r="F522" s="97" t="str">
        <f>SUBSTITUTE(IF(D522="","",'Root Material'!$C$2&amp;"_"&amp;B522&amp;"_"&amp;D522)," ","_")</f>
        <v/>
      </c>
      <c r="G522" s="97"/>
      <c r="H522" s="99"/>
      <c r="I522" s="99"/>
      <c r="J522" s="99"/>
      <c r="K522" s="99"/>
      <c r="M522" s="98" t="str">
        <f>SUBSTITUTE(IF(L522="","",'Root Material'!$C$2&amp;"_"&amp;B521&amp;"_"&amp;E521&amp;"_"&amp;L522)," ","_")</f>
        <v/>
      </c>
      <c r="BT522" s="98" t="str">
        <f t="shared" si="22"/>
        <v/>
      </c>
      <c r="BU522" s="50"/>
      <c r="BV522" s="50"/>
      <c r="BW522" s="50"/>
      <c r="BX522" s="50"/>
      <c r="BY522" s="50"/>
      <c r="BZ522" s="50"/>
      <c r="CA522" s="50"/>
      <c r="CB522" s="50"/>
      <c r="CC522" s="50"/>
      <c r="CD522" s="50"/>
      <c r="CE522" s="50"/>
      <c r="CF522" s="50"/>
      <c r="CG522" s="50"/>
      <c r="CH522" s="50"/>
      <c r="CI522" s="50"/>
      <c r="CJ522" s="50"/>
      <c r="CK522" s="50"/>
      <c r="CL522" s="50"/>
      <c r="CM522" s="50"/>
      <c r="CN522" s="50"/>
    </row>
    <row r="523" spans="1:92" ht="15" customHeight="1">
      <c r="A523" s="50"/>
      <c r="B523" s="97"/>
      <c r="C523" s="97" t="str">
        <f>SUBSTITUTE(IF(A523="","",'Root Material'!$C$2&amp;"_Group_"&amp;A523)," ","_")</f>
        <v/>
      </c>
      <c r="D523" s="96"/>
      <c r="E523" s="97"/>
      <c r="F523" s="97" t="str">
        <f>SUBSTITUTE(IF(D523="","",'Root Material'!$C$2&amp;"_"&amp;B523&amp;"_"&amp;D523)," ","_")</f>
        <v/>
      </c>
      <c r="G523" s="97"/>
      <c r="H523" s="99"/>
      <c r="I523" s="99"/>
      <c r="J523" s="99"/>
      <c r="K523" s="99"/>
      <c r="M523" s="98" t="str">
        <f>SUBSTITUTE(IF(L523="","",'Root Material'!$C$2&amp;"_"&amp;B522&amp;"_"&amp;E522&amp;"_"&amp;L523)," ","_")</f>
        <v/>
      </c>
      <c r="BT523" s="98" t="str">
        <f t="shared" si="22"/>
        <v/>
      </c>
      <c r="BU523" s="50"/>
      <c r="BV523" s="50"/>
      <c r="BW523" s="50"/>
      <c r="BX523" s="50"/>
      <c r="BY523" s="50"/>
      <c r="BZ523" s="50"/>
      <c r="CA523" s="50"/>
      <c r="CB523" s="50"/>
      <c r="CC523" s="50"/>
      <c r="CD523" s="50"/>
      <c r="CE523" s="50"/>
      <c r="CF523" s="50"/>
      <c r="CG523" s="50"/>
      <c r="CH523" s="50"/>
      <c r="CI523" s="50"/>
      <c r="CJ523" s="50"/>
      <c r="CK523" s="50"/>
      <c r="CL523" s="50"/>
      <c r="CM523" s="50"/>
      <c r="CN523" s="50"/>
    </row>
    <row r="524" spans="1:92" ht="15" customHeight="1">
      <c r="A524" s="50"/>
      <c r="B524" s="97"/>
      <c r="C524" s="97" t="str">
        <f>SUBSTITUTE(IF(A524="","",'Root Material'!$C$2&amp;"_Group_"&amp;A524)," ","_")</f>
        <v/>
      </c>
      <c r="D524" s="96"/>
      <c r="E524" s="97"/>
      <c r="F524" s="97" t="str">
        <f>SUBSTITUTE(IF(D524="","",'Root Material'!$C$2&amp;"_"&amp;B524&amp;"_"&amp;D524)," ","_")</f>
        <v/>
      </c>
      <c r="G524" s="97"/>
      <c r="H524" s="99"/>
      <c r="I524" s="99"/>
      <c r="J524" s="99"/>
      <c r="K524" s="99"/>
      <c r="M524" s="98" t="str">
        <f>SUBSTITUTE(IF(L524="","",'Root Material'!$C$2&amp;"_"&amp;B523&amp;"_"&amp;E523&amp;"_"&amp;L524)," ","_")</f>
        <v/>
      </c>
      <c r="BT524" s="98" t="str">
        <f t="shared" si="22"/>
        <v/>
      </c>
      <c r="BU524" s="50"/>
      <c r="BV524" s="50"/>
      <c r="BW524" s="50"/>
      <c r="BX524" s="50"/>
      <c r="BY524" s="50"/>
      <c r="BZ524" s="50"/>
      <c r="CA524" s="50"/>
      <c r="CB524" s="50"/>
      <c r="CC524" s="50"/>
      <c r="CD524" s="50"/>
      <c r="CE524" s="50"/>
      <c r="CF524" s="50"/>
      <c r="CG524" s="50"/>
      <c r="CH524" s="50"/>
      <c r="CI524" s="50"/>
      <c r="CJ524" s="50"/>
      <c r="CK524" s="50"/>
      <c r="CL524" s="50"/>
      <c r="CM524" s="50"/>
      <c r="CN524" s="50"/>
    </row>
    <row r="525" spans="1:92" ht="15" customHeight="1">
      <c r="A525" s="50"/>
      <c r="B525" s="97"/>
      <c r="C525" s="97" t="str">
        <f>SUBSTITUTE(IF(A525="","",'Root Material'!$C$2&amp;"_Group_"&amp;A525)," ","_")</f>
        <v/>
      </c>
      <c r="D525" s="96"/>
      <c r="E525" s="97"/>
      <c r="F525" s="97" t="str">
        <f>SUBSTITUTE(IF(D525="","",'Root Material'!$C$2&amp;"_"&amp;B525&amp;"_"&amp;D525)," ","_")</f>
        <v/>
      </c>
      <c r="G525" s="97"/>
      <c r="H525" s="99"/>
      <c r="I525" s="99"/>
      <c r="J525" s="99"/>
      <c r="K525" s="99"/>
      <c r="M525" s="98" t="str">
        <f>SUBSTITUTE(IF(L525="","",'Root Material'!$C$2&amp;"_"&amp;B524&amp;"_"&amp;E524&amp;"_"&amp;L525)," ","_")</f>
        <v/>
      </c>
      <c r="BT525" s="98" t="str">
        <f t="shared" si="22"/>
        <v/>
      </c>
      <c r="BU525" s="50"/>
      <c r="BV525" s="50"/>
      <c r="BW525" s="50"/>
      <c r="BX525" s="50"/>
      <c r="BY525" s="50"/>
      <c r="BZ525" s="50"/>
      <c r="CA525" s="50"/>
      <c r="CB525" s="50"/>
      <c r="CC525" s="50"/>
      <c r="CD525" s="50"/>
      <c r="CE525" s="50"/>
      <c r="CF525" s="50"/>
      <c r="CG525" s="50"/>
      <c r="CH525" s="50"/>
      <c r="CI525" s="50"/>
      <c r="CJ525" s="50"/>
      <c r="CK525" s="50"/>
      <c r="CL525" s="50"/>
      <c r="CM525" s="50"/>
      <c r="CN525" s="50"/>
    </row>
    <row r="526" spans="1:92" ht="15" customHeight="1">
      <c r="A526" s="50"/>
      <c r="B526" s="97"/>
      <c r="C526" s="97" t="str">
        <f>SUBSTITUTE(IF(A526="","",'Root Material'!$C$2&amp;"_Group_"&amp;A526)," ","_")</f>
        <v/>
      </c>
      <c r="D526" s="96"/>
      <c r="E526" s="97"/>
      <c r="F526" s="97" t="str">
        <f>SUBSTITUTE(IF(D526="","",'Root Material'!$C$2&amp;"_"&amp;B526&amp;"_"&amp;D526)," ","_")</f>
        <v/>
      </c>
      <c r="G526" s="97"/>
      <c r="H526" s="99"/>
      <c r="I526" s="99"/>
      <c r="J526" s="99"/>
      <c r="K526" s="99"/>
      <c r="M526" s="98" t="str">
        <f>SUBSTITUTE(IF(L526="","",'Root Material'!$C$2&amp;"_"&amp;B525&amp;"_"&amp;E525&amp;"_"&amp;L526)," ","_")</f>
        <v/>
      </c>
      <c r="BT526" s="98" t="str">
        <f t="shared" si="22"/>
        <v/>
      </c>
      <c r="BU526" s="50"/>
      <c r="BV526" s="50"/>
      <c r="BW526" s="50"/>
      <c r="BX526" s="50"/>
      <c r="BY526" s="50"/>
      <c r="BZ526" s="50"/>
      <c r="CA526" s="50"/>
      <c r="CB526" s="50"/>
      <c r="CC526" s="50"/>
      <c r="CD526" s="50"/>
      <c r="CE526" s="50"/>
      <c r="CF526" s="50"/>
      <c r="CG526" s="50"/>
      <c r="CH526" s="50"/>
      <c r="CI526" s="50"/>
      <c r="CJ526" s="50"/>
      <c r="CK526" s="50"/>
      <c r="CL526" s="50"/>
      <c r="CM526" s="50"/>
      <c r="CN526" s="50"/>
    </row>
    <row r="527" spans="1:92" ht="15" customHeight="1">
      <c r="A527" s="50"/>
      <c r="B527" s="97"/>
      <c r="C527" s="97" t="str">
        <f>SUBSTITUTE(IF(A527="","",'Root Material'!$C$2&amp;"_Group_"&amp;A527)," ","_")</f>
        <v/>
      </c>
      <c r="D527" s="96"/>
      <c r="E527" s="97"/>
      <c r="F527" s="97" t="str">
        <f>SUBSTITUTE(IF(D527="","",'Root Material'!$C$2&amp;"_"&amp;B527&amp;"_"&amp;D527)," ","_")</f>
        <v/>
      </c>
      <c r="G527" s="97"/>
      <c r="H527" s="99"/>
      <c r="I527" s="99"/>
      <c r="J527" s="99"/>
      <c r="K527" s="99"/>
      <c r="M527" s="98" t="str">
        <f>SUBSTITUTE(IF(L527="","",'Root Material'!$C$2&amp;"_"&amp;B526&amp;"_"&amp;E526&amp;"_"&amp;L527)," ","_")</f>
        <v/>
      </c>
      <c r="BT527" s="98" t="str">
        <f t="shared" si="22"/>
        <v/>
      </c>
      <c r="BU527" s="50"/>
      <c r="BV527" s="50"/>
      <c r="BW527" s="50"/>
      <c r="BX527" s="50"/>
      <c r="BY527" s="50"/>
      <c r="BZ527" s="50"/>
      <c r="CA527" s="50"/>
      <c r="CB527" s="50"/>
      <c r="CC527" s="50"/>
      <c r="CD527" s="50"/>
      <c r="CE527" s="50"/>
      <c r="CF527" s="50"/>
      <c r="CG527" s="50"/>
      <c r="CH527" s="50"/>
      <c r="CI527" s="50"/>
      <c r="CJ527" s="50"/>
      <c r="CK527" s="50"/>
      <c r="CL527" s="50"/>
      <c r="CM527" s="50"/>
      <c r="CN527" s="50"/>
    </row>
    <row r="528" spans="1:92" ht="15" customHeight="1">
      <c r="A528" s="50"/>
      <c r="B528" s="97"/>
      <c r="C528" s="97" t="str">
        <f>SUBSTITUTE(IF(A528="","",'Root Material'!$C$2&amp;"_Group_"&amp;A528)," ","_")</f>
        <v/>
      </c>
      <c r="D528" s="96"/>
      <c r="E528" s="97"/>
      <c r="F528" s="97" t="str">
        <f>SUBSTITUTE(IF(D528="","",'Root Material'!$C$2&amp;"_"&amp;B528&amp;"_"&amp;D528)," ","_")</f>
        <v/>
      </c>
      <c r="G528" s="97"/>
      <c r="H528" s="99"/>
      <c r="I528" s="99"/>
      <c r="J528" s="99"/>
      <c r="K528" s="99"/>
      <c r="M528" s="98" t="str">
        <f>SUBSTITUTE(IF(L528="","",'Root Material'!$C$2&amp;"_"&amp;B527&amp;"_"&amp;E527&amp;"_"&amp;L528)," ","_")</f>
        <v/>
      </c>
      <c r="BT528" s="98" t="str">
        <f t="shared" si="22"/>
        <v/>
      </c>
      <c r="BU528" s="50"/>
      <c r="BV528" s="50"/>
      <c r="BW528" s="50"/>
      <c r="BX528" s="50"/>
      <c r="BY528" s="50"/>
      <c r="BZ528" s="50"/>
      <c r="CA528" s="50"/>
      <c r="CB528" s="50"/>
      <c r="CC528" s="50"/>
      <c r="CD528" s="50"/>
      <c r="CE528" s="50"/>
      <c r="CF528" s="50"/>
      <c r="CG528" s="50"/>
      <c r="CH528" s="50"/>
      <c r="CI528" s="50"/>
      <c r="CJ528" s="50"/>
      <c r="CK528" s="50"/>
      <c r="CL528" s="50"/>
      <c r="CM528" s="50"/>
      <c r="CN528" s="50"/>
    </row>
    <row r="529" spans="1:92" ht="15" customHeight="1">
      <c r="A529" s="50"/>
      <c r="B529" s="97"/>
      <c r="C529" s="97" t="str">
        <f>SUBSTITUTE(IF(A529="","",'Root Material'!$C$2&amp;"_Group_"&amp;A529)," ","_")</f>
        <v/>
      </c>
      <c r="D529" s="96"/>
      <c r="E529" s="97"/>
      <c r="F529" s="97" t="str">
        <f>SUBSTITUTE(IF(D529="","",'Root Material'!$C$2&amp;"_"&amp;B529&amp;"_"&amp;D529)," ","_")</f>
        <v/>
      </c>
      <c r="G529" s="97"/>
      <c r="H529" s="99"/>
      <c r="I529" s="99"/>
      <c r="J529" s="99"/>
      <c r="K529" s="99"/>
      <c r="M529" s="98" t="str">
        <f>SUBSTITUTE(IF(L529="","",'Root Material'!$C$2&amp;"_"&amp;B528&amp;"_"&amp;E528&amp;"_"&amp;L529)," ","_")</f>
        <v/>
      </c>
      <c r="BT529" s="98" t="str">
        <f t="shared" si="22"/>
        <v/>
      </c>
      <c r="BU529" s="50"/>
      <c r="BV529" s="50"/>
      <c r="BW529" s="50"/>
      <c r="BX529" s="50"/>
      <c r="BY529" s="50"/>
      <c r="BZ529" s="50"/>
      <c r="CA529" s="50"/>
      <c r="CB529" s="50"/>
      <c r="CC529" s="50"/>
      <c r="CD529" s="50"/>
      <c r="CE529" s="50"/>
      <c r="CF529" s="50"/>
      <c r="CG529" s="50"/>
      <c r="CH529" s="50"/>
      <c r="CI529" s="50"/>
      <c r="CJ529" s="50"/>
      <c r="CK529" s="50"/>
      <c r="CL529" s="50"/>
      <c r="CM529" s="50"/>
      <c r="CN529" s="50"/>
    </row>
    <row r="530" spans="1:92" ht="15" customHeight="1">
      <c r="A530" s="50"/>
      <c r="B530" s="97"/>
      <c r="C530" s="97" t="str">
        <f>SUBSTITUTE(IF(A530="","",'Root Material'!$C$2&amp;"_Group_"&amp;A530)," ","_")</f>
        <v/>
      </c>
      <c r="D530" s="96"/>
      <c r="E530" s="97"/>
      <c r="F530" s="97" t="str">
        <f>SUBSTITUTE(IF(D530="","",'Root Material'!$C$2&amp;"_"&amp;B530&amp;"_"&amp;D530)," ","_")</f>
        <v/>
      </c>
      <c r="G530" s="97"/>
      <c r="H530" s="99"/>
      <c r="I530" s="99"/>
      <c r="J530" s="99"/>
      <c r="K530" s="99"/>
      <c r="M530" s="98" t="str">
        <f>SUBSTITUTE(IF(L530="","",'Root Material'!$C$2&amp;"_"&amp;B529&amp;"_"&amp;E529&amp;"_"&amp;L530)," ","_")</f>
        <v/>
      </c>
      <c r="BT530" s="98" t="str">
        <f t="shared" si="22"/>
        <v/>
      </c>
      <c r="BU530" s="50"/>
      <c r="BV530" s="50"/>
      <c r="BW530" s="50"/>
      <c r="BX530" s="50"/>
      <c r="BY530" s="50"/>
      <c r="BZ530" s="50"/>
      <c r="CA530" s="50"/>
      <c r="CB530" s="50"/>
      <c r="CC530" s="50"/>
      <c r="CD530" s="50"/>
      <c r="CE530" s="50"/>
      <c r="CF530" s="50"/>
      <c r="CG530" s="50"/>
      <c r="CH530" s="50"/>
      <c r="CI530" s="50"/>
      <c r="CJ530" s="50"/>
      <c r="CK530" s="50"/>
      <c r="CL530" s="50"/>
      <c r="CM530" s="50"/>
      <c r="CN530" s="50"/>
    </row>
    <row r="531" spans="1:92" ht="15" customHeight="1">
      <c r="A531" s="50"/>
      <c r="B531" s="97"/>
      <c r="C531" s="97" t="str">
        <f>SUBSTITUTE(IF(A531="","",'Root Material'!$C$2&amp;"_Group_"&amp;A531)," ","_")</f>
        <v/>
      </c>
      <c r="D531" s="96"/>
      <c r="E531" s="97"/>
      <c r="F531" s="97" t="str">
        <f>SUBSTITUTE(IF(D531="","",'Root Material'!$C$2&amp;"_"&amp;B531&amp;"_"&amp;D531)," ","_")</f>
        <v/>
      </c>
      <c r="G531" s="97"/>
      <c r="H531" s="99"/>
      <c r="I531" s="99"/>
      <c r="J531" s="99"/>
      <c r="K531" s="99"/>
      <c r="M531" s="98" t="str">
        <f>SUBSTITUTE(IF(L531="","",'Root Material'!$C$2&amp;"_"&amp;B530&amp;"_"&amp;E530&amp;"_"&amp;L531)," ","_")</f>
        <v/>
      </c>
      <c r="BT531" s="98" t="str">
        <f t="shared" si="22"/>
        <v/>
      </c>
      <c r="BU531" s="50"/>
      <c r="BV531" s="50"/>
      <c r="BW531" s="50"/>
      <c r="BX531" s="50"/>
      <c r="BY531" s="50"/>
      <c r="BZ531" s="50"/>
      <c r="CA531" s="50"/>
      <c r="CB531" s="50"/>
      <c r="CC531" s="50"/>
      <c r="CD531" s="50"/>
      <c r="CE531" s="50"/>
      <c r="CF531" s="50"/>
      <c r="CG531" s="50"/>
      <c r="CH531" s="50"/>
      <c r="CI531" s="50"/>
      <c r="CJ531" s="50"/>
      <c r="CK531" s="50"/>
      <c r="CL531" s="50"/>
      <c r="CM531" s="50"/>
      <c r="CN531" s="50"/>
    </row>
    <row r="532" spans="1:92" ht="15" customHeight="1">
      <c r="A532" s="50"/>
      <c r="B532" s="97"/>
      <c r="C532" s="97" t="str">
        <f>SUBSTITUTE(IF(A532="","",'Root Material'!$C$2&amp;"_Group_"&amp;A532)," ","_")</f>
        <v/>
      </c>
      <c r="D532" s="96"/>
      <c r="E532" s="97"/>
      <c r="F532" s="97" t="str">
        <f>SUBSTITUTE(IF(D532="","",'Root Material'!$C$2&amp;"_"&amp;B532&amp;"_"&amp;D532)," ","_")</f>
        <v/>
      </c>
      <c r="G532" s="97"/>
      <c r="H532" s="99"/>
      <c r="I532" s="99"/>
      <c r="J532" s="99"/>
      <c r="K532" s="99"/>
      <c r="M532" s="98" t="str">
        <f>SUBSTITUTE(IF(L532="","",'Root Material'!$C$2&amp;"_"&amp;B531&amp;"_"&amp;E531&amp;"_"&amp;L532)," ","_")</f>
        <v/>
      </c>
      <c r="BT532" s="98" t="str">
        <f t="shared" si="22"/>
        <v/>
      </c>
      <c r="BU532" s="50"/>
      <c r="BV532" s="50"/>
      <c r="BW532" s="50"/>
      <c r="BX532" s="50"/>
      <c r="BY532" s="50"/>
      <c r="BZ532" s="50"/>
      <c r="CA532" s="50"/>
      <c r="CB532" s="50"/>
      <c r="CC532" s="50"/>
      <c r="CD532" s="50"/>
      <c r="CE532" s="50"/>
      <c r="CF532" s="50"/>
      <c r="CG532" s="50"/>
      <c r="CH532" s="50"/>
      <c r="CI532" s="50"/>
      <c r="CJ532" s="50"/>
      <c r="CK532" s="50"/>
      <c r="CL532" s="50"/>
      <c r="CM532" s="50"/>
      <c r="CN532" s="50"/>
    </row>
    <row r="533" spans="1:92" ht="15" customHeight="1">
      <c r="A533" s="50"/>
      <c r="B533" s="97"/>
      <c r="C533" s="97" t="str">
        <f>SUBSTITUTE(IF(A533="","",'Root Material'!$C$2&amp;"_Group_"&amp;A533)," ","_")</f>
        <v/>
      </c>
      <c r="D533" s="96"/>
      <c r="E533" s="97"/>
      <c r="F533" s="97" t="str">
        <f>SUBSTITUTE(IF(D533="","",'Root Material'!$C$2&amp;"_"&amp;B533&amp;"_"&amp;D533)," ","_")</f>
        <v/>
      </c>
      <c r="G533" s="97"/>
      <c r="H533" s="99"/>
      <c r="I533" s="99"/>
      <c r="J533" s="99"/>
      <c r="K533" s="99"/>
      <c r="M533" s="98" t="str">
        <f>SUBSTITUTE(IF(L533="","",'Root Material'!$C$2&amp;"_"&amp;B532&amp;"_"&amp;E532&amp;"_"&amp;L533)," ","_")</f>
        <v/>
      </c>
      <c r="BT533" s="98" t="str">
        <f t="shared" si="22"/>
        <v/>
      </c>
      <c r="BU533" s="50"/>
      <c r="BV533" s="50"/>
      <c r="BW533" s="50"/>
      <c r="BX533" s="50"/>
      <c r="BY533" s="50"/>
      <c r="BZ533" s="50"/>
      <c r="CA533" s="50"/>
      <c r="CB533" s="50"/>
      <c r="CC533" s="50"/>
      <c r="CD533" s="50"/>
      <c r="CE533" s="50"/>
      <c r="CF533" s="50"/>
      <c r="CG533" s="50"/>
      <c r="CH533" s="50"/>
      <c r="CI533" s="50"/>
      <c r="CJ533" s="50"/>
      <c r="CK533" s="50"/>
      <c r="CL533" s="50"/>
      <c r="CM533" s="50"/>
      <c r="CN533" s="50"/>
    </row>
    <row r="534" spans="1:92" ht="15" customHeight="1">
      <c r="A534" s="50"/>
      <c r="B534" s="97"/>
      <c r="C534" s="97" t="str">
        <f>SUBSTITUTE(IF(A534="","",'Root Material'!$C$2&amp;"_Group_"&amp;A534)," ","_")</f>
        <v/>
      </c>
      <c r="D534" s="96"/>
      <c r="E534" s="97"/>
      <c r="F534" s="97" t="str">
        <f>SUBSTITUTE(IF(D534="","",'Root Material'!$C$2&amp;"_"&amp;B534&amp;"_"&amp;D534)," ","_")</f>
        <v/>
      </c>
      <c r="G534" s="97"/>
      <c r="H534" s="99"/>
      <c r="I534" s="99"/>
      <c r="J534" s="99"/>
      <c r="K534" s="99"/>
      <c r="M534" s="98" t="str">
        <f>SUBSTITUTE(IF(L534="","",'Root Material'!$C$2&amp;"_"&amp;B533&amp;"_"&amp;E533&amp;"_"&amp;L534)," ","_")</f>
        <v/>
      </c>
      <c r="BT534" s="98" t="str">
        <f t="shared" si="22"/>
        <v/>
      </c>
      <c r="BU534" s="50"/>
      <c r="BV534" s="50"/>
      <c r="BW534" s="50"/>
      <c r="BX534" s="50"/>
      <c r="BY534" s="50"/>
      <c r="BZ534" s="50"/>
      <c r="CA534" s="50"/>
      <c r="CB534" s="50"/>
      <c r="CC534" s="50"/>
      <c r="CD534" s="50"/>
      <c r="CE534" s="50"/>
      <c r="CF534" s="50"/>
      <c r="CG534" s="50"/>
      <c r="CH534" s="50"/>
      <c r="CI534" s="50"/>
      <c r="CJ534" s="50"/>
      <c r="CK534" s="50"/>
      <c r="CL534" s="50"/>
      <c r="CM534" s="50"/>
      <c r="CN534" s="50"/>
    </row>
    <row r="535" spans="1:92" ht="15" customHeight="1">
      <c r="A535" s="50"/>
      <c r="B535" s="97"/>
      <c r="C535" s="97" t="str">
        <f>SUBSTITUTE(IF(A535="","",'Root Material'!$C$2&amp;"_Group_"&amp;A535)," ","_")</f>
        <v/>
      </c>
      <c r="D535" s="96"/>
      <c r="E535" s="97"/>
      <c r="F535" s="97" t="str">
        <f>SUBSTITUTE(IF(D535="","",'Root Material'!$C$2&amp;"_"&amp;B535&amp;"_"&amp;D535)," ","_")</f>
        <v/>
      </c>
      <c r="G535" s="97"/>
      <c r="H535" s="99"/>
      <c r="I535" s="99"/>
      <c r="J535" s="99"/>
      <c r="K535" s="99"/>
      <c r="M535" s="98" t="str">
        <f>SUBSTITUTE(IF(L535="","",'Root Material'!$C$2&amp;"_"&amp;B534&amp;"_"&amp;E534&amp;"_"&amp;L535)," ","_")</f>
        <v/>
      </c>
      <c r="BT535" s="98" t="str">
        <f t="shared" si="22"/>
        <v/>
      </c>
      <c r="BU535" s="50"/>
      <c r="BV535" s="50"/>
      <c r="BW535" s="50"/>
      <c r="BX535" s="50"/>
      <c r="BY535" s="50"/>
      <c r="BZ535" s="50"/>
      <c r="CA535" s="50"/>
      <c r="CB535" s="50"/>
      <c r="CC535" s="50"/>
      <c r="CD535" s="50"/>
      <c r="CE535" s="50"/>
      <c r="CF535" s="50"/>
      <c r="CG535" s="50"/>
      <c r="CH535" s="50"/>
      <c r="CI535" s="50"/>
      <c r="CJ535" s="50"/>
      <c r="CK535" s="50"/>
      <c r="CL535" s="50"/>
      <c r="CM535" s="50"/>
      <c r="CN535" s="50"/>
    </row>
    <row r="536" spans="1:92" ht="15" customHeight="1">
      <c r="A536" s="50"/>
      <c r="B536" s="97"/>
      <c r="C536" s="97" t="str">
        <f>SUBSTITUTE(IF(A536="","",'Root Material'!$C$2&amp;"_Group_"&amp;A536)," ","_")</f>
        <v/>
      </c>
      <c r="D536" s="96"/>
      <c r="E536" s="97"/>
      <c r="F536" s="97" t="str">
        <f>SUBSTITUTE(IF(D536="","",'Root Material'!$C$2&amp;"_"&amp;B536&amp;"_"&amp;D536)," ","_")</f>
        <v/>
      </c>
      <c r="G536" s="97"/>
      <c r="H536" s="99"/>
      <c r="I536" s="99"/>
      <c r="J536" s="99"/>
      <c r="K536" s="99"/>
      <c r="M536" s="98" t="str">
        <f>SUBSTITUTE(IF(L536="","",'Root Material'!$C$2&amp;"_"&amp;B535&amp;"_"&amp;E535&amp;"_"&amp;L536)," ","_")</f>
        <v/>
      </c>
      <c r="BT536" s="98" t="str">
        <f t="shared" si="22"/>
        <v/>
      </c>
      <c r="BU536" s="50"/>
      <c r="BV536" s="50"/>
      <c r="BW536" s="50"/>
      <c r="BX536" s="50"/>
      <c r="BY536" s="50"/>
      <c r="BZ536" s="50"/>
      <c r="CA536" s="50"/>
      <c r="CB536" s="50"/>
      <c r="CC536" s="50"/>
      <c r="CD536" s="50"/>
      <c r="CE536" s="50"/>
      <c r="CF536" s="50"/>
      <c r="CG536" s="50"/>
      <c r="CH536" s="50"/>
      <c r="CI536" s="50"/>
      <c r="CJ536" s="50"/>
      <c r="CK536" s="50"/>
      <c r="CL536" s="50"/>
      <c r="CM536" s="50"/>
      <c r="CN536" s="50"/>
    </row>
    <row r="537" spans="1:92" ht="15" customHeight="1">
      <c r="A537" s="50"/>
      <c r="B537" s="97"/>
      <c r="C537" s="97" t="str">
        <f>SUBSTITUTE(IF(A537="","",'Root Material'!$C$2&amp;"_Group_"&amp;A537)," ","_")</f>
        <v/>
      </c>
      <c r="D537" s="96"/>
      <c r="E537" s="97"/>
      <c r="F537" s="97" t="str">
        <f>SUBSTITUTE(IF(D537="","",'Root Material'!$C$2&amp;"_"&amp;B537&amp;"_"&amp;D537)," ","_")</f>
        <v/>
      </c>
      <c r="G537" s="97"/>
      <c r="H537" s="99"/>
      <c r="I537" s="99"/>
      <c r="J537" s="99"/>
      <c r="K537" s="99"/>
      <c r="M537" s="98" t="str">
        <f>SUBSTITUTE(IF(L537="","",'Root Material'!$C$2&amp;"_"&amp;B536&amp;"_"&amp;E536&amp;"_"&amp;L537)," ","_")</f>
        <v/>
      </c>
      <c r="BT537" s="98" t="str">
        <f t="shared" si="22"/>
        <v/>
      </c>
      <c r="BU537" s="50"/>
      <c r="BV537" s="50"/>
      <c r="BW537" s="50"/>
      <c r="BX537" s="50"/>
      <c r="BY537" s="50"/>
      <c r="BZ537" s="50"/>
      <c r="CA537" s="50"/>
      <c r="CB537" s="50"/>
      <c r="CC537" s="50"/>
      <c r="CD537" s="50"/>
      <c r="CE537" s="50"/>
      <c r="CF537" s="50"/>
      <c r="CG537" s="50"/>
      <c r="CH537" s="50"/>
      <c r="CI537" s="50"/>
      <c r="CJ537" s="50"/>
      <c r="CK537" s="50"/>
      <c r="CL537" s="50"/>
      <c r="CM537" s="50"/>
      <c r="CN537" s="50"/>
    </row>
    <row r="538" spans="1:92" ht="15" customHeight="1">
      <c r="A538" s="50"/>
      <c r="B538" s="97"/>
      <c r="C538" s="97" t="str">
        <f>SUBSTITUTE(IF(A538="","",'Root Material'!$C$2&amp;"_Group_"&amp;A538)," ","_")</f>
        <v/>
      </c>
      <c r="D538" s="96"/>
      <c r="E538" s="97"/>
      <c r="F538" s="97" t="str">
        <f>SUBSTITUTE(IF(D538="","",'Root Material'!$C$2&amp;"_"&amp;B538&amp;"_"&amp;D538)," ","_")</f>
        <v/>
      </c>
      <c r="G538" s="97"/>
      <c r="H538" s="99"/>
      <c r="I538" s="99"/>
      <c r="J538" s="99"/>
      <c r="K538" s="99"/>
      <c r="M538" s="98" t="str">
        <f>SUBSTITUTE(IF(L538="","",'Root Material'!$C$2&amp;"_"&amp;B537&amp;"_"&amp;E537&amp;"_"&amp;L538)," ","_")</f>
        <v/>
      </c>
      <c r="BT538" s="98" t="str">
        <f t="shared" si="22"/>
        <v/>
      </c>
      <c r="BU538" s="50"/>
      <c r="BV538" s="50"/>
      <c r="BW538" s="50"/>
      <c r="BX538" s="50"/>
      <c r="BY538" s="50"/>
      <c r="BZ538" s="50"/>
      <c r="CA538" s="50"/>
      <c r="CB538" s="50"/>
      <c r="CC538" s="50"/>
      <c r="CD538" s="50"/>
      <c r="CE538" s="50"/>
      <c r="CF538" s="50"/>
      <c r="CG538" s="50"/>
      <c r="CH538" s="50"/>
      <c r="CI538" s="50"/>
      <c r="CJ538" s="50"/>
      <c r="CK538" s="50"/>
      <c r="CL538" s="50"/>
      <c r="CM538" s="50"/>
      <c r="CN538" s="50"/>
    </row>
    <row r="539" spans="1:92" ht="15" customHeight="1">
      <c r="A539" s="50"/>
      <c r="B539" s="97"/>
      <c r="C539" s="97" t="str">
        <f>SUBSTITUTE(IF(A539="","",'Root Material'!$C$2&amp;"_Group_"&amp;A539)," ","_")</f>
        <v/>
      </c>
      <c r="D539" s="96"/>
      <c r="E539" s="97"/>
      <c r="F539" s="97" t="str">
        <f>SUBSTITUTE(IF(D539="","",'Root Material'!$C$2&amp;"_"&amp;B539&amp;"_"&amp;D539)," ","_")</f>
        <v/>
      </c>
      <c r="G539" s="97"/>
      <c r="H539" s="99"/>
      <c r="I539" s="99"/>
      <c r="J539" s="99"/>
      <c r="K539" s="99"/>
      <c r="M539" s="98" t="str">
        <f>SUBSTITUTE(IF(L539="","",'Root Material'!$C$2&amp;"_"&amp;B538&amp;"_"&amp;E538&amp;"_"&amp;L539)," ","_")</f>
        <v/>
      </c>
      <c r="BT539" s="98" t="str">
        <f t="shared" si="22"/>
        <v/>
      </c>
      <c r="BU539" s="50"/>
      <c r="BV539" s="50"/>
      <c r="BW539" s="50"/>
      <c r="BX539" s="50"/>
      <c r="BY539" s="50"/>
      <c r="BZ539" s="50"/>
      <c r="CA539" s="50"/>
      <c r="CB539" s="50"/>
      <c r="CC539" s="50"/>
      <c r="CD539" s="50"/>
      <c r="CE539" s="50"/>
      <c r="CF539" s="50"/>
      <c r="CG539" s="50"/>
      <c r="CH539" s="50"/>
      <c r="CI539" s="50"/>
      <c r="CJ539" s="50"/>
      <c r="CK539" s="50"/>
      <c r="CL539" s="50"/>
      <c r="CM539" s="50"/>
      <c r="CN539" s="50"/>
    </row>
    <row r="540" spans="1:92" ht="15" customHeight="1">
      <c r="A540" s="50"/>
      <c r="B540" s="97"/>
      <c r="C540" s="97" t="str">
        <f>SUBSTITUTE(IF(A540="","",'Root Material'!$C$2&amp;"_Group_"&amp;A540)," ","_")</f>
        <v/>
      </c>
      <c r="D540" s="96"/>
      <c r="E540" s="97"/>
      <c r="F540" s="97" t="str">
        <f>SUBSTITUTE(IF(D540="","",'Root Material'!$C$2&amp;"_"&amp;B540&amp;"_"&amp;D540)," ","_")</f>
        <v/>
      </c>
      <c r="G540" s="97"/>
      <c r="H540" s="99"/>
      <c r="I540" s="99"/>
      <c r="J540" s="99"/>
      <c r="K540" s="99"/>
      <c r="M540" s="98" t="str">
        <f>SUBSTITUTE(IF(L540="","",'Root Material'!$C$2&amp;"_"&amp;B539&amp;"_"&amp;E539&amp;"_"&amp;L540)," ","_")</f>
        <v/>
      </c>
      <c r="BT540" s="98" t="str">
        <f t="shared" si="22"/>
        <v/>
      </c>
      <c r="BU540" s="50"/>
      <c r="BV540" s="50"/>
      <c r="BW540" s="50"/>
      <c r="BX540" s="50"/>
      <c r="BY540" s="50"/>
      <c r="BZ540" s="50"/>
      <c r="CA540" s="50"/>
      <c r="CB540" s="50"/>
      <c r="CC540" s="50"/>
      <c r="CD540" s="50"/>
      <c r="CE540" s="50"/>
      <c r="CF540" s="50"/>
      <c r="CG540" s="50"/>
      <c r="CH540" s="50"/>
      <c r="CI540" s="50"/>
      <c r="CJ540" s="50"/>
      <c r="CK540" s="50"/>
      <c r="CL540" s="50"/>
      <c r="CM540" s="50"/>
      <c r="CN540" s="50"/>
    </row>
    <row r="541" spans="1:92" ht="15" customHeight="1">
      <c r="A541" s="50"/>
      <c r="B541" s="97"/>
      <c r="C541" s="97" t="str">
        <f>SUBSTITUTE(IF(A541="","",'Root Material'!$C$2&amp;"_Group_"&amp;A541)," ","_")</f>
        <v/>
      </c>
      <c r="D541" s="96"/>
      <c r="E541" s="97"/>
      <c r="F541" s="97" t="str">
        <f>SUBSTITUTE(IF(D541="","",'Root Material'!$C$2&amp;"_"&amp;B541&amp;"_"&amp;D541)," ","_")</f>
        <v/>
      </c>
      <c r="G541" s="97"/>
      <c r="H541" s="99"/>
      <c r="I541" s="99"/>
      <c r="J541" s="99"/>
      <c r="K541" s="99"/>
      <c r="M541" s="98" t="str">
        <f>SUBSTITUTE(IF(L541="","",'Root Material'!$C$2&amp;"_"&amp;B540&amp;"_"&amp;E540&amp;"_"&amp;L541)," ","_")</f>
        <v/>
      </c>
      <c r="BT541" s="98" t="str">
        <f t="shared" si="22"/>
        <v/>
      </c>
      <c r="BU541" s="50"/>
      <c r="BV541" s="50"/>
      <c r="BW541" s="50"/>
      <c r="BX541" s="50"/>
      <c r="BY541" s="50"/>
      <c r="BZ541" s="50"/>
      <c r="CA541" s="50"/>
      <c r="CB541" s="50"/>
      <c r="CC541" s="50"/>
      <c r="CD541" s="50"/>
      <c r="CE541" s="50"/>
      <c r="CF541" s="50"/>
      <c r="CG541" s="50"/>
      <c r="CH541" s="50"/>
      <c r="CI541" s="50"/>
      <c r="CJ541" s="50"/>
      <c r="CK541" s="50"/>
      <c r="CL541" s="50"/>
      <c r="CM541" s="50"/>
      <c r="CN541" s="50"/>
    </row>
    <row r="542" spans="1:92" ht="15" customHeight="1">
      <c r="A542" s="50"/>
      <c r="B542" s="97"/>
      <c r="C542" s="97" t="str">
        <f>SUBSTITUTE(IF(A542="","",'Root Material'!$C$2&amp;"_Group_"&amp;A542)," ","_")</f>
        <v/>
      </c>
      <c r="D542" s="96"/>
      <c r="E542" s="97"/>
      <c r="F542" s="97" t="str">
        <f>SUBSTITUTE(IF(D542="","",'Root Material'!$C$2&amp;"_"&amp;B542&amp;"_"&amp;D542)," ","_")</f>
        <v/>
      </c>
      <c r="G542" s="97"/>
      <c r="H542" s="99"/>
      <c r="I542" s="99"/>
      <c r="J542" s="99"/>
      <c r="K542" s="99"/>
      <c r="M542" s="98" t="str">
        <f>SUBSTITUTE(IF(L542="","",'Root Material'!$C$2&amp;"_"&amp;B541&amp;"_"&amp;E541&amp;"_"&amp;L542)," ","_")</f>
        <v/>
      </c>
      <c r="BT542" s="98" t="str">
        <f t="shared" si="22"/>
        <v/>
      </c>
      <c r="BU542" s="50"/>
      <c r="BV542" s="50"/>
      <c r="BW542" s="50"/>
      <c r="BX542" s="50"/>
      <c r="BY542" s="50"/>
      <c r="BZ542" s="50"/>
      <c r="CA542" s="50"/>
      <c r="CB542" s="50"/>
      <c r="CC542" s="50"/>
      <c r="CD542" s="50"/>
      <c r="CE542" s="50"/>
      <c r="CF542" s="50"/>
      <c r="CG542" s="50"/>
      <c r="CH542" s="50"/>
      <c r="CI542" s="50"/>
      <c r="CJ542" s="50"/>
      <c r="CK542" s="50"/>
      <c r="CL542" s="50"/>
      <c r="CM542" s="50"/>
      <c r="CN542" s="50"/>
    </row>
    <row r="543" spans="1:92" ht="15" customHeight="1">
      <c r="A543" s="50"/>
      <c r="B543" s="97"/>
      <c r="C543" s="97" t="str">
        <f>SUBSTITUTE(IF(A543="","",'Root Material'!$C$2&amp;"_Group_"&amp;A543)," ","_")</f>
        <v/>
      </c>
      <c r="D543" s="96"/>
      <c r="E543" s="97"/>
      <c r="F543" s="97" t="str">
        <f>SUBSTITUTE(IF(D543="","",'Root Material'!$C$2&amp;"_"&amp;B543&amp;"_"&amp;D543)," ","_")</f>
        <v/>
      </c>
      <c r="G543" s="97"/>
      <c r="H543" s="99"/>
      <c r="I543" s="99"/>
      <c r="J543" s="99"/>
      <c r="K543" s="99"/>
      <c r="M543" s="98" t="str">
        <f>SUBSTITUTE(IF(L543="","",'Root Material'!$C$2&amp;"_"&amp;B542&amp;"_"&amp;E542&amp;"_"&amp;L543)," ","_")</f>
        <v/>
      </c>
      <c r="BT543" s="98" t="str">
        <f t="shared" si="22"/>
        <v/>
      </c>
      <c r="BU543" s="50"/>
      <c r="BV543" s="50"/>
      <c r="BW543" s="50"/>
      <c r="BX543" s="50"/>
      <c r="BY543" s="50"/>
      <c r="BZ543" s="50"/>
      <c r="CA543" s="50"/>
      <c r="CB543" s="50"/>
      <c r="CC543" s="50"/>
      <c r="CD543" s="50"/>
      <c r="CE543" s="50"/>
      <c r="CF543" s="50"/>
      <c r="CG543" s="50"/>
      <c r="CH543" s="50"/>
      <c r="CI543" s="50"/>
      <c r="CJ543" s="50"/>
      <c r="CK543" s="50"/>
      <c r="CL543" s="50"/>
      <c r="CM543" s="50"/>
      <c r="CN543" s="50"/>
    </row>
    <row r="544" spans="1:92" ht="15" customHeight="1">
      <c r="A544" s="50"/>
      <c r="B544" s="97"/>
      <c r="C544" s="97" t="str">
        <f>SUBSTITUTE(IF(A544="","",'Root Material'!$C$2&amp;"_Group_"&amp;A544)," ","_")</f>
        <v/>
      </c>
      <c r="D544" s="96"/>
      <c r="E544" s="97"/>
      <c r="F544" s="97" t="str">
        <f>SUBSTITUTE(IF(D544="","",'Root Material'!$C$2&amp;"_"&amp;B544&amp;"_"&amp;D544)," ","_")</f>
        <v/>
      </c>
      <c r="G544" s="97"/>
      <c r="H544" s="99"/>
      <c r="I544" s="99"/>
      <c r="J544" s="99"/>
      <c r="K544" s="99"/>
      <c r="M544" s="98" t="str">
        <f>SUBSTITUTE(IF(L544="","",'Root Material'!$C$2&amp;"_"&amp;B543&amp;"_"&amp;E543&amp;"_"&amp;L544)," ","_")</f>
        <v/>
      </c>
      <c r="BT544" s="98" t="str">
        <f t="shared" si="22"/>
        <v/>
      </c>
      <c r="BU544" s="50"/>
      <c r="BV544" s="50"/>
      <c r="BW544" s="50"/>
      <c r="BX544" s="50"/>
      <c r="BY544" s="50"/>
      <c r="BZ544" s="50"/>
      <c r="CA544" s="50"/>
      <c r="CB544" s="50"/>
      <c r="CC544" s="50"/>
      <c r="CD544" s="50"/>
      <c r="CE544" s="50"/>
      <c r="CF544" s="50"/>
      <c r="CG544" s="50"/>
      <c r="CH544" s="50"/>
      <c r="CI544" s="50"/>
      <c r="CJ544" s="50"/>
      <c r="CK544" s="50"/>
      <c r="CL544" s="50"/>
      <c r="CM544" s="50"/>
      <c r="CN544" s="50"/>
    </row>
    <row r="545" spans="1:92" ht="15" customHeight="1">
      <c r="A545" s="50"/>
      <c r="B545" s="97"/>
      <c r="C545" s="97" t="str">
        <f>SUBSTITUTE(IF(A545="","",'Root Material'!$C$2&amp;"_Group_"&amp;A545)," ","_")</f>
        <v/>
      </c>
      <c r="D545" s="96"/>
      <c r="E545" s="97"/>
      <c r="F545" s="97" t="str">
        <f>SUBSTITUTE(IF(D545="","",'Root Material'!$C$2&amp;"_"&amp;B545&amp;"_"&amp;D545)," ","_")</f>
        <v/>
      </c>
      <c r="G545" s="97"/>
      <c r="H545" s="99"/>
      <c r="I545" s="99"/>
      <c r="J545" s="99"/>
      <c r="K545" s="99"/>
      <c r="M545" s="98" t="str">
        <f>SUBSTITUTE(IF(L545="","",'Root Material'!$C$2&amp;"_"&amp;B544&amp;"_"&amp;E544&amp;"_"&amp;L545)," ","_")</f>
        <v/>
      </c>
      <c r="BT545" s="98" t="str">
        <f t="shared" si="22"/>
        <v/>
      </c>
      <c r="BU545" s="50"/>
      <c r="BV545" s="50"/>
      <c r="BW545" s="50"/>
      <c r="BX545" s="50"/>
      <c r="BY545" s="50"/>
      <c r="BZ545" s="50"/>
      <c r="CA545" s="50"/>
      <c r="CB545" s="50"/>
      <c r="CC545" s="50"/>
      <c r="CD545" s="50"/>
      <c r="CE545" s="50"/>
      <c r="CF545" s="50"/>
      <c r="CG545" s="50"/>
      <c r="CH545" s="50"/>
      <c r="CI545" s="50"/>
      <c r="CJ545" s="50"/>
      <c r="CK545" s="50"/>
      <c r="CL545" s="50"/>
      <c r="CM545" s="50"/>
      <c r="CN545" s="50"/>
    </row>
    <row r="546" spans="1:92" ht="15" customHeight="1">
      <c r="A546" s="50"/>
      <c r="B546" s="97"/>
      <c r="C546" s="97" t="str">
        <f>SUBSTITUTE(IF(A546="","",'Root Material'!$C$2&amp;"_Group_"&amp;A546)," ","_")</f>
        <v/>
      </c>
      <c r="D546" s="96"/>
      <c r="E546" s="97"/>
      <c r="F546" s="97" t="str">
        <f>SUBSTITUTE(IF(D546="","",'Root Material'!$C$2&amp;"_"&amp;B546&amp;"_"&amp;D546)," ","_")</f>
        <v/>
      </c>
      <c r="G546" s="97"/>
      <c r="H546" s="99"/>
      <c r="I546" s="99"/>
      <c r="J546" s="99"/>
      <c r="K546" s="99"/>
      <c r="M546" s="98" t="str">
        <f>SUBSTITUTE(IF(L546="","",'Root Material'!$C$2&amp;"_"&amp;B545&amp;"_"&amp;E545&amp;"_"&amp;L546)," ","_")</f>
        <v/>
      </c>
      <c r="BT546" s="98" t="str">
        <f t="shared" si="22"/>
        <v/>
      </c>
      <c r="BU546" s="50"/>
      <c r="BV546" s="50"/>
      <c r="BW546" s="50"/>
      <c r="BX546" s="50"/>
      <c r="BY546" s="50"/>
      <c r="BZ546" s="50"/>
      <c r="CA546" s="50"/>
      <c r="CB546" s="50"/>
      <c r="CC546" s="50"/>
      <c r="CD546" s="50"/>
      <c r="CE546" s="50"/>
      <c r="CF546" s="50"/>
      <c r="CG546" s="50"/>
      <c r="CH546" s="50"/>
      <c r="CI546" s="50"/>
      <c r="CJ546" s="50"/>
      <c r="CK546" s="50"/>
      <c r="CL546" s="50"/>
      <c r="CM546" s="50"/>
      <c r="CN546" s="50"/>
    </row>
    <row r="547" spans="1:92" ht="15" customHeight="1">
      <c r="A547" s="50"/>
      <c r="B547" s="97"/>
      <c r="C547" s="97" t="str">
        <f>SUBSTITUTE(IF(A547="","",'Root Material'!$C$2&amp;"_Group_"&amp;A547)," ","_")</f>
        <v/>
      </c>
      <c r="D547" s="96"/>
      <c r="E547" s="97"/>
      <c r="F547" s="97" t="str">
        <f>SUBSTITUTE(IF(D547="","",'Root Material'!$C$2&amp;"_"&amp;B547&amp;"_"&amp;D547)," ","_")</f>
        <v/>
      </c>
      <c r="G547" s="97"/>
      <c r="H547" s="99"/>
      <c r="I547" s="99"/>
      <c r="J547" s="99"/>
      <c r="K547" s="99"/>
      <c r="M547" s="98" t="str">
        <f>SUBSTITUTE(IF(L547="","",'Root Material'!$C$2&amp;"_"&amp;B546&amp;"_"&amp;E546&amp;"_"&amp;L547)," ","_")</f>
        <v/>
      </c>
      <c r="BT547" s="98" t="str">
        <f t="shared" si="22"/>
        <v/>
      </c>
      <c r="BU547" s="50"/>
      <c r="BV547" s="50"/>
      <c r="BW547" s="50"/>
      <c r="BX547" s="50"/>
      <c r="BY547" s="50"/>
      <c r="BZ547" s="50"/>
      <c r="CA547" s="50"/>
      <c r="CB547" s="50"/>
      <c r="CC547" s="50"/>
      <c r="CD547" s="50"/>
      <c r="CE547" s="50"/>
      <c r="CF547" s="50"/>
      <c r="CG547" s="50"/>
      <c r="CH547" s="50"/>
      <c r="CI547" s="50"/>
      <c r="CJ547" s="50"/>
      <c r="CK547" s="50"/>
      <c r="CL547" s="50"/>
      <c r="CM547" s="50"/>
      <c r="CN547" s="50"/>
    </row>
    <row r="548" spans="1:92" ht="15" customHeight="1">
      <c r="A548" s="50"/>
      <c r="B548" s="97"/>
      <c r="C548" s="97" t="str">
        <f>SUBSTITUTE(IF(A548="","",'Root Material'!$C$2&amp;"_Group_"&amp;A548)," ","_")</f>
        <v/>
      </c>
      <c r="D548" s="96"/>
      <c r="E548" s="97"/>
      <c r="F548" s="97" t="str">
        <f>SUBSTITUTE(IF(D548="","",'Root Material'!$C$2&amp;"_"&amp;B548&amp;"_"&amp;D548)," ","_")</f>
        <v/>
      </c>
      <c r="G548" s="97"/>
      <c r="H548" s="99"/>
      <c r="I548" s="99"/>
      <c r="J548" s="99"/>
      <c r="K548" s="99"/>
      <c r="M548" s="98" t="str">
        <f>SUBSTITUTE(IF(L548="","",'Root Material'!$C$2&amp;"_"&amp;B547&amp;"_"&amp;E547&amp;"_"&amp;L548)," ","_")</f>
        <v/>
      </c>
      <c r="BT548" s="98" t="str">
        <f t="shared" si="22"/>
        <v/>
      </c>
      <c r="BU548" s="50"/>
      <c r="BV548" s="50"/>
      <c r="BW548" s="50"/>
      <c r="BX548" s="50"/>
      <c r="BY548" s="50"/>
      <c r="BZ548" s="50"/>
      <c r="CA548" s="50"/>
      <c r="CB548" s="50"/>
      <c r="CC548" s="50"/>
      <c r="CD548" s="50"/>
      <c r="CE548" s="50"/>
      <c r="CF548" s="50"/>
      <c r="CG548" s="50"/>
      <c r="CH548" s="50"/>
      <c r="CI548" s="50"/>
      <c r="CJ548" s="50"/>
      <c r="CK548" s="50"/>
      <c r="CL548" s="50"/>
      <c r="CM548" s="50"/>
      <c r="CN548" s="50"/>
    </row>
    <row r="549" spans="1:92" ht="15" customHeight="1">
      <c r="A549" s="50"/>
      <c r="B549" s="97"/>
      <c r="C549" s="97" t="str">
        <f>SUBSTITUTE(IF(A549="","",'Root Material'!$C$2&amp;"_Group_"&amp;A549)," ","_")</f>
        <v/>
      </c>
      <c r="D549" s="96"/>
      <c r="E549" s="97"/>
      <c r="F549" s="97" t="str">
        <f>SUBSTITUTE(IF(D549="","",'Root Material'!$C$2&amp;"_"&amp;B549&amp;"_"&amp;D549)," ","_")</f>
        <v/>
      </c>
      <c r="G549" s="97"/>
      <c r="H549" s="99"/>
      <c r="I549" s="99"/>
      <c r="J549" s="99"/>
      <c r="K549" s="99"/>
      <c r="M549" s="98" t="str">
        <f>SUBSTITUTE(IF(L549="","",'Root Material'!$C$2&amp;"_"&amp;B548&amp;"_"&amp;E548&amp;"_"&amp;L549)," ","_")</f>
        <v/>
      </c>
      <c r="BT549" s="98" t="str">
        <f t="shared" si="22"/>
        <v/>
      </c>
      <c r="BU549" s="50"/>
      <c r="BV549" s="50"/>
      <c r="BW549" s="50"/>
      <c r="BX549" s="50"/>
      <c r="BY549" s="50"/>
      <c r="BZ549" s="50"/>
      <c r="CA549" s="50"/>
      <c r="CB549" s="50"/>
      <c r="CC549" s="50"/>
      <c r="CD549" s="50"/>
      <c r="CE549" s="50"/>
      <c r="CF549" s="50"/>
      <c r="CG549" s="50"/>
      <c r="CH549" s="50"/>
      <c r="CI549" s="50"/>
      <c r="CJ549" s="50"/>
      <c r="CK549" s="50"/>
      <c r="CL549" s="50"/>
      <c r="CM549" s="50"/>
      <c r="CN549" s="50"/>
    </row>
    <row r="550" spans="1:92" ht="15" customHeight="1">
      <c r="A550" s="50"/>
      <c r="B550" s="97"/>
      <c r="C550" s="97" t="str">
        <f>SUBSTITUTE(IF(A550="","",'Root Material'!$C$2&amp;"_Group_"&amp;A550)," ","_")</f>
        <v/>
      </c>
      <c r="D550" s="96"/>
      <c r="E550" s="97"/>
      <c r="F550" s="97" t="str">
        <f>SUBSTITUTE(IF(D550="","",'Root Material'!$C$2&amp;"_"&amp;B550&amp;"_"&amp;D550)," ","_")</f>
        <v/>
      </c>
      <c r="G550" s="97"/>
      <c r="H550" s="99"/>
      <c r="I550" s="99"/>
      <c r="J550" s="99"/>
      <c r="K550" s="99"/>
      <c r="M550" s="98" t="str">
        <f>SUBSTITUTE(IF(L550="","",'Root Material'!$C$2&amp;"_"&amp;B549&amp;"_"&amp;E549&amp;"_"&amp;L550)," ","_")</f>
        <v/>
      </c>
      <c r="BT550" s="98" t="str">
        <f t="shared" si="22"/>
        <v/>
      </c>
      <c r="BU550" s="50"/>
      <c r="BV550" s="50"/>
      <c r="BW550" s="50"/>
      <c r="BX550" s="50"/>
      <c r="BY550" s="50"/>
      <c r="BZ550" s="50"/>
      <c r="CA550" s="50"/>
      <c r="CB550" s="50"/>
      <c r="CC550" s="50"/>
      <c r="CD550" s="50"/>
      <c r="CE550" s="50"/>
      <c r="CF550" s="50"/>
      <c r="CG550" s="50"/>
      <c r="CH550" s="50"/>
      <c r="CI550" s="50"/>
      <c r="CJ550" s="50"/>
      <c r="CK550" s="50"/>
      <c r="CL550" s="50"/>
      <c r="CM550" s="50"/>
      <c r="CN550" s="50"/>
    </row>
    <row r="551" spans="1:92" ht="15" customHeight="1">
      <c r="A551" s="50"/>
      <c r="B551" s="97"/>
      <c r="C551" s="97" t="str">
        <f>SUBSTITUTE(IF(A551="","",'Root Material'!$C$2&amp;"_Group_"&amp;A551)," ","_")</f>
        <v/>
      </c>
      <c r="D551" s="96"/>
      <c r="E551" s="97"/>
      <c r="F551" s="97" t="str">
        <f>SUBSTITUTE(IF(D551="","",'Root Material'!$C$2&amp;"_"&amp;B551&amp;"_"&amp;D551)," ","_")</f>
        <v/>
      </c>
      <c r="G551" s="97"/>
      <c r="H551" s="99"/>
      <c r="I551" s="99"/>
      <c r="J551" s="99"/>
      <c r="K551" s="99"/>
      <c r="M551" s="98" t="str">
        <f>SUBSTITUTE(IF(L551="","",'Root Material'!$C$2&amp;"_"&amp;B550&amp;"_"&amp;E550&amp;"_"&amp;L551)," ","_")</f>
        <v/>
      </c>
      <c r="BT551" s="98" t="str">
        <f t="shared" si="22"/>
        <v/>
      </c>
      <c r="BU551" s="50"/>
      <c r="BV551" s="50"/>
      <c r="BW551" s="50"/>
      <c r="BX551" s="50"/>
      <c r="BY551" s="50"/>
      <c r="BZ551" s="50"/>
      <c r="CA551" s="50"/>
      <c r="CB551" s="50"/>
      <c r="CC551" s="50"/>
      <c r="CD551" s="50"/>
      <c r="CE551" s="50"/>
      <c r="CF551" s="50"/>
      <c r="CG551" s="50"/>
      <c r="CH551" s="50"/>
      <c r="CI551" s="50"/>
      <c r="CJ551" s="50"/>
      <c r="CK551" s="50"/>
      <c r="CL551" s="50"/>
      <c r="CM551" s="50"/>
      <c r="CN551" s="50"/>
    </row>
    <row r="552" spans="1:92" ht="15" customHeight="1">
      <c r="A552" s="50"/>
      <c r="B552" s="97"/>
      <c r="C552" s="97" t="str">
        <f>SUBSTITUTE(IF(A552="","",'Root Material'!$C$2&amp;"_Group_"&amp;A552)," ","_")</f>
        <v/>
      </c>
      <c r="D552" s="96"/>
      <c r="E552" s="97"/>
      <c r="F552" s="97" t="str">
        <f>SUBSTITUTE(IF(D552="","",'Root Material'!$C$2&amp;"_"&amp;B552&amp;"_"&amp;D552)," ","_")</f>
        <v/>
      </c>
      <c r="G552" s="97"/>
      <c r="H552" s="99"/>
      <c r="I552" s="99"/>
      <c r="J552" s="99"/>
      <c r="K552" s="99"/>
      <c r="M552" s="98" t="str">
        <f>SUBSTITUTE(IF(L552="","",'Root Material'!$C$2&amp;"_"&amp;B551&amp;"_"&amp;E551&amp;"_"&amp;L552)," ","_")</f>
        <v/>
      </c>
      <c r="BT552" s="98" t="str">
        <f t="shared" si="22"/>
        <v/>
      </c>
      <c r="BU552" s="50"/>
      <c r="BV552" s="50"/>
      <c r="BW552" s="50"/>
      <c r="BX552" s="50"/>
      <c r="BY552" s="50"/>
      <c r="BZ552" s="50"/>
      <c r="CA552" s="50"/>
      <c r="CB552" s="50"/>
      <c r="CC552" s="50"/>
      <c r="CD552" s="50"/>
      <c r="CE552" s="50"/>
      <c r="CF552" s="50"/>
      <c r="CG552" s="50"/>
      <c r="CH552" s="50"/>
      <c r="CI552" s="50"/>
      <c r="CJ552" s="50"/>
      <c r="CK552" s="50"/>
      <c r="CL552" s="50"/>
      <c r="CM552" s="50"/>
      <c r="CN552" s="50"/>
    </row>
    <row r="553" spans="1:92" ht="15" customHeight="1">
      <c r="A553" s="50"/>
      <c r="B553" s="97"/>
      <c r="C553" s="97" t="str">
        <f>SUBSTITUTE(IF(A553="","",'Root Material'!$C$2&amp;"_Group_"&amp;A553)," ","_")</f>
        <v/>
      </c>
      <c r="D553" s="96"/>
      <c r="E553" s="97"/>
      <c r="F553" s="97" t="str">
        <f>SUBSTITUTE(IF(D553="","",'Root Material'!$C$2&amp;"_"&amp;B553&amp;"_"&amp;D553)," ","_")</f>
        <v/>
      </c>
      <c r="G553" s="97"/>
      <c r="H553" s="99"/>
      <c r="I553" s="99"/>
      <c r="J553" s="99"/>
      <c r="K553" s="99"/>
      <c r="M553" s="98" t="str">
        <f>SUBSTITUTE(IF(L553="","",'Root Material'!$C$2&amp;"_"&amp;B552&amp;"_"&amp;E552&amp;"_"&amp;L553)," ","_")</f>
        <v/>
      </c>
      <c r="BT553" s="98" t="str">
        <f t="shared" si="22"/>
        <v/>
      </c>
      <c r="BU553" s="50"/>
      <c r="BV553" s="50"/>
      <c r="BW553" s="50"/>
      <c r="BX553" s="50"/>
      <c r="BY553" s="50"/>
      <c r="BZ553" s="50"/>
      <c r="CA553" s="50"/>
      <c r="CB553" s="50"/>
      <c r="CC553" s="50"/>
      <c r="CD553" s="50"/>
      <c r="CE553" s="50"/>
      <c r="CF553" s="50"/>
      <c r="CG553" s="50"/>
      <c r="CH553" s="50"/>
      <c r="CI553" s="50"/>
      <c r="CJ553" s="50"/>
      <c r="CK553" s="50"/>
      <c r="CL553" s="50"/>
      <c r="CM553" s="50"/>
      <c r="CN553" s="50"/>
    </row>
    <row r="554" spans="1:92" ht="15" customHeight="1">
      <c r="A554" s="50"/>
      <c r="B554" s="97"/>
      <c r="C554" s="97" t="str">
        <f>SUBSTITUTE(IF(A554="","",'Root Material'!$C$2&amp;"_Group_"&amp;A554)," ","_")</f>
        <v/>
      </c>
      <c r="D554" s="96"/>
      <c r="E554" s="97"/>
      <c r="F554" s="97" t="str">
        <f>SUBSTITUTE(IF(D554="","",'Root Material'!$C$2&amp;"_"&amp;B554&amp;"_"&amp;D554)," ","_")</f>
        <v/>
      </c>
      <c r="G554" s="97"/>
      <c r="H554" s="99"/>
      <c r="I554" s="99"/>
      <c r="J554" s="99"/>
      <c r="K554" s="99"/>
      <c r="M554" s="98" t="str">
        <f>SUBSTITUTE(IF(L554="","",'Root Material'!$C$2&amp;"_"&amp;B553&amp;"_"&amp;E553&amp;"_"&amp;L554)," ","_")</f>
        <v/>
      </c>
      <c r="BT554" s="98" t="str">
        <f t="shared" si="22"/>
        <v/>
      </c>
      <c r="BU554" s="50"/>
      <c r="BV554" s="50"/>
      <c r="BW554" s="50"/>
      <c r="BX554" s="50"/>
      <c r="BY554" s="50"/>
      <c r="BZ554" s="50"/>
      <c r="CA554" s="50"/>
      <c r="CB554" s="50"/>
      <c r="CC554" s="50"/>
      <c r="CD554" s="50"/>
      <c r="CE554" s="50"/>
      <c r="CF554" s="50"/>
      <c r="CG554" s="50"/>
      <c r="CH554" s="50"/>
      <c r="CI554" s="50"/>
      <c r="CJ554" s="50"/>
      <c r="CK554" s="50"/>
      <c r="CL554" s="50"/>
      <c r="CM554" s="50"/>
      <c r="CN554" s="50"/>
    </row>
    <row r="555" spans="1:92" ht="15" customHeight="1">
      <c r="A555" s="50"/>
      <c r="B555" s="97"/>
      <c r="C555" s="97" t="str">
        <f>SUBSTITUTE(IF(A555="","",'Root Material'!$C$2&amp;"_Group_"&amp;A555)," ","_")</f>
        <v/>
      </c>
      <c r="D555" s="96"/>
      <c r="E555" s="97"/>
      <c r="F555" s="97" t="str">
        <f>SUBSTITUTE(IF(D555="","",'Root Material'!$C$2&amp;"_"&amp;B555&amp;"_"&amp;D555)," ","_")</f>
        <v/>
      </c>
      <c r="G555" s="97"/>
      <c r="H555" s="99"/>
      <c r="I555" s="99"/>
      <c r="J555" s="99"/>
      <c r="K555" s="99"/>
      <c r="M555" s="98" t="str">
        <f>SUBSTITUTE(IF(L555="","",'Root Material'!$C$2&amp;"_"&amp;B554&amp;"_"&amp;E554&amp;"_"&amp;L555)," ","_")</f>
        <v/>
      </c>
      <c r="BT555" s="98" t="str">
        <f t="shared" si="22"/>
        <v/>
      </c>
      <c r="BU555" s="50"/>
      <c r="BV555" s="50"/>
      <c r="BW555" s="50"/>
      <c r="BX555" s="50"/>
      <c r="BY555" s="50"/>
      <c r="BZ555" s="50"/>
      <c r="CA555" s="50"/>
      <c r="CB555" s="50"/>
      <c r="CC555" s="50"/>
      <c r="CD555" s="50"/>
      <c r="CE555" s="50"/>
      <c r="CF555" s="50"/>
      <c r="CG555" s="50"/>
      <c r="CH555" s="50"/>
      <c r="CI555" s="50"/>
      <c r="CJ555" s="50"/>
      <c r="CK555" s="50"/>
      <c r="CL555" s="50"/>
      <c r="CM555" s="50"/>
      <c r="CN555" s="50"/>
    </row>
    <row r="556" spans="1:92" ht="15" customHeight="1">
      <c r="A556" s="50"/>
      <c r="B556" s="97"/>
      <c r="C556" s="97" t="str">
        <f>SUBSTITUTE(IF(A556="","",'Root Material'!$C$2&amp;"_Group_"&amp;A556)," ","_")</f>
        <v/>
      </c>
      <c r="D556" s="96"/>
      <c r="E556" s="97"/>
      <c r="F556" s="97" t="str">
        <f>SUBSTITUTE(IF(D556="","",'Root Material'!$C$2&amp;"_"&amp;B556&amp;"_"&amp;D556)," ","_")</f>
        <v/>
      </c>
      <c r="G556" s="97"/>
      <c r="H556" s="99"/>
      <c r="I556" s="99"/>
      <c r="J556" s="99"/>
      <c r="K556" s="99"/>
      <c r="M556" s="98" t="str">
        <f>SUBSTITUTE(IF(L556="","",'Root Material'!$C$2&amp;"_"&amp;B555&amp;"_"&amp;E555&amp;"_"&amp;L556)," ","_")</f>
        <v/>
      </c>
      <c r="BT556" s="98" t="str">
        <f t="shared" si="22"/>
        <v/>
      </c>
      <c r="BU556" s="50"/>
      <c r="BV556" s="50"/>
      <c r="BW556" s="50"/>
      <c r="BX556" s="50"/>
      <c r="BY556" s="50"/>
      <c r="BZ556" s="50"/>
      <c r="CA556" s="50"/>
      <c r="CB556" s="50"/>
      <c r="CC556" s="50"/>
      <c r="CD556" s="50"/>
      <c r="CE556" s="50"/>
      <c r="CF556" s="50"/>
      <c r="CG556" s="50"/>
      <c r="CH556" s="50"/>
      <c r="CI556" s="50"/>
      <c r="CJ556" s="50"/>
      <c r="CK556" s="50"/>
      <c r="CL556" s="50"/>
      <c r="CM556" s="50"/>
      <c r="CN556" s="50"/>
    </row>
    <row r="557" spans="1:92" ht="15" customHeight="1">
      <c r="A557" s="50"/>
      <c r="B557" s="97"/>
      <c r="C557" s="97" t="str">
        <f>SUBSTITUTE(IF(A557="","",'Root Material'!$C$2&amp;"_Group_"&amp;A557)," ","_")</f>
        <v/>
      </c>
      <c r="D557" s="96"/>
      <c r="E557" s="97"/>
      <c r="F557" s="97" t="str">
        <f>SUBSTITUTE(IF(D557="","",'Root Material'!$C$2&amp;"_"&amp;B557&amp;"_"&amp;D557)," ","_")</f>
        <v/>
      </c>
      <c r="G557" s="97"/>
      <c r="H557" s="99"/>
      <c r="I557" s="99"/>
      <c r="J557" s="99"/>
      <c r="K557" s="99"/>
      <c r="M557" s="98" t="str">
        <f>SUBSTITUTE(IF(L557="","",'Root Material'!$C$2&amp;"_"&amp;B556&amp;"_"&amp;E556&amp;"_"&amp;L557)," ","_")</f>
        <v/>
      </c>
      <c r="BT557" s="98" t="str">
        <f t="shared" si="22"/>
        <v/>
      </c>
      <c r="BU557" s="50"/>
      <c r="BV557" s="50"/>
      <c r="BW557" s="50"/>
      <c r="BX557" s="50"/>
      <c r="BY557" s="50"/>
      <c r="BZ557" s="50"/>
      <c r="CA557" s="50"/>
      <c r="CB557" s="50"/>
      <c r="CC557" s="50"/>
      <c r="CD557" s="50"/>
      <c r="CE557" s="50"/>
      <c r="CF557" s="50"/>
      <c r="CG557" s="50"/>
      <c r="CH557" s="50"/>
      <c r="CI557" s="50"/>
      <c r="CJ557" s="50"/>
      <c r="CK557" s="50"/>
      <c r="CL557" s="50"/>
      <c r="CM557" s="50"/>
      <c r="CN557" s="50"/>
    </row>
    <row r="558" spans="1:92" ht="15" customHeight="1">
      <c r="A558" s="50"/>
      <c r="B558" s="97"/>
      <c r="C558" s="97" t="str">
        <f>SUBSTITUTE(IF(A558="","",'Root Material'!$C$2&amp;"_Group_"&amp;A558)," ","_")</f>
        <v/>
      </c>
      <c r="D558" s="96"/>
      <c r="E558" s="97"/>
      <c r="F558" s="97" t="str">
        <f>SUBSTITUTE(IF(D558="","",'Root Material'!$C$2&amp;"_"&amp;B558&amp;"_"&amp;D558)," ","_")</f>
        <v/>
      </c>
      <c r="G558" s="97"/>
      <c r="H558" s="99"/>
      <c r="I558" s="99"/>
      <c r="J558" s="99"/>
      <c r="K558" s="99"/>
      <c r="M558" s="98" t="str">
        <f>SUBSTITUTE(IF(L558="","",'Root Material'!$C$2&amp;"_"&amp;B557&amp;"_"&amp;E557&amp;"_"&amp;L558)," ","_")</f>
        <v/>
      </c>
      <c r="BT558" s="98" t="str">
        <f t="shared" si="22"/>
        <v/>
      </c>
      <c r="BU558" s="50"/>
      <c r="BV558" s="50"/>
      <c r="BW558" s="50"/>
      <c r="BX558" s="50"/>
      <c r="BY558" s="50"/>
      <c r="BZ558" s="50"/>
      <c r="CA558" s="50"/>
      <c r="CB558" s="50"/>
      <c r="CC558" s="50"/>
      <c r="CD558" s="50"/>
      <c r="CE558" s="50"/>
      <c r="CF558" s="50"/>
      <c r="CG558" s="50"/>
      <c r="CH558" s="50"/>
      <c r="CI558" s="50"/>
      <c r="CJ558" s="50"/>
      <c r="CK558" s="50"/>
      <c r="CL558" s="50"/>
      <c r="CM558" s="50"/>
      <c r="CN558" s="50"/>
    </row>
    <row r="559" spans="1:92" ht="15" customHeight="1">
      <c r="A559" s="50"/>
      <c r="B559" s="97"/>
      <c r="C559" s="97" t="str">
        <f>SUBSTITUTE(IF(A559="","",'Root Material'!$C$2&amp;"_Group_"&amp;A559)," ","_")</f>
        <v/>
      </c>
      <c r="D559" s="96"/>
      <c r="E559" s="97"/>
      <c r="F559" s="97" t="str">
        <f>SUBSTITUTE(IF(D559="","",'Root Material'!$C$2&amp;"_"&amp;B559&amp;"_"&amp;D559)," ","_")</f>
        <v/>
      </c>
      <c r="G559" s="97"/>
      <c r="H559" s="99"/>
      <c r="I559" s="99"/>
      <c r="J559" s="99"/>
      <c r="K559" s="99"/>
      <c r="M559" s="98" t="str">
        <f>SUBSTITUTE(IF(L559="","",'Root Material'!$C$2&amp;"_"&amp;B558&amp;"_"&amp;E558&amp;"_"&amp;L559)," ","_")</f>
        <v/>
      </c>
      <c r="BT559" s="98" t="str">
        <f t="shared" si="22"/>
        <v/>
      </c>
      <c r="BU559" s="50"/>
      <c r="BV559" s="50"/>
      <c r="BW559" s="50"/>
      <c r="BX559" s="50"/>
      <c r="BY559" s="50"/>
      <c r="BZ559" s="50"/>
      <c r="CA559" s="50"/>
      <c r="CB559" s="50"/>
      <c r="CC559" s="50"/>
      <c r="CD559" s="50"/>
      <c r="CE559" s="50"/>
      <c r="CF559" s="50"/>
      <c r="CG559" s="50"/>
      <c r="CH559" s="50"/>
      <c r="CI559" s="50"/>
      <c r="CJ559" s="50"/>
      <c r="CK559" s="50"/>
      <c r="CL559" s="50"/>
      <c r="CM559" s="50"/>
      <c r="CN559" s="50"/>
    </row>
    <row r="560" spans="1:92" ht="15" customHeight="1">
      <c r="A560" s="50"/>
      <c r="B560" s="97"/>
      <c r="C560" s="97" t="str">
        <f>SUBSTITUTE(IF(A560="","",'Root Material'!$C$2&amp;"_Group_"&amp;A560)," ","_")</f>
        <v/>
      </c>
      <c r="D560" s="96"/>
      <c r="E560" s="97"/>
      <c r="F560" s="97" t="str">
        <f>SUBSTITUTE(IF(D560="","",'Root Material'!$C$2&amp;"_"&amp;B560&amp;"_"&amp;D560)," ","_")</f>
        <v/>
      </c>
      <c r="G560" s="97"/>
      <c r="H560" s="99"/>
      <c r="I560" s="99"/>
      <c r="J560" s="99"/>
      <c r="K560" s="99"/>
      <c r="M560" s="98" t="str">
        <f>SUBSTITUTE(IF(L560="","",'Root Material'!$C$2&amp;"_"&amp;B559&amp;"_"&amp;E559&amp;"_"&amp;L560)," ","_")</f>
        <v/>
      </c>
      <c r="BT560" s="98" t="str">
        <f t="shared" si="22"/>
        <v/>
      </c>
      <c r="BU560" s="50"/>
      <c r="BV560" s="50"/>
      <c r="BW560" s="50"/>
      <c r="BX560" s="50"/>
      <c r="BY560" s="50"/>
      <c r="BZ560" s="50"/>
      <c r="CA560" s="50"/>
      <c r="CB560" s="50"/>
      <c r="CC560" s="50"/>
      <c r="CD560" s="50"/>
      <c r="CE560" s="50"/>
      <c r="CF560" s="50"/>
      <c r="CG560" s="50"/>
      <c r="CH560" s="50"/>
      <c r="CI560" s="50"/>
      <c r="CJ560" s="50"/>
      <c r="CK560" s="50"/>
      <c r="CL560" s="50"/>
      <c r="CM560" s="50"/>
      <c r="CN560" s="50"/>
    </row>
    <row r="561" spans="1:92" ht="15" customHeight="1">
      <c r="A561" s="50"/>
      <c r="B561" s="97"/>
      <c r="C561" s="97" t="str">
        <f>SUBSTITUTE(IF(A561="","",'Root Material'!$C$2&amp;"_Group_"&amp;A561)," ","_")</f>
        <v/>
      </c>
      <c r="D561" s="96"/>
      <c r="E561" s="97"/>
      <c r="F561" s="97" t="str">
        <f>SUBSTITUTE(IF(D561="","",'Root Material'!$C$2&amp;"_"&amp;B561&amp;"_"&amp;D561)," ","_")</f>
        <v/>
      </c>
      <c r="G561" s="97"/>
      <c r="H561" s="99"/>
      <c r="I561" s="99"/>
      <c r="J561" s="99"/>
      <c r="K561" s="99"/>
      <c r="M561" s="98" t="str">
        <f>SUBSTITUTE(IF(L561="","",'Root Material'!$C$2&amp;"_"&amp;B560&amp;"_"&amp;E560&amp;"_"&amp;L561)," ","_")</f>
        <v/>
      </c>
      <c r="BT561" s="98" t="str">
        <f t="shared" si="22"/>
        <v/>
      </c>
      <c r="BU561" s="50"/>
      <c r="BV561" s="50"/>
      <c r="BW561" s="50"/>
      <c r="BX561" s="50"/>
      <c r="BY561" s="50"/>
      <c r="BZ561" s="50"/>
      <c r="CA561" s="50"/>
      <c r="CB561" s="50"/>
      <c r="CC561" s="50"/>
      <c r="CD561" s="50"/>
      <c r="CE561" s="50"/>
      <c r="CF561" s="50"/>
      <c r="CG561" s="50"/>
      <c r="CH561" s="50"/>
      <c r="CI561" s="50"/>
      <c r="CJ561" s="50"/>
      <c r="CK561" s="50"/>
      <c r="CL561" s="50"/>
      <c r="CM561" s="50"/>
      <c r="CN561" s="50"/>
    </row>
    <row r="562" spans="1:92" ht="15" customHeight="1">
      <c r="A562" s="50"/>
      <c r="B562" s="97"/>
      <c r="C562" s="97" t="str">
        <f>SUBSTITUTE(IF(A562="","",'Root Material'!$C$2&amp;"_Group_"&amp;A562)," ","_")</f>
        <v/>
      </c>
      <c r="D562" s="96"/>
      <c r="E562" s="97"/>
      <c r="F562" s="97" t="str">
        <f>SUBSTITUTE(IF(D562="","",'Root Material'!$C$2&amp;"_"&amp;B562&amp;"_"&amp;D562)," ","_")</f>
        <v/>
      </c>
      <c r="G562" s="97"/>
      <c r="H562" s="99"/>
      <c r="I562" s="99"/>
      <c r="J562" s="99"/>
      <c r="K562" s="99"/>
      <c r="M562" s="98" t="str">
        <f>SUBSTITUTE(IF(L562="","",'Root Material'!$C$2&amp;"_"&amp;B561&amp;"_"&amp;E561&amp;"_"&amp;L562)," ","_")</f>
        <v/>
      </c>
      <c r="BT562" s="98" t="str">
        <f t="shared" si="22"/>
        <v/>
      </c>
      <c r="BU562" s="50"/>
      <c r="BV562" s="50"/>
      <c r="BW562" s="50"/>
      <c r="BX562" s="50"/>
      <c r="BY562" s="50"/>
      <c r="BZ562" s="50"/>
      <c r="CA562" s="50"/>
      <c r="CB562" s="50"/>
      <c r="CC562" s="50"/>
      <c r="CD562" s="50"/>
      <c r="CE562" s="50"/>
      <c r="CF562" s="50"/>
      <c r="CG562" s="50"/>
      <c r="CH562" s="50"/>
      <c r="CI562" s="50"/>
      <c r="CJ562" s="50"/>
      <c r="CK562" s="50"/>
      <c r="CL562" s="50"/>
      <c r="CM562" s="50"/>
      <c r="CN562" s="50"/>
    </row>
    <row r="563" spans="1:92" ht="15" customHeight="1">
      <c r="A563" s="50"/>
      <c r="B563" s="97"/>
      <c r="C563" s="97" t="str">
        <f>SUBSTITUTE(IF(A563="","",'Root Material'!$C$2&amp;"_Group_"&amp;A563)," ","_")</f>
        <v/>
      </c>
      <c r="D563" s="96"/>
      <c r="E563" s="97"/>
      <c r="F563" s="97" t="str">
        <f>SUBSTITUTE(IF(D563="","",'Root Material'!$C$2&amp;"_"&amp;B563&amp;"_"&amp;D563)," ","_")</f>
        <v/>
      </c>
      <c r="G563" s="97"/>
      <c r="H563" s="99"/>
      <c r="I563" s="99"/>
      <c r="J563" s="99"/>
      <c r="K563" s="99"/>
      <c r="M563" s="98" t="str">
        <f>SUBSTITUTE(IF(L563="","",'Root Material'!$C$2&amp;"_"&amp;B562&amp;"_"&amp;E562&amp;"_"&amp;L563)," ","_")</f>
        <v/>
      </c>
      <c r="Z563" s="52"/>
      <c r="BT563" s="98" t="str">
        <f t="shared" si="22"/>
        <v/>
      </c>
      <c r="BU563" s="50"/>
      <c r="BV563" s="50"/>
      <c r="BW563" s="50"/>
      <c r="BX563" s="50"/>
      <c r="BY563" s="50"/>
      <c r="BZ563" s="50"/>
      <c r="CA563" s="50"/>
      <c r="CB563" s="50"/>
      <c r="CC563" s="50"/>
      <c r="CD563" s="50"/>
      <c r="CE563" s="50"/>
      <c r="CF563" s="50"/>
      <c r="CG563" s="50"/>
      <c r="CH563" s="50"/>
      <c r="CI563" s="50"/>
      <c r="CJ563" s="50"/>
      <c r="CK563" s="50"/>
      <c r="CL563" s="50"/>
      <c r="CM563" s="50"/>
      <c r="CN563" s="50"/>
    </row>
    <row r="564" spans="1:92" ht="15" customHeight="1">
      <c r="A564" s="50"/>
      <c r="B564" s="97"/>
      <c r="C564" s="97" t="str">
        <f>SUBSTITUTE(IF(A564="","",'Root Material'!$C$2&amp;"_Group_"&amp;A564)," ","_")</f>
        <v/>
      </c>
      <c r="D564" s="96"/>
      <c r="E564" s="97"/>
      <c r="F564" s="97" t="str">
        <f>SUBSTITUTE(IF(D564="","",'Root Material'!$C$2&amp;"_"&amp;B564&amp;"_"&amp;D564)," ","_")</f>
        <v/>
      </c>
      <c r="G564" s="97"/>
      <c r="H564" s="99"/>
      <c r="I564" s="99"/>
      <c r="J564" s="99"/>
      <c r="K564" s="99"/>
      <c r="M564" s="98" t="str">
        <f>SUBSTITUTE(IF(L564="","",'Root Material'!$C$2&amp;"_"&amp;B563&amp;"_"&amp;E563&amp;"_"&amp;L564)," ","_")</f>
        <v/>
      </c>
      <c r="BT564" s="98" t="str">
        <f t="shared" si="22"/>
        <v/>
      </c>
      <c r="BU564" s="50"/>
      <c r="BV564" s="50"/>
      <c r="BW564" s="50"/>
      <c r="BX564" s="50"/>
      <c r="BY564" s="50"/>
      <c r="BZ564" s="50"/>
      <c r="CA564" s="50"/>
      <c r="CB564" s="50"/>
      <c r="CC564" s="50"/>
      <c r="CD564" s="50"/>
      <c r="CE564" s="50"/>
      <c r="CF564" s="50"/>
      <c r="CG564" s="50"/>
      <c r="CH564" s="50"/>
      <c r="CI564" s="50"/>
      <c r="CJ564" s="50"/>
      <c r="CK564" s="50"/>
      <c r="CL564" s="50"/>
      <c r="CM564" s="50"/>
      <c r="CN564" s="50"/>
    </row>
    <row r="565" spans="1:92" ht="15" customHeight="1">
      <c r="A565" s="50"/>
      <c r="B565" s="97"/>
      <c r="C565" s="97" t="str">
        <f>SUBSTITUTE(IF(A565="","",'Root Material'!$C$2&amp;"_Group_"&amp;A565)," ","_")</f>
        <v/>
      </c>
      <c r="D565" s="96"/>
      <c r="E565" s="97"/>
      <c r="F565" s="97" t="str">
        <f>SUBSTITUTE(IF(D565="","",'Root Material'!$C$2&amp;"_"&amp;B565&amp;"_"&amp;D565)," ","_")</f>
        <v/>
      </c>
      <c r="G565" s="97"/>
      <c r="H565" s="99"/>
      <c r="I565" s="99"/>
      <c r="J565" s="99"/>
      <c r="K565" s="99"/>
      <c r="M565" s="98" t="str">
        <f>SUBSTITUTE(IF(L565="","",'Root Material'!$C$2&amp;"_"&amp;B564&amp;"_"&amp;E564&amp;"_"&amp;L565)," ","_")</f>
        <v/>
      </c>
      <c r="BT565" s="98" t="str">
        <f t="shared" si="22"/>
        <v/>
      </c>
      <c r="BU565" s="50"/>
      <c r="BV565" s="50"/>
      <c r="BW565" s="50"/>
      <c r="BX565" s="50"/>
      <c r="BY565" s="50"/>
      <c r="BZ565" s="50"/>
      <c r="CA565" s="50"/>
      <c r="CB565" s="50"/>
      <c r="CC565" s="50"/>
      <c r="CD565" s="50"/>
      <c r="CE565" s="50"/>
      <c r="CF565" s="50"/>
      <c r="CG565" s="50"/>
      <c r="CH565" s="50"/>
      <c r="CI565" s="50"/>
      <c r="CJ565" s="50"/>
      <c r="CK565" s="50"/>
      <c r="CL565" s="50"/>
      <c r="CM565" s="50"/>
      <c r="CN565" s="50"/>
    </row>
    <row r="566" spans="1:92" ht="15" customHeight="1">
      <c r="A566" s="50"/>
      <c r="B566" s="97"/>
      <c r="C566" s="97" t="str">
        <f>SUBSTITUTE(IF(A566="","",'Root Material'!$C$2&amp;"_Group_"&amp;A566)," ","_")</f>
        <v/>
      </c>
      <c r="D566" s="96"/>
      <c r="E566" s="97"/>
      <c r="F566" s="97" t="str">
        <f>SUBSTITUTE(IF(D566="","",'Root Material'!$C$2&amp;"_"&amp;B566&amp;"_"&amp;D566)," ","_")</f>
        <v/>
      </c>
      <c r="G566" s="97"/>
      <c r="H566" s="99"/>
      <c r="I566" s="99"/>
      <c r="J566" s="99"/>
      <c r="K566" s="99"/>
      <c r="M566" s="98" t="str">
        <f>SUBSTITUTE(IF(L566="","",'Root Material'!$C$2&amp;"_"&amp;B565&amp;"_"&amp;E565&amp;"_"&amp;L566)," ","_")</f>
        <v/>
      </c>
      <c r="BT566" s="98" t="str">
        <f t="shared" si="22"/>
        <v/>
      </c>
      <c r="BU566" s="50"/>
      <c r="BV566" s="50"/>
      <c r="BW566" s="50"/>
      <c r="BX566" s="50"/>
      <c r="BY566" s="50"/>
      <c r="BZ566" s="50"/>
      <c r="CA566" s="50"/>
      <c r="CB566" s="50"/>
      <c r="CC566" s="50"/>
      <c r="CD566" s="50"/>
      <c r="CE566" s="50"/>
      <c r="CF566" s="50"/>
      <c r="CG566" s="50"/>
      <c r="CH566" s="50"/>
      <c r="CI566" s="50"/>
      <c r="CJ566" s="50"/>
      <c r="CK566" s="50"/>
      <c r="CL566" s="50"/>
      <c r="CM566" s="50"/>
      <c r="CN566" s="50"/>
    </row>
    <row r="567" spans="1:92" ht="15" customHeight="1">
      <c r="A567" s="50"/>
      <c r="B567" s="97"/>
      <c r="C567" s="97" t="str">
        <f>SUBSTITUTE(IF(A567="","",'Root Material'!$C$2&amp;"_Group_"&amp;A567)," ","_")</f>
        <v/>
      </c>
      <c r="D567" s="96"/>
      <c r="E567" s="97"/>
      <c r="F567" s="97" t="str">
        <f>SUBSTITUTE(IF(D567="","",'Root Material'!$C$2&amp;"_"&amp;B567&amp;"_"&amp;D567)," ","_")</f>
        <v/>
      </c>
      <c r="G567" s="97"/>
      <c r="H567" s="99"/>
      <c r="I567" s="99"/>
      <c r="J567" s="99"/>
      <c r="K567" s="99"/>
      <c r="M567" s="98" t="str">
        <f>SUBSTITUTE(IF(L567="","",'Root Material'!$C$2&amp;"_"&amp;B566&amp;"_"&amp;E566&amp;"_"&amp;L567)," ","_")</f>
        <v/>
      </c>
      <c r="BT567" s="98" t="str">
        <f t="shared" si="22"/>
        <v/>
      </c>
      <c r="BU567" s="50"/>
      <c r="BV567" s="50"/>
      <c r="BW567" s="50"/>
      <c r="BX567" s="50"/>
      <c r="BY567" s="50"/>
      <c r="BZ567" s="50"/>
      <c r="CA567" s="50"/>
      <c r="CB567" s="50"/>
      <c r="CC567" s="50"/>
      <c r="CD567" s="50"/>
      <c r="CE567" s="50"/>
      <c r="CF567" s="50"/>
      <c r="CG567" s="50"/>
      <c r="CH567" s="50"/>
      <c r="CI567" s="50"/>
      <c r="CJ567" s="50"/>
      <c r="CK567" s="50"/>
      <c r="CL567" s="50"/>
      <c r="CM567" s="50"/>
      <c r="CN567" s="50"/>
    </row>
    <row r="568" spans="1:92" ht="15" customHeight="1">
      <c r="A568" s="50"/>
      <c r="B568" s="97"/>
      <c r="C568" s="97" t="str">
        <f>SUBSTITUTE(IF(A568="","",'Root Material'!$C$2&amp;"_Group_"&amp;A568)," ","_")</f>
        <v/>
      </c>
      <c r="D568" s="96"/>
      <c r="E568" s="97"/>
      <c r="F568" s="97" t="str">
        <f>SUBSTITUTE(IF(D568="","",'Root Material'!$C$2&amp;"_"&amp;B568&amp;"_"&amp;D568)," ","_")</f>
        <v/>
      </c>
      <c r="G568" s="97"/>
      <c r="H568" s="99"/>
      <c r="I568" s="99"/>
      <c r="J568" s="99"/>
      <c r="K568" s="99"/>
      <c r="M568" s="98" t="str">
        <f>SUBSTITUTE(IF(L568="","",'Root Material'!$C$2&amp;"_"&amp;B567&amp;"_"&amp;E567&amp;"_"&amp;L568)," ","_")</f>
        <v/>
      </c>
      <c r="BT568" s="98" t="str">
        <f t="shared" si="22"/>
        <v/>
      </c>
      <c r="BU568" s="50"/>
      <c r="BV568" s="50"/>
      <c r="BW568" s="50"/>
      <c r="BX568" s="50"/>
      <c r="BY568" s="50"/>
      <c r="BZ568" s="50"/>
      <c r="CA568" s="50"/>
      <c r="CB568" s="50"/>
      <c r="CC568" s="50"/>
      <c r="CD568" s="50"/>
      <c r="CE568" s="50"/>
      <c r="CF568" s="50"/>
      <c r="CG568" s="50"/>
      <c r="CH568" s="50"/>
      <c r="CI568" s="50"/>
      <c r="CJ568" s="50"/>
      <c r="CK568" s="50"/>
      <c r="CL568" s="50"/>
      <c r="CM568" s="50"/>
      <c r="CN568" s="50"/>
    </row>
    <row r="569" spans="1:92" ht="15" customHeight="1">
      <c r="A569" s="50"/>
      <c r="B569" s="97"/>
      <c r="C569" s="97" t="str">
        <f>SUBSTITUTE(IF(A569="","",'Root Material'!$C$2&amp;"_Group_"&amp;A569)," ","_")</f>
        <v/>
      </c>
      <c r="D569" s="96"/>
      <c r="E569" s="97"/>
      <c r="F569" s="97" t="str">
        <f>SUBSTITUTE(IF(D569="","",'Root Material'!$C$2&amp;"_"&amp;B569&amp;"_"&amp;D569)," ","_")</f>
        <v/>
      </c>
      <c r="G569" s="97"/>
      <c r="H569" s="99"/>
      <c r="I569" s="99"/>
      <c r="J569" s="99"/>
      <c r="K569" s="99"/>
      <c r="M569" s="98" t="str">
        <f>SUBSTITUTE(IF(L569="","",'Root Material'!$C$2&amp;"_"&amp;B568&amp;"_"&amp;E568&amp;"_"&amp;L569)," ","_")</f>
        <v/>
      </c>
      <c r="BT569" s="98" t="str">
        <f t="shared" si="22"/>
        <v/>
      </c>
      <c r="BU569" s="50"/>
      <c r="BV569" s="50"/>
      <c r="BW569" s="50"/>
      <c r="BX569" s="50"/>
      <c r="BY569" s="50"/>
      <c r="BZ569" s="50"/>
      <c r="CA569" s="50"/>
      <c r="CB569" s="50"/>
      <c r="CC569" s="50"/>
      <c r="CD569" s="50"/>
      <c r="CE569" s="50"/>
      <c r="CF569" s="50"/>
      <c r="CG569" s="50"/>
      <c r="CH569" s="50"/>
      <c r="CI569" s="50"/>
      <c r="CJ569" s="50"/>
      <c r="CK569" s="50"/>
      <c r="CL569" s="50"/>
      <c r="CM569" s="50"/>
      <c r="CN569" s="50"/>
    </row>
    <row r="570" spans="1:92" ht="15" customHeight="1">
      <c r="A570" s="50"/>
      <c r="B570" s="97"/>
      <c r="C570" s="97" t="str">
        <f>SUBSTITUTE(IF(A570="","",'Root Material'!$C$2&amp;"_Group_"&amp;A570)," ","_")</f>
        <v/>
      </c>
      <c r="D570" s="96"/>
      <c r="E570" s="97"/>
      <c r="F570" s="97" t="str">
        <f>SUBSTITUTE(IF(D570="","",'Root Material'!$C$2&amp;"_"&amp;B570&amp;"_"&amp;D570)," ","_")</f>
        <v/>
      </c>
      <c r="G570" s="97"/>
      <c r="H570" s="99"/>
      <c r="I570" s="99"/>
      <c r="J570" s="99"/>
      <c r="K570" s="99"/>
      <c r="M570" s="98" t="str">
        <f>SUBSTITUTE(IF(L570="","",'Root Material'!$C$2&amp;"_"&amp;B569&amp;"_"&amp;E569&amp;"_"&amp;L570)," ","_")</f>
        <v/>
      </c>
      <c r="BT570" s="98" t="str">
        <f t="shared" si="22"/>
        <v/>
      </c>
      <c r="BU570" s="50"/>
      <c r="BV570" s="50"/>
      <c r="BW570" s="50"/>
      <c r="BX570" s="50"/>
      <c r="BY570" s="50"/>
      <c r="BZ570" s="50"/>
      <c r="CA570" s="50"/>
      <c r="CB570" s="50"/>
      <c r="CC570" s="50"/>
      <c r="CD570" s="50"/>
      <c r="CE570" s="50"/>
      <c r="CF570" s="50"/>
      <c r="CG570" s="50"/>
      <c r="CH570" s="50"/>
      <c r="CI570" s="50"/>
      <c r="CJ570" s="50"/>
      <c r="CK570" s="50"/>
      <c r="CL570" s="50"/>
      <c r="CM570" s="50"/>
      <c r="CN570" s="50"/>
    </row>
    <row r="571" spans="1:92" ht="15" customHeight="1">
      <c r="A571" s="50"/>
      <c r="B571" s="97"/>
      <c r="C571" s="97" t="str">
        <f>SUBSTITUTE(IF(A571="","",'Root Material'!$C$2&amp;"_Group_"&amp;A571)," ","_")</f>
        <v/>
      </c>
      <c r="D571" s="96"/>
      <c r="E571" s="97"/>
      <c r="F571" s="97" t="str">
        <f>SUBSTITUTE(IF(D571="","",'Root Material'!$C$2&amp;"_"&amp;B571&amp;"_"&amp;D571)," ","_")</f>
        <v/>
      </c>
      <c r="G571" s="97"/>
      <c r="H571" s="99"/>
      <c r="I571" s="99"/>
      <c r="J571" s="99"/>
      <c r="K571" s="99"/>
      <c r="M571" s="98" t="str">
        <f>SUBSTITUTE(IF(L571="","",'Root Material'!$C$2&amp;"_"&amp;B570&amp;"_"&amp;E570&amp;"_"&amp;L571)," ","_")</f>
        <v/>
      </c>
      <c r="BT571" s="98" t="str">
        <f t="shared" ref="BT571:BT579" si="23">IF(AND(L572&lt;&gt;"true",L572&lt;&gt;"false"),A571&amp;D571&amp;L572,"")</f>
        <v/>
      </c>
      <c r="BU571" s="50"/>
      <c r="BV571" s="50"/>
      <c r="BW571" s="50"/>
      <c r="BX571" s="50"/>
      <c r="BY571" s="50"/>
      <c r="BZ571" s="50"/>
      <c r="CA571" s="50"/>
      <c r="CB571" s="50"/>
      <c r="CC571" s="50"/>
      <c r="CD571" s="50"/>
      <c r="CE571" s="50"/>
      <c r="CF571" s="50"/>
      <c r="CG571" s="50"/>
      <c r="CH571" s="50"/>
      <c r="CI571" s="50"/>
      <c r="CJ571" s="50"/>
      <c r="CK571" s="50"/>
      <c r="CL571" s="50"/>
      <c r="CM571" s="50"/>
      <c r="CN571" s="50"/>
    </row>
    <row r="572" spans="1:92" ht="15" customHeight="1">
      <c r="A572" s="50"/>
      <c r="B572" s="97"/>
      <c r="C572" s="97" t="str">
        <f>SUBSTITUTE(IF(A572="","",'Root Material'!$C$2&amp;"_Group_"&amp;A572)," ","_")</f>
        <v/>
      </c>
      <c r="D572" s="96"/>
      <c r="E572" s="97"/>
      <c r="F572" s="97" t="str">
        <f>SUBSTITUTE(IF(D572="","",'Root Material'!$C$2&amp;"_"&amp;B572&amp;"_"&amp;D572)," ","_")</f>
        <v/>
      </c>
      <c r="G572" s="97"/>
      <c r="H572" s="99"/>
      <c r="I572" s="99"/>
      <c r="J572" s="99"/>
      <c r="K572" s="99"/>
      <c r="M572" s="98" t="str">
        <f>SUBSTITUTE(IF(L572="","",'Root Material'!$C$2&amp;"_"&amp;B571&amp;"_"&amp;E571&amp;"_"&amp;L572)," ","_")</f>
        <v/>
      </c>
      <c r="BT572" s="98" t="str">
        <f t="shared" si="23"/>
        <v/>
      </c>
      <c r="BU572" s="50"/>
      <c r="BV572" s="50"/>
      <c r="BW572" s="50"/>
      <c r="BX572" s="50"/>
      <c r="BY572" s="50"/>
      <c r="BZ572" s="50"/>
      <c r="CA572" s="50"/>
      <c r="CB572" s="50"/>
      <c r="CC572" s="50"/>
      <c r="CD572" s="50"/>
      <c r="CE572" s="50"/>
      <c r="CF572" s="50"/>
      <c r="CG572" s="50"/>
      <c r="CH572" s="50"/>
      <c r="CI572" s="50"/>
      <c r="CJ572" s="50"/>
      <c r="CK572" s="50"/>
      <c r="CL572" s="50"/>
      <c r="CM572" s="50"/>
      <c r="CN572" s="50"/>
    </row>
    <row r="573" spans="1:92" ht="15" customHeight="1">
      <c r="A573" s="50"/>
      <c r="B573" s="97"/>
      <c r="C573" s="97" t="str">
        <f>SUBSTITUTE(IF(A573="","",'Root Material'!$C$2&amp;"_Group_"&amp;A573)," ","_")</f>
        <v/>
      </c>
      <c r="D573" s="96"/>
      <c r="E573" s="97"/>
      <c r="F573" s="97" t="str">
        <f>SUBSTITUTE(IF(D573="","",'Root Material'!$C$2&amp;"_"&amp;B573&amp;"_"&amp;D573)," ","_")</f>
        <v/>
      </c>
      <c r="G573" s="97"/>
      <c r="H573" s="99"/>
      <c r="I573" s="99"/>
      <c r="J573" s="99"/>
      <c r="K573" s="99"/>
      <c r="M573" s="98" t="str">
        <f>SUBSTITUTE(IF(L573="","",'Root Material'!$C$2&amp;"_"&amp;B572&amp;"_"&amp;E572&amp;"_"&amp;L573)," ","_")</f>
        <v/>
      </c>
      <c r="BT573" s="98" t="str">
        <f t="shared" si="23"/>
        <v/>
      </c>
      <c r="BU573" s="50"/>
      <c r="BV573" s="50"/>
      <c r="BW573" s="50"/>
      <c r="BX573" s="50"/>
      <c r="BY573" s="50"/>
      <c r="BZ573" s="50"/>
      <c r="CA573" s="50"/>
      <c r="CB573" s="50"/>
      <c r="CC573" s="50"/>
      <c r="CD573" s="50"/>
      <c r="CE573" s="50"/>
      <c r="CF573" s="50"/>
      <c r="CG573" s="50"/>
      <c r="CH573" s="50"/>
      <c r="CI573" s="50"/>
      <c r="CJ573" s="50"/>
      <c r="CK573" s="50"/>
      <c r="CL573" s="50"/>
      <c r="CM573" s="50"/>
      <c r="CN573" s="50"/>
    </row>
    <row r="574" spans="1:92" ht="15" customHeight="1">
      <c r="A574" s="50"/>
      <c r="B574" s="97"/>
      <c r="C574" s="97" t="str">
        <f>SUBSTITUTE(IF(A574="","",'Root Material'!$C$2&amp;"_Group_"&amp;A574)," ","_")</f>
        <v/>
      </c>
      <c r="D574" s="96"/>
      <c r="E574" s="97"/>
      <c r="F574" s="97" t="str">
        <f>SUBSTITUTE(IF(D574="","",'Root Material'!$C$2&amp;"_"&amp;B574&amp;"_"&amp;D574)," ","_")</f>
        <v/>
      </c>
      <c r="G574" s="97"/>
      <c r="H574" s="99"/>
      <c r="I574" s="99"/>
      <c r="J574" s="99"/>
      <c r="K574" s="99"/>
      <c r="M574" s="98" t="str">
        <f>SUBSTITUTE(IF(L574="","",'Root Material'!$C$2&amp;"_"&amp;B573&amp;"_"&amp;E573&amp;"_"&amp;L574)," ","_")</f>
        <v/>
      </c>
      <c r="BT574" s="98" t="str">
        <f t="shared" si="23"/>
        <v/>
      </c>
      <c r="BU574" s="50"/>
      <c r="BV574" s="50"/>
      <c r="BW574" s="50"/>
      <c r="BX574" s="50"/>
      <c r="BY574" s="50"/>
      <c r="BZ574" s="50"/>
      <c r="CA574" s="50"/>
      <c r="CB574" s="50"/>
      <c r="CC574" s="50"/>
      <c r="CD574" s="50"/>
      <c r="CE574" s="50"/>
      <c r="CF574" s="50"/>
      <c r="CG574" s="50"/>
      <c r="CH574" s="50"/>
      <c r="CI574" s="50"/>
      <c r="CJ574" s="50"/>
      <c r="CK574" s="50"/>
      <c r="CL574" s="50"/>
      <c r="CM574" s="50"/>
      <c r="CN574" s="50"/>
    </row>
    <row r="575" spans="1:92" ht="15" customHeight="1">
      <c r="A575" s="50"/>
      <c r="B575" s="97"/>
      <c r="C575" s="97" t="str">
        <f>SUBSTITUTE(IF(A575="","",'Root Material'!$C$2&amp;"_Group_"&amp;A575)," ","_")</f>
        <v/>
      </c>
      <c r="D575" s="96"/>
      <c r="E575" s="97"/>
      <c r="F575" s="97" t="str">
        <f>SUBSTITUTE(IF(D575="","",'Root Material'!$C$2&amp;"_"&amp;B575&amp;"_"&amp;D575)," ","_")</f>
        <v/>
      </c>
      <c r="G575" s="97"/>
      <c r="H575" s="99"/>
      <c r="I575" s="99"/>
      <c r="J575" s="99"/>
      <c r="K575" s="99"/>
      <c r="M575" s="98" t="str">
        <f>SUBSTITUTE(IF(L575="","",'Root Material'!$C$2&amp;"_"&amp;B574&amp;"_"&amp;E574&amp;"_"&amp;L575)," ","_")</f>
        <v/>
      </c>
      <c r="BT575" s="98" t="str">
        <f t="shared" si="23"/>
        <v/>
      </c>
      <c r="BU575" s="50"/>
      <c r="BV575" s="50"/>
      <c r="BW575" s="50"/>
      <c r="BX575" s="50"/>
      <c r="BY575" s="50"/>
      <c r="BZ575" s="50"/>
      <c r="CA575" s="50"/>
      <c r="CB575" s="50"/>
      <c r="CC575" s="50"/>
      <c r="CD575" s="50"/>
      <c r="CE575" s="50"/>
      <c r="CF575" s="50"/>
      <c r="CG575" s="50"/>
      <c r="CH575" s="50"/>
      <c r="CI575" s="50"/>
      <c r="CJ575" s="50"/>
      <c r="CK575" s="50"/>
      <c r="CL575" s="50"/>
      <c r="CM575" s="50"/>
      <c r="CN575" s="50"/>
    </row>
    <row r="576" spans="1:92" ht="15" customHeight="1">
      <c r="A576" s="50"/>
      <c r="B576" s="97"/>
      <c r="C576" s="97" t="str">
        <f>SUBSTITUTE(IF(A576="","",'Root Material'!$C$2&amp;"_Group_"&amp;A576)," ","_")</f>
        <v/>
      </c>
      <c r="D576" s="96"/>
      <c r="E576" s="97"/>
      <c r="F576" s="97" t="str">
        <f>SUBSTITUTE(IF(D576="","",'Root Material'!$C$2&amp;"_"&amp;B576&amp;"_"&amp;D576)," ","_")</f>
        <v/>
      </c>
      <c r="G576" s="97"/>
      <c r="H576" s="99"/>
      <c r="I576" s="99"/>
      <c r="J576" s="99"/>
      <c r="K576" s="99"/>
      <c r="M576" s="98" t="str">
        <f>SUBSTITUTE(IF(L576="","",'Root Material'!$C$2&amp;"_"&amp;B575&amp;"_"&amp;E575&amp;"_"&amp;L576)," ","_")</f>
        <v/>
      </c>
      <c r="BT576" s="98" t="str">
        <f t="shared" si="23"/>
        <v/>
      </c>
      <c r="BU576" s="50"/>
      <c r="BV576" s="50"/>
      <c r="BW576" s="50"/>
      <c r="BX576" s="50"/>
      <c r="BY576" s="50"/>
      <c r="BZ576" s="50"/>
      <c r="CA576" s="50"/>
      <c r="CB576" s="50"/>
      <c r="CC576" s="50"/>
      <c r="CD576" s="50"/>
      <c r="CE576" s="50"/>
      <c r="CF576" s="50"/>
      <c r="CG576" s="50"/>
      <c r="CH576" s="50"/>
      <c r="CI576" s="50"/>
      <c r="CJ576" s="50"/>
      <c r="CK576" s="50"/>
      <c r="CL576" s="50"/>
      <c r="CM576" s="50"/>
      <c r="CN576" s="50"/>
    </row>
    <row r="577" spans="1:92" ht="15" customHeight="1">
      <c r="A577" s="50"/>
      <c r="B577" s="97"/>
      <c r="C577" s="97" t="str">
        <f>SUBSTITUTE(IF(A577="","",'Root Material'!$C$2&amp;"_Group_"&amp;A577)," ","_")</f>
        <v/>
      </c>
      <c r="D577" s="96"/>
      <c r="E577" s="97"/>
      <c r="F577" s="97" t="str">
        <f>SUBSTITUTE(IF(D577="","",'Root Material'!$C$2&amp;"_"&amp;B577&amp;"_"&amp;D577)," ","_")</f>
        <v/>
      </c>
      <c r="G577" s="97"/>
      <c r="H577" s="99"/>
      <c r="I577" s="99"/>
      <c r="J577" s="99"/>
      <c r="K577" s="99"/>
      <c r="M577" s="98" t="str">
        <f>SUBSTITUTE(IF(L577="","",'Root Material'!$C$2&amp;"_"&amp;B576&amp;"_"&amp;E576&amp;"_"&amp;L577)," ","_")</f>
        <v/>
      </c>
      <c r="BT577" s="98" t="str">
        <f t="shared" si="23"/>
        <v/>
      </c>
      <c r="BU577" s="50"/>
      <c r="BV577" s="50"/>
      <c r="BW577" s="50"/>
      <c r="BX577" s="50"/>
      <c r="BY577" s="50"/>
      <c r="BZ577" s="50"/>
      <c r="CA577" s="50"/>
      <c r="CB577" s="50"/>
      <c r="CC577" s="50"/>
      <c r="CD577" s="50"/>
      <c r="CE577" s="50"/>
      <c r="CF577" s="50"/>
      <c r="CG577" s="50"/>
      <c r="CH577" s="50"/>
      <c r="CI577" s="50"/>
      <c r="CJ577" s="50"/>
      <c r="CK577" s="50"/>
      <c r="CL577" s="50"/>
      <c r="CM577" s="50"/>
      <c r="CN577" s="50"/>
    </row>
    <row r="578" spans="1:92" ht="15" customHeight="1">
      <c r="A578" s="50"/>
      <c r="B578" s="97"/>
      <c r="C578" s="97" t="str">
        <f>SUBSTITUTE(IF(A578="","",'Root Material'!$C$2&amp;"_Group_"&amp;A578)," ","_")</f>
        <v/>
      </c>
      <c r="D578" s="96"/>
      <c r="E578" s="97"/>
      <c r="F578" s="97" t="str">
        <f>SUBSTITUTE(IF(D578="","",'Root Material'!$C$2&amp;"_"&amp;B578&amp;"_"&amp;D578)," ","_")</f>
        <v/>
      </c>
      <c r="G578" s="97"/>
      <c r="H578" s="99"/>
      <c r="I578" s="99"/>
      <c r="J578" s="99"/>
      <c r="K578" s="99"/>
      <c r="M578" s="98" t="str">
        <f>SUBSTITUTE(IF(L578="","",'Root Material'!$C$2&amp;"_"&amp;B577&amp;"_"&amp;E577&amp;"_"&amp;L578)," ","_")</f>
        <v/>
      </c>
      <c r="BT578" s="98" t="str">
        <f t="shared" si="23"/>
        <v/>
      </c>
      <c r="BU578" s="50"/>
      <c r="BV578" s="50"/>
      <c r="BW578" s="50"/>
      <c r="BX578" s="50"/>
      <c r="BY578" s="50"/>
      <c r="BZ578" s="50"/>
      <c r="CA578" s="50"/>
      <c r="CB578" s="50"/>
      <c r="CC578" s="50"/>
      <c r="CD578" s="50"/>
      <c r="CE578" s="50"/>
      <c r="CF578" s="50"/>
      <c r="CG578" s="50"/>
      <c r="CH578" s="50"/>
      <c r="CI578" s="50"/>
      <c r="CJ578" s="50"/>
      <c r="CK578" s="50"/>
      <c r="CL578" s="50"/>
      <c r="CM578" s="50"/>
      <c r="CN578" s="50"/>
    </row>
    <row r="579" spans="1:92" ht="15" customHeight="1">
      <c r="A579" s="50"/>
      <c r="B579" s="97"/>
      <c r="C579" s="97" t="str">
        <f>SUBSTITUTE(IF(A579="","",'Root Material'!$C$2&amp;"_Group_"&amp;A579)," ","_")</f>
        <v/>
      </c>
      <c r="D579" s="96"/>
      <c r="E579" s="97"/>
      <c r="F579" s="97" t="str">
        <f>SUBSTITUTE(IF(D579="","",'Root Material'!$C$2&amp;"_"&amp;B579&amp;"_"&amp;D579)," ","_")</f>
        <v/>
      </c>
      <c r="G579" s="97"/>
      <c r="H579" s="99"/>
      <c r="I579" s="99"/>
      <c r="J579" s="99"/>
      <c r="K579" s="99"/>
      <c r="M579" s="98" t="str">
        <f>SUBSTITUTE(IF(L579="","",'Root Material'!$C$2&amp;"_"&amp;B578&amp;"_"&amp;E578&amp;"_"&amp;L579)," ","_")</f>
        <v/>
      </c>
      <c r="BT579" s="98" t="str">
        <f t="shared" si="23"/>
        <v/>
      </c>
      <c r="BU579" s="50"/>
      <c r="BV579" s="50"/>
      <c r="BW579" s="50"/>
      <c r="BX579" s="50"/>
      <c r="BY579" s="50"/>
      <c r="BZ579" s="50"/>
      <c r="CA579" s="50"/>
      <c r="CB579" s="50"/>
      <c r="CC579" s="50"/>
      <c r="CD579" s="50"/>
      <c r="CE579" s="50"/>
      <c r="CF579" s="50"/>
      <c r="CG579" s="50"/>
      <c r="CH579" s="50"/>
      <c r="CI579" s="50"/>
      <c r="CJ579" s="50"/>
      <c r="CK579" s="50"/>
      <c r="CL579" s="50"/>
      <c r="CM579" s="50"/>
      <c r="CN579" s="50"/>
    </row>
    <row r="580" spans="1:92" ht="15" customHeight="1">
      <c r="A580" s="50"/>
      <c r="B580" s="97"/>
      <c r="C580" s="97" t="str">
        <f>SUBSTITUTE(IF(A580="","",'Root Material'!$C$2&amp;"_Group_"&amp;A580)," ","_")</f>
        <v/>
      </c>
      <c r="D580" s="96"/>
      <c r="E580" s="97"/>
      <c r="F580" s="97"/>
      <c r="G580" s="97"/>
      <c r="H580" s="99"/>
      <c r="I580" s="99"/>
      <c r="J580" s="99"/>
      <c r="K580" s="99"/>
      <c r="M580" s="98" t="str">
        <f>SUBSTITUTE(IF(L580="","",'Root Material'!$C$2&amp;"_"&amp;B579&amp;"_"&amp;E579&amp;"_"&amp;L580)," ","_")</f>
        <v/>
      </c>
      <c r="BU580" s="50"/>
      <c r="BV580" s="50"/>
      <c r="BW580" s="50"/>
      <c r="BX580" s="50"/>
      <c r="BY580" s="50"/>
      <c r="BZ580" s="50"/>
      <c r="CA580" s="50"/>
      <c r="CB580" s="50"/>
      <c r="CC580" s="50"/>
      <c r="CD580" s="50"/>
      <c r="CE580" s="50"/>
      <c r="CF580" s="50"/>
      <c r="CG580" s="50"/>
      <c r="CH580" s="50"/>
      <c r="CI580" s="50"/>
      <c r="CJ580" s="50"/>
      <c r="CK580" s="50"/>
      <c r="CL580" s="50"/>
      <c r="CM580" s="50"/>
      <c r="CN580" s="50"/>
    </row>
    <row r="581" spans="1:92" ht="15" customHeight="1">
      <c r="A581" s="50"/>
      <c r="B581" s="97"/>
      <c r="C581" s="97" t="str">
        <f>SUBSTITUTE(IF(A581="","",'Root Material'!$C$2&amp;"_Group_"&amp;A581)," ","_")</f>
        <v/>
      </c>
      <c r="D581" s="96"/>
      <c r="E581" s="97"/>
      <c r="F581" s="97"/>
      <c r="G581" s="97"/>
      <c r="H581" s="99"/>
      <c r="I581" s="99"/>
      <c r="J581" s="99"/>
      <c r="K581" s="99"/>
      <c r="M581" s="98" t="str">
        <f>SUBSTITUTE(IF(L581="","",'Root Material'!$C$2&amp;"_"&amp;B580&amp;"_"&amp;E580&amp;"_"&amp;L581)," ","_")</f>
        <v/>
      </c>
      <c r="BU581" s="50"/>
      <c r="BV581" s="50"/>
      <c r="BW581" s="50"/>
      <c r="BX581" s="50"/>
      <c r="BY581" s="50"/>
      <c r="BZ581" s="50"/>
      <c r="CA581" s="50"/>
      <c r="CB581" s="50"/>
      <c r="CC581" s="50"/>
      <c r="CD581" s="50"/>
      <c r="CE581" s="50"/>
      <c r="CF581" s="50"/>
      <c r="CG581" s="50"/>
      <c r="CH581" s="50"/>
      <c r="CI581" s="50"/>
      <c r="CJ581" s="50"/>
      <c r="CK581" s="50"/>
      <c r="CL581" s="50"/>
      <c r="CM581" s="50"/>
      <c r="CN581" s="50"/>
    </row>
    <row r="582" spans="1:92" ht="15" customHeight="1">
      <c r="A582" s="50"/>
      <c r="B582" s="97"/>
      <c r="C582" s="97" t="str">
        <f>SUBSTITUTE(IF(A582="","",'Root Material'!$C$2&amp;"_Group_"&amp;A582)," ","_")</f>
        <v/>
      </c>
      <c r="D582" s="96"/>
      <c r="E582" s="97"/>
      <c r="F582" s="97"/>
      <c r="G582" s="97"/>
      <c r="H582" s="99"/>
      <c r="I582" s="99"/>
      <c r="J582" s="99"/>
      <c r="K582" s="99"/>
      <c r="BU582" s="50"/>
      <c r="BV582" s="50"/>
      <c r="BW582" s="50"/>
      <c r="BX582" s="50"/>
      <c r="BY582" s="50"/>
      <c r="BZ582" s="50"/>
      <c r="CA582" s="50"/>
      <c r="CB582" s="50"/>
      <c r="CC582" s="50"/>
      <c r="CD582" s="50"/>
      <c r="CE582" s="50"/>
      <c r="CF582" s="50"/>
      <c r="CG582" s="50"/>
      <c r="CH582" s="50"/>
      <c r="CI582" s="50"/>
      <c r="CJ582" s="50"/>
      <c r="CK582" s="50"/>
      <c r="CL582" s="50"/>
      <c r="CM582" s="50"/>
      <c r="CN582" s="50"/>
    </row>
    <row r="583" spans="1:92" ht="15" customHeight="1">
      <c r="A583" s="50"/>
      <c r="B583" s="97"/>
      <c r="C583" s="97" t="str">
        <f>SUBSTITUTE(IF(A583="","",'Root Material'!$C$2&amp;"_Group_"&amp;A583)," ","_")</f>
        <v/>
      </c>
      <c r="D583" s="96"/>
      <c r="E583" s="97"/>
      <c r="F583" s="97"/>
      <c r="G583" s="97"/>
      <c r="H583" s="99"/>
      <c r="I583" s="99"/>
      <c r="J583" s="99"/>
      <c r="K583" s="99"/>
      <c r="BU583" s="50"/>
      <c r="BV583" s="50"/>
      <c r="BW583" s="50"/>
      <c r="BX583" s="50"/>
      <c r="BY583" s="50"/>
      <c r="BZ583" s="50"/>
      <c r="CA583" s="50"/>
      <c r="CB583" s="50"/>
      <c r="CC583" s="50"/>
      <c r="CD583" s="50"/>
      <c r="CE583" s="50"/>
      <c r="CF583" s="50"/>
      <c r="CG583" s="50"/>
      <c r="CH583" s="50"/>
      <c r="CI583" s="50"/>
      <c r="CJ583" s="50"/>
      <c r="CK583" s="50"/>
      <c r="CL583" s="50"/>
      <c r="CM583" s="50"/>
      <c r="CN583" s="50"/>
    </row>
    <row r="584" spans="1:92" ht="15" customHeight="1">
      <c r="A584" s="50"/>
      <c r="B584" s="97"/>
      <c r="C584" s="97" t="str">
        <f>SUBSTITUTE(IF(A584="","",'Root Material'!$C$2&amp;"_Group_"&amp;A584)," ","_")</f>
        <v/>
      </c>
      <c r="D584" s="96"/>
      <c r="E584" s="97"/>
      <c r="F584" s="97"/>
      <c r="G584" s="97"/>
      <c r="H584" s="99"/>
      <c r="I584" s="99"/>
      <c r="J584" s="99"/>
      <c r="K584" s="99"/>
      <c r="BU584" s="50"/>
      <c r="BV584" s="50"/>
      <c r="BW584" s="50"/>
      <c r="BX584" s="50"/>
      <c r="BY584" s="50"/>
      <c r="BZ584" s="50"/>
      <c r="CA584" s="50"/>
      <c r="CB584" s="50"/>
      <c r="CC584" s="50"/>
      <c r="CD584" s="50"/>
      <c r="CE584" s="50"/>
      <c r="CF584" s="50"/>
      <c r="CG584" s="50"/>
      <c r="CH584" s="50"/>
      <c r="CI584" s="50"/>
      <c r="CJ584" s="50"/>
      <c r="CK584" s="50"/>
      <c r="CL584" s="50"/>
      <c r="CM584" s="50"/>
      <c r="CN584" s="50"/>
    </row>
    <row r="585" spans="1:92" ht="15" customHeight="1">
      <c r="A585" s="50"/>
      <c r="B585" s="97"/>
      <c r="C585" s="97" t="str">
        <f>SUBSTITUTE(IF(A585="","",'Root Material'!$C$2&amp;"_Group_"&amp;A585)," ","_")</f>
        <v/>
      </c>
      <c r="D585" s="96"/>
      <c r="E585" s="97"/>
      <c r="F585" s="97"/>
      <c r="G585" s="97"/>
      <c r="H585" s="99"/>
      <c r="I585" s="99"/>
      <c r="J585" s="99"/>
      <c r="K585" s="99"/>
      <c r="BU585" s="50"/>
      <c r="BV585" s="50"/>
      <c r="BW585" s="50"/>
      <c r="BX585" s="50"/>
      <c r="BY585" s="50"/>
      <c r="BZ585" s="50"/>
      <c r="CA585" s="50"/>
      <c r="CB585" s="50"/>
      <c r="CC585" s="50"/>
      <c r="CD585" s="50"/>
      <c r="CE585" s="50"/>
      <c r="CF585" s="50"/>
      <c r="CG585" s="50"/>
      <c r="CH585" s="50"/>
      <c r="CI585" s="50"/>
      <c r="CJ585" s="50"/>
      <c r="CK585" s="50"/>
      <c r="CL585" s="50"/>
      <c r="CM585" s="50"/>
      <c r="CN585" s="50"/>
    </row>
    <row r="586" spans="1:92" ht="15" customHeight="1">
      <c r="A586" s="50"/>
      <c r="B586" s="97"/>
      <c r="C586" s="97" t="str">
        <f>SUBSTITUTE(IF(A586="","",'Root Material'!$C$2&amp;"_Group_"&amp;A586)," ","_")</f>
        <v/>
      </c>
      <c r="D586" s="96"/>
      <c r="E586" s="97"/>
      <c r="F586" s="97"/>
      <c r="G586" s="97"/>
      <c r="H586" s="99"/>
      <c r="I586" s="99"/>
      <c r="J586" s="99"/>
      <c r="K586" s="99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  <c r="AD586" s="50"/>
      <c r="AE586" s="50"/>
      <c r="AF586" s="50"/>
      <c r="AG586" s="50"/>
      <c r="AH586" s="50"/>
      <c r="AI586" s="50"/>
      <c r="AJ586" s="50"/>
      <c r="AK586" s="50"/>
      <c r="AL586" s="50"/>
      <c r="AM586" s="50"/>
      <c r="AN586" s="50"/>
      <c r="AO586" s="50"/>
      <c r="AP586" s="50"/>
      <c r="AQ586" s="50"/>
      <c r="AR586" s="50"/>
      <c r="AS586" s="50"/>
      <c r="AT586" s="50"/>
      <c r="AU586" s="50"/>
      <c r="AV586" s="50"/>
      <c r="AW586" s="50"/>
      <c r="AX586" s="50"/>
      <c r="AY586" s="50"/>
      <c r="AZ586" s="50"/>
      <c r="BA586" s="50"/>
      <c r="BB586" s="50"/>
      <c r="BC586" s="50"/>
      <c r="BD586" s="50"/>
      <c r="BE586" s="50"/>
      <c r="BF586" s="50"/>
      <c r="BG586" s="50"/>
      <c r="BH586" s="50"/>
      <c r="BI586" s="50"/>
      <c r="BJ586" s="50"/>
      <c r="BK586" s="50"/>
      <c r="BL586" s="50"/>
      <c r="BM586" s="50"/>
      <c r="BN586" s="50"/>
      <c r="BO586" s="50"/>
      <c r="BP586" s="50"/>
      <c r="BQ586" s="50"/>
      <c r="BR586" s="50"/>
      <c r="BS586" s="50"/>
      <c r="BU586" s="50"/>
      <c r="BV586" s="50"/>
      <c r="BW586" s="50"/>
      <c r="BX586" s="50"/>
      <c r="BY586" s="50"/>
      <c r="BZ586" s="50"/>
      <c r="CA586" s="50"/>
      <c r="CB586" s="50"/>
      <c r="CC586" s="50"/>
      <c r="CD586" s="50"/>
      <c r="CE586" s="50"/>
      <c r="CF586" s="50"/>
      <c r="CG586" s="50"/>
      <c r="CH586" s="50"/>
      <c r="CI586" s="50"/>
      <c r="CJ586" s="50"/>
      <c r="CK586" s="50"/>
      <c r="CL586" s="50"/>
      <c r="CM586" s="50"/>
      <c r="CN586" s="50"/>
    </row>
    <row r="587" spans="1:92" ht="15" customHeight="1">
      <c r="A587" s="50"/>
      <c r="B587" s="97"/>
      <c r="C587" s="97" t="str">
        <f>SUBSTITUTE(IF(A587="","",'Root Material'!$C$2&amp;"_Group_"&amp;A587)," ","_")</f>
        <v/>
      </c>
      <c r="D587" s="96"/>
      <c r="E587" s="97"/>
      <c r="F587" s="97"/>
      <c r="G587" s="97"/>
      <c r="H587" s="99"/>
      <c r="I587" s="99"/>
      <c r="J587" s="99"/>
      <c r="K587" s="99"/>
      <c r="L587" s="50"/>
      <c r="N587" s="58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  <c r="AE587" s="50"/>
      <c r="AF587" s="50"/>
      <c r="AG587" s="50"/>
      <c r="AH587" s="50"/>
      <c r="AI587" s="50"/>
      <c r="AJ587" s="50"/>
      <c r="AK587" s="50"/>
      <c r="AL587" s="50"/>
      <c r="AM587" s="50"/>
      <c r="AN587" s="50"/>
      <c r="AO587" s="50"/>
      <c r="AP587" s="50"/>
      <c r="AQ587" s="50"/>
      <c r="AR587" s="50"/>
      <c r="AS587" s="50"/>
      <c r="AT587" s="50"/>
      <c r="AU587" s="50"/>
      <c r="AV587" s="50"/>
      <c r="AW587" s="50"/>
      <c r="AX587" s="50"/>
      <c r="AY587" s="50"/>
      <c r="AZ587" s="50"/>
      <c r="BA587" s="50"/>
      <c r="BB587" s="50"/>
      <c r="BC587" s="50"/>
      <c r="BD587" s="50"/>
      <c r="BE587" s="50"/>
      <c r="BF587" s="50"/>
      <c r="BG587" s="50"/>
      <c r="BH587" s="50"/>
      <c r="BI587" s="50"/>
      <c r="BJ587" s="50"/>
      <c r="BK587" s="50"/>
      <c r="BL587" s="50"/>
      <c r="BM587" s="50"/>
      <c r="BN587" s="50"/>
      <c r="BO587" s="50"/>
      <c r="BP587" s="50"/>
      <c r="BQ587" s="50"/>
      <c r="BR587" s="50"/>
      <c r="BS587" s="50"/>
      <c r="BU587" s="50"/>
      <c r="BV587" s="50"/>
      <c r="BW587" s="50"/>
      <c r="BX587" s="50"/>
      <c r="BY587" s="50"/>
      <c r="BZ587" s="50"/>
      <c r="CA587" s="50"/>
      <c r="CB587" s="50"/>
      <c r="CC587" s="50"/>
      <c r="CD587" s="50"/>
      <c r="CE587" s="50"/>
      <c r="CF587" s="50"/>
      <c r="CG587" s="50"/>
      <c r="CH587" s="50"/>
      <c r="CI587" s="50"/>
      <c r="CJ587" s="50"/>
      <c r="CK587" s="50"/>
      <c r="CL587" s="50"/>
      <c r="CM587" s="50"/>
      <c r="CN587" s="50"/>
    </row>
    <row r="588" spans="1:92" ht="15" customHeight="1">
      <c r="A588" s="50"/>
      <c r="B588" s="97"/>
      <c r="C588" s="97" t="str">
        <f>SUBSTITUTE(IF(A588="","",'Root Material'!$C$2&amp;"_Group_"&amp;A588)," ","_")</f>
        <v/>
      </c>
      <c r="D588" s="96"/>
      <c r="E588" s="97"/>
      <c r="F588" s="97"/>
      <c r="G588" s="97"/>
      <c r="H588" s="99"/>
      <c r="I588" s="99"/>
      <c r="J588" s="99"/>
      <c r="K588" s="99"/>
      <c r="L588" s="50"/>
      <c r="N588" s="58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  <c r="AD588" s="50"/>
      <c r="AE588" s="50"/>
      <c r="AF588" s="50"/>
      <c r="AG588" s="50"/>
      <c r="AH588" s="50"/>
      <c r="AI588" s="50"/>
      <c r="AJ588" s="50"/>
      <c r="AK588" s="50"/>
      <c r="AL588" s="50"/>
      <c r="AM588" s="50"/>
      <c r="AN588" s="50"/>
      <c r="AO588" s="50"/>
      <c r="AP588" s="50"/>
      <c r="AQ588" s="50"/>
      <c r="AR588" s="50"/>
      <c r="AS588" s="50"/>
      <c r="AT588" s="50"/>
      <c r="AU588" s="50"/>
      <c r="AV588" s="50"/>
      <c r="AW588" s="50"/>
      <c r="AX588" s="50"/>
      <c r="AY588" s="50"/>
      <c r="AZ588" s="50"/>
      <c r="BA588" s="50"/>
      <c r="BB588" s="50"/>
      <c r="BC588" s="50"/>
      <c r="BD588" s="50"/>
      <c r="BE588" s="50"/>
      <c r="BF588" s="50"/>
      <c r="BG588" s="50"/>
      <c r="BH588" s="50"/>
      <c r="BI588" s="50"/>
      <c r="BJ588" s="50"/>
      <c r="BK588" s="50"/>
      <c r="BL588" s="50"/>
      <c r="BM588" s="50"/>
      <c r="BN588" s="50"/>
      <c r="BO588" s="50"/>
      <c r="BP588" s="50"/>
      <c r="BQ588" s="50"/>
      <c r="BR588" s="50"/>
      <c r="BS588" s="50"/>
      <c r="BU588" s="50"/>
      <c r="BV588" s="50"/>
      <c r="BW588" s="50"/>
      <c r="BX588" s="50"/>
      <c r="BY588" s="50"/>
      <c r="BZ588" s="50"/>
      <c r="CA588" s="50"/>
      <c r="CB588" s="50"/>
      <c r="CC588" s="50"/>
      <c r="CD588" s="50"/>
      <c r="CE588" s="50"/>
      <c r="CF588" s="50"/>
      <c r="CG588" s="50"/>
      <c r="CH588" s="50"/>
      <c r="CI588" s="50"/>
      <c r="CJ588" s="50"/>
      <c r="CK588" s="50"/>
      <c r="CL588" s="50"/>
      <c r="CM588" s="50"/>
      <c r="CN588" s="50"/>
    </row>
    <row r="589" spans="1:92" ht="15" customHeight="1">
      <c r="A589" s="50"/>
      <c r="B589" s="97"/>
      <c r="C589" s="97" t="str">
        <f>SUBSTITUTE(IF(A589="","",'Root Material'!$C$2&amp;"_Group_"&amp;A589)," ","_")</f>
        <v/>
      </c>
      <c r="D589" s="96"/>
      <c r="E589" s="97"/>
      <c r="F589" s="97"/>
      <c r="G589" s="97"/>
      <c r="H589" s="99"/>
      <c r="I589" s="99"/>
      <c r="J589" s="99"/>
      <c r="K589" s="99"/>
      <c r="L589" s="50"/>
      <c r="N589" s="58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  <c r="AF589" s="50"/>
      <c r="AG589" s="50"/>
      <c r="AH589" s="50"/>
      <c r="AI589" s="50"/>
      <c r="AJ589" s="50"/>
      <c r="AK589" s="50"/>
      <c r="AL589" s="50"/>
      <c r="AM589" s="50"/>
      <c r="AN589" s="50"/>
      <c r="AO589" s="50"/>
      <c r="AP589" s="50"/>
      <c r="AQ589" s="50"/>
      <c r="AR589" s="50"/>
      <c r="AS589" s="50"/>
      <c r="AT589" s="50"/>
      <c r="AU589" s="50"/>
      <c r="AV589" s="50"/>
      <c r="AW589" s="50"/>
      <c r="AX589" s="50"/>
      <c r="AY589" s="50"/>
      <c r="AZ589" s="50"/>
      <c r="BA589" s="50"/>
      <c r="BB589" s="50"/>
      <c r="BC589" s="50"/>
      <c r="BD589" s="50"/>
      <c r="BE589" s="50"/>
      <c r="BF589" s="50"/>
      <c r="BG589" s="50"/>
      <c r="BH589" s="50"/>
      <c r="BI589" s="50"/>
      <c r="BJ589" s="50"/>
      <c r="BK589" s="50"/>
      <c r="BL589" s="50"/>
      <c r="BM589" s="50"/>
      <c r="BN589" s="50"/>
      <c r="BO589" s="50"/>
      <c r="BP589" s="50"/>
      <c r="BQ589" s="50"/>
      <c r="BR589" s="50"/>
      <c r="BS589" s="50"/>
      <c r="BU589" s="50"/>
      <c r="BV589" s="50"/>
      <c r="BW589" s="50"/>
      <c r="BX589" s="50"/>
      <c r="BY589" s="50"/>
      <c r="BZ589" s="50"/>
      <c r="CA589" s="50"/>
      <c r="CB589" s="50"/>
      <c r="CC589" s="50"/>
      <c r="CD589" s="50"/>
      <c r="CE589" s="50"/>
      <c r="CF589" s="50"/>
      <c r="CG589" s="50"/>
      <c r="CH589" s="50"/>
      <c r="CI589" s="50"/>
      <c r="CJ589" s="50"/>
      <c r="CK589" s="50"/>
      <c r="CL589" s="50"/>
      <c r="CM589" s="50"/>
      <c r="CN589" s="50"/>
    </row>
    <row r="590" spans="1:92" ht="15" customHeight="1">
      <c r="A590" s="50"/>
      <c r="B590" s="97"/>
      <c r="C590" s="97" t="str">
        <f>SUBSTITUTE(IF(A590="","",'Root Material'!$C$2&amp;"_Group_"&amp;A590)," ","_")</f>
        <v/>
      </c>
      <c r="D590" s="96"/>
      <c r="E590" s="97"/>
      <c r="F590" s="97"/>
      <c r="G590" s="97"/>
      <c r="H590" s="99"/>
      <c r="I590" s="99"/>
      <c r="J590" s="99"/>
      <c r="K590" s="99"/>
      <c r="L590" s="50"/>
      <c r="N590" s="58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  <c r="AD590" s="50"/>
      <c r="AE590" s="50"/>
      <c r="AF590" s="50"/>
      <c r="AG590" s="50"/>
      <c r="AH590" s="50"/>
      <c r="AI590" s="50"/>
      <c r="AJ590" s="50"/>
      <c r="AK590" s="50"/>
      <c r="AL590" s="50"/>
      <c r="AM590" s="50"/>
      <c r="AN590" s="50"/>
      <c r="AO590" s="50"/>
      <c r="AP590" s="50"/>
      <c r="AQ590" s="50"/>
      <c r="AR590" s="50"/>
      <c r="AS590" s="50"/>
      <c r="AT590" s="50"/>
      <c r="AU590" s="50"/>
      <c r="AV590" s="50"/>
      <c r="AW590" s="50"/>
      <c r="AX590" s="50"/>
      <c r="AY590" s="50"/>
      <c r="AZ590" s="50"/>
      <c r="BA590" s="50"/>
      <c r="BB590" s="50"/>
      <c r="BC590" s="50"/>
      <c r="BD590" s="50"/>
      <c r="BE590" s="50"/>
      <c r="BF590" s="50"/>
      <c r="BG590" s="50"/>
      <c r="BH590" s="50"/>
      <c r="BI590" s="50"/>
      <c r="BJ590" s="50"/>
      <c r="BK590" s="50"/>
      <c r="BL590" s="50"/>
      <c r="BM590" s="50"/>
      <c r="BN590" s="50"/>
      <c r="BO590" s="50"/>
      <c r="BP590" s="50"/>
      <c r="BQ590" s="50"/>
      <c r="BR590" s="50"/>
      <c r="BS590" s="50"/>
      <c r="BU590" s="50"/>
      <c r="BV590" s="50"/>
      <c r="BW590" s="50"/>
      <c r="BX590" s="50"/>
      <c r="BY590" s="50"/>
      <c r="BZ590" s="50"/>
      <c r="CA590" s="50"/>
      <c r="CB590" s="50"/>
      <c r="CC590" s="50"/>
      <c r="CD590" s="50"/>
      <c r="CE590" s="50"/>
      <c r="CF590" s="50"/>
      <c r="CG590" s="50"/>
      <c r="CH590" s="50"/>
      <c r="CI590" s="50"/>
      <c r="CJ590" s="50"/>
      <c r="CK590" s="50"/>
      <c r="CL590" s="50"/>
      <c r="CM590" s="50"/>
      <c r="CN590" s="50"/>
    </row>
    <row r="591" spans="1:92" ht="15" customHeight="1">
      <c r="A591" s="50"/>
      <c r="B591" s="97"/>
      <c r="C591" s="97" t="str">
        <f>SUBSTITUTE(IF(A591="","",'Root Material'!$C$2&amp;"_Group_"&amp;A591)," ","_")</f>
        <v/>
      </c>
      <c r="D591" s="96"/>
      <c r="E591" s="97"/>
      <c r="F591" s="97"/>
      <c r="G591" s="97"/>
      <c r="H591" s="99"/>
      <c r="I591" s="99"/>
      <c r="J591" s="99"/>
      <c r="K591" s="99"/>
      <c r="L591" s="50"/>
      <c r="N591" s="58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  <c r="AF591" s="50"/>
      <c r="AG591" s="50"/>
      <c r="AH591" s="50"/>
      <c r="AI591" s="50"/>
      <c r="AJ591" s="50"/>
      <c r="AK591" s="50"/>
      <c r="AL591" s="50"/>
      <c r="AM591" s="50"/>
      <c r="AN591" s="50"/>
      <c r="AO591" s="50"/>
      <c r="AP591" s="50"/>
      <c r="AQ591" s="50"/>
      <c r="AR591" s="50"/>
      <c r="AS591" s="50"/>
      <c r="AT591" s="50"/>
      <c r="AU591" s="50"/>
      <c r="AV591" s="50"/>
      <c r="AW591" s="50"/>
      <c r="AX591" s="50"/>
      <c r="AY591" s="50"/>
      <c r="AZ591" s="50"/>
      <c r="BA591" s="50"/>
      <c r="BB591" s="50"/>
      <c r="BC591" s="50"/>
      <c r="BD591" s="50"/>
      <c r="BE591" s="50"/>
      <c r="BF591" s="50"/>
      <c r="BG591" s="50"/>
      <c r="BH591" s="50"/>
      <c r="BI591" s="50"/>
      <c r="BJ591" s="50"/>
      <c r="BK591" s="50"/>
      <c r="BL591" s="50"/>
      <c r="BM591" s="50"/>
      <c r="BN591" s="50"/>
      <c r="BO591" s="50"/>
      <c r="BP591" s="50"/>
      <c r="BQ591" s="50"/>
      <c r="BR591" s="50"/>
      <c r="BS591" s="50"/>
      <c r="BU591" s="50"/>
      <c r="BV591" s="50"/>
      <c r="BW591" s="50"/>
      <c r="BX591" s="50"/>
      <c r="BY591" s="50"/>
      <c r="BZ591" s="50"/>
      <c r="CA591" s="50"/>
      <c r="CB591" s="50"/>
      <c r="CC591" s="50"/>
      <c r="CD591" s="50"/>
      <c r="CE591" s="50"/>
      <c r="CF591" s="50"/>
      <c r="CG591" s="50"/>
      <c r="CH591" s="50"/>
      <c r="CI591" s="50"/>
      <c r="CJ591" s="50"/>
      <c r="CK591" s="50"/>
      <c r="CL591" s="50"/>
      <c r="CM591" s="50"/>
      <c r="CN591" s="50"/>
    </row>
    <row r="592" spans="1:92" ht="15" customHeight="1">
      <c r="A592" s="50"/>
      <c r="B592" s="97"/>
      <c r="C592" s="97" t="str">
        <f>SUBSTITUTE(IF(A592="","",'Root Material'!$C$2&amp;"_Group_"&amp;A592)," ","_")</f>
        <v/>
      </c>
      <c r="D592" s="96"/>
      <c r="E592" s="97"/>
      <c r="F592" s="97"/>
      <c r="G592" s="97"/>
      <c r="H592" s="99"/>
      <c r="I592" s="99"/>
      <c r="J592" s="99"/>
      <c r="K592" s="99"/>
      <c r="L592" s="50"/>
      <c r="N592" s="58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  <c r="AD592" s="50"/>
      <c r="AE592" s="50"/>
      <c r="AF592" s="50"/>
      <c r="AG592" s="50"/>
      <c r="AH592" s="50"/>
      <c r="AI592" s="50"/>
      <c r="AJ592" s="50"/>
      <c r="AK592" s="50"/>
      <c r="AL592" s="50"/>
      <c r="AM592" s="50"/>
      <c r="AN592" s="50"/>
      <c r="AO592" s="50"/>
      <c r="AP592" s="50"/>
      <c r="AQ592" s="50"/>
      <c r="AR592" s="50"/>
      <c r="AS592" s="50"/>
      <c r="AT592" s="50"/>
      <c r="AU592" s="50"/>
      <c r="AV592" s="50"/>
      <c r="AW592" s="50"/>
      <c r="AX592" s="50"/>
      <c r="AY592" s="50"/>
      <c r="AZ592" s="50"/>
      <c r="BA592" s="50"/>
      <c r="BB592" s="50"/>
      <c r="BC592" s="50"/>
      <c r="BD592" s="50"/>
      <c r="BE592" s="50"/>
      <c r="BF592" s="50"/>
      <c r="BG592" s="50"/>
      <c r="BH592" s="50"/>
      <c r="BI592" s="50"/>
      <c r="BJ592" s="50"/>
      <c r="BK592" s="50"/>
      <c r="BL592" s="50"/>
      <c r="BM592" s="50"/>
      <c r="BN592" s="50"/>
      <c r="BO592" s="50"/>
      <c r="BP592" s="50"/>
      <c r="BQ592" s="50"/>
      <c r="BR592" s="50"/>
      <c r="BS592" s="50"/>
      <c r="BU592" s="50"/>
      <c r="BV592" s="50"/>
      <c r="BW592" s="50"/>
      <c r="BX592" s="50"/>
      <c r="BY592" s="50"/>
      <c r="BZ592" s="50"/>
      <c r="CA592" s="50"/>
      <c r="CB592" s="50"/>
      <c r="CC592" s="50"/>
      <c r="CD592" s="50"/>
      <c r="CE592" s="50"/>
      <c r="CF592" s="50"/>
      <c r="CG592" s="50"/>
      <c r="CH592" s="50"/>
      <c r="CI592" s="50"/>
      <c r="CJ592" s="50"/>
      <c r="CK592" s="50"/>
      <c r="CL592" s="50"/>
      <c r="CM592" s="50"/>
      <c r="CN592" s="50"/>
    </row>
    <row r="593" spans="2:14" ht="15" customHeight="1">
      <c r="B593" s="97"/>
      <c r="C593" s="97" t="str">
        <f>SUBSTITUTE(IF(A593="","",'Root Material'!$C$2&amp;"_Group_"&amp;A593)," ","_")</f>
        <v/>
      </c>
      <c r="L593" s="50"/>
      <c r="N593" s="58"/>
    </row>
    <row r="594" spans="2:14" ht="15" customHeight="1">
      <c r="B594" s="97"/>
      <c r="C594" s="97" t="str">
        <f>SUBSTITUTE(IF(A594="","",'Root Material'!$C$2&amp;"_Group_"&amp;A594)," ","_")</f>
        <v/>
      </c>
    </row>
    <row r="595" spans="2:14" ht="15" customHeight="1">
      <c r="B595" s="97"/>
      <c r="C595" s="97" t="str">
        <f>SUBSTITUTE(IF(A595="","",'Root Material'!$C$2&amp;"_Group_"&amp;A595)," ","_")</f>
        <v/>
      </c>
    </row>
    <row r="596" spans="2:14" ht="15" customHeight="1">
      <c r="B596" s="97"/>
      <c r="C596" s="97" t="str">
        <f>SUBSTITUTE(IF(A596="","",'Root Material'!$C$2&amp;"_Group_"&amp;A596)," ","_")</f>
        <v/>
      </c>
    </row>
    <row r="597" spans="2:14" ht="15" customHeight="1">
      <c r="B597" s="97"/>
      <c r="C597" s="97" t="str">
        <f>SUBSTITUTE(IF(A597="","",'Root Material'!$C$2&amp;"_Group_"&amp;A597)," ","_")</f>
        <v/>
      </c>
    </row>
    <row r="598" spans="2:14" ht="15" customHeight="1">
      <c r="B598" s="97"/>
      <c r="C598" s="97" t="str">
        <f>SUBSTITUTE(IF(A598="","",'Root Material'!$C$2&amp;"_Group_"&amp;A598)," ","_")</f>
        <v/>
      </c>
    </row>
    <row r="599" spans="2:14" ht="15" customHeight="1">
      <c r="B599" s="97"/>
      <c r="C599" s="97" t="str">
        <f>SUBSTITUTE(IF(A599="","",'Root Material'!$C$2&amp;"_Group_"&amp;A599)," ","_")</f>
        <v/>
      </c>
    </row>
    <row r="600" spans="2:14" ht="15" customHeight="1">
      <c r="B600" s="97"/>
      <c r="C600" s="97" t="str">
        <f>SUBSTITUTE(IF(A600="","",'Root Material'!$C$2&amp;"_Group_"&amp;A600)," ","_")</f>
        <v/>
      </c>
    </row>
    <row r="601" spans="2:14" ht="15" customHeight="1">
      <c r="B601" s="97"/>
      <c r="C601" s="97" t="str">
        <f>SUBSTITUTE(IF(A601="","",'Root Material'!$C$2&amp;"_Group_"&amp;A601)," ","_")</f>
        <v/>
      </c>
    </row>
    <row r="602" spans="2:14" ht="15" customHeight="1">
      <c r="B602" s="97"/>
      <c r="C602" s="97" t="str">
        <f>SUBSTITUTE(IF(A602="","",'Root Material'!$C$2&amp;"_Group_"&amp;A602)," ","_")</f>
        <v/>
      </c>
    </row>
    <row r="603" spans="2:14" ht="15" customHeight="1">
      <c r="B603" s="97"/>
      <c r="C603" s="97" t="str">
        <f>SUBSTITUTE(IF(A603="","",'Root Material'!$C$2&amp;"_Group_"&amp;A603)," ","_")</f>
        <v/>
      </c>
    </row>
    <row r="604" spans="2:14" ht="15" customHeight="1">
      <c r="B604" s="97"/>
      <c r="C604" s="97" t="str">
        <f>SUBSTITUTE(IF(A604="","",'Root Material'!$C$2&amp;"_Group_"&amp;A604)," ","_")</f>
        <v/>
      </c>
    </row>
    <row r="605" spans="2:14" ht="15" customHeight="1">
      <c r="B605" s="97"/>
      <c r="C605" s="97" t="str">
        <f>SUBSTITUTE(IF(A605="","",'Root Material'!$C$2&amp;"_Group_"&amp;A605)," ","_")</f>
        <v/>
      </c>
    </row>
    <row r="606" spans="2:14" ht="15" customHeight="1">
      <c r="B606" s="97"/>
      <c r="C606" s="97" t="str">
        <f>SUBSTITUTE(IF(A606="","",'Root Material'!$C$2&amp;"_Group_"&amp;A606)," ","_")</f>
        <v/>
      </c>
    </row>
    <row r="607" spans="2:14" ht="15" customHeight="1">
      <c r="B607" s="97"/>
      <c r="C607" s="97" t="str">
        <f>SUBSTITUTE(IF(A607="","",'Root Material'!$C$2&amp;"_Group_"&amp;A607)," ","_")</f>
        <v/>
      </c>
    </row>
    <row r="608" spans="2:14" ht="15" customHeight="1">
      <c r="B608" s="97"/>
      <c r="C608" s="97" t="str">
        <f>SUBSTITUTE(IF(A608="","",'Root Material'!$C$2&amp;"_Group_"&amp;A608)," ","_")</f>
        <v/>
      </c>
    </row>
    <row r="609" spans="2:3" ht="15" customHeight="1">
      <c r="B609" s="97"/>
      <c r="C609" s="97" t="str">
        <f>SUBSTITUTE(IF(A609="","",'Root Material'!$C$2&amp;"_Group_"&amp;A609)," ","_")</f>
        <v/>
      </c>
    </row>
    <row r="610" spans="2:3" ht="15" customHeight="1">
      <c r="B610" s="97"/>
      <c r="C610" s="97" t="str">
        <f>SUBSTITUTE(IF(A610="","",'Root Material'!$C$2&amp;"_Group_"&amp;A610)," ","_")</f>
        <v/>
      </c>
    </row>
    <row r="611" spans="2:3" ht="15" customHeight="1">
      <c r="B611" s="97"/>
      <c r="C611" s="97" t="str">
        <f>SUBSTITUTE(IF(A611="","",'Root Material'!$C$2&amp;"_Group_"&amp;A611)," ","_")</f>
        <v/>
      </c>
    </row>
    <row r="612" spans="2:3" ht="15" customHeight="1">
      <c r="B612" s="97"/>
      <c r="C612" s="97" t="str">
        <f>SUBSTITUTE(IF(A612="","",'Root Material'!$C$2&amp;"_Group_"&amp;A612)," ","_")</f>
        <v/>
      </c>
    </row>
    <row r="613" spans="2:3" ht="15" customHeight="1">
      <c r="B613" s="97"/>
      <c r="C613" s="97" t="str">
        <f>SUBSTITUTE(IF(A613="","",'Root Material'!$C$2&amp;"_Group_"&amp;A613)," ","_")</f>
        <v/>
      </c>
    </row>
    <row r="614" spans="2:3" ht="15" customHeight="1">
      <c r="B614" s="97"/>
      <c r="C614" s="97" t="str">
        <f>SUBSTITUTE(IF(A614="","",'Root Material'!$C$2&amp;"_Group_"&amp;A614)," ","_")</f>
        <v/>
      </c>
    </row>
    <row r="615" spans="2:3" ht="15" customHeight="1">
      <c r="B615" s="97"/>
      <c r="C615" s="97" t="str">
        <f>SUBSTITUTE(IF(A615="","",'Root Material'!$C$2&amp;"_Group_"&amp;A615)," ","_")</f>
        <v/>
      </c>
    </row>
    <row r="616" spans="2:3" ht="15" customHeight="1">
      <c r="B616" s="97"/>
      <c r="C616" s="97" t="str">
        <f>SUBSTITUTE(IF(A616="","",'Root Material'!$C$2&amp;"_Group_"&amp;A616)," ","_")</f>
        <v/>
      </c>
    </row>
    <row r="617" spans="2:3" ht="15" customHeight="1">
      <c r="B617" s="97"/>
      <c r="C617" s="97" t="str">
        <f>SUBSTITUTE(IF(A617="","",'Root Material'!$C$2&amp;"_Group_"&amp;A617)," ","_")</f>
        <v/>
      </c>
    </row>
    <row r="618" spans="2:3" ht="15" customHeight="1">
      <c r="B618" s="97"/>
      <c r="C618" s="97" t="str">
        <f>SUBSTITUTE(IF(A618="","",'Root Material'!$C$2&amp;"_Group_"&amp;A618)," ","_")</f>
        <v/>
      </c>
    </row>
    <row r="619" spans="2:3" ht="15" customHeight="1">
      <c r="B619" s="97"/>
      <c r="C619" s="97" t="str">
        <f>SUBSTITUTE(IF(A619="","",'Root Material'!$C$2&amp;"_Group_"&amp;A619)," ","_")</f>
        <v/>
      </c>
    </row>
    <row r="620" spans="2:3" ht="15" customHeight="1">
      <c r="B620" s="97"/>
      <c r="C620" s="97" t="str">
        <f>SUBSTITUTE(IF(A620="","",'Root Material'!$C$2&amp;"_Group_"&amp;A620)," ","_")</f>
        <v/>
      </c>
    </row>
    <row r="621" spans="2:3" ht="15" customHeight="1">
      <c r="B621" s="97"/>
      <c r="C621" s="97" t="str">
        <f>SUBSTITUTE(IF(A621="","",'Root Material'!$C$2&amp;"_Group_"&amp;A621)," ","_")</f>
        <v/>
      </c>
    </row>
    <row r="622" spans="2:3" ht="15" customHeight="1">
      <c r="B622" s="97"/>
      <c r="C622" s="97" t="str">
        <f>SUBSTITUTE(IF(A622="","",'Root Material'!$C$2&amp;"_Group_"&amp;A622)," ","_")</f>
        <v/>
      </c>
    </row>
    <row r="623" spans="2:3" ht="15" customHeight="1">
      <c r="B623" s="97"/>
      <c r="C623" s="97" t="str">
        <f>SUBSTITUTE(IF(A623="","",'Root Material'!$C$2&amp;"_Group_"&amp;A623)," ","_")</f>
        <v/>
      </c>
    </row>
    <row r="624" spans="2:3" ht="15" customHeight="1">
      <c r="B624" s="97"/>
      <c r="C624" s="97" t="str">
        <f>SUBSTITUTE(IF(A624="","",'Root Material'!$C$2&amp;"_Group_"&amp;A624)," ","_")</f>
        <v/>
      </c>
    </row>
    <row r="625" spans="2:3" ht="15" customHeight="1">
      <c r="B625" s="97"/>
      <c r="C625" s="97" t="str">
        <f>SUBSTITUTE(IF(A625="","",'Root Material'!$C$2&amp;"_Group_"&amp;A625)," ","_")</f>
        <v/>
      </c>
    </row>
    <row r="626" spans="2:3" ht="15" customHeight="1">
      <c r="B626" s="97"/>
      <c r="C626" s="97" t="str">
        <f>SUBSTITUTE(IF(A626="","",'Root Material'!$C$2&amp;"_Group_"&amp;A626)," ","_")</f>
        <v/>
      </c>
    </row>
    <row r="627" spans="2:3" ht="15" customHeight="1">
      <c r="B627" s="97"/>
      <c r="C627" s="97" t="str">
        <f>SUBSTITUTE(IF(A627="","",'Root Material'!$C$2&amp;"_Group_"&amp;A627)," ","_")</f>
        <v/>
      </c>
    </row>
    <row r="628" spans="2:3" ht="15" customHeight="1">
      <c r="B628" s="97"/>
      <c r="C628" s="97" t="str">
        <f>SUBSTITUTE(IF(A628="","",'Root Material'!$C$2&amp;"_Group_"&amp;A628)," ","_")</f>
        <v/>
      </c>
    </row>
    <row r="629" spans="2:3" ht="15" customHeight="1">
      <c r="B629" s="97"/>
      <c r="C629" s="97" t="str">
        <f>SUBSTITUTE(IF(A629="","",'Root Material'!$C$2&amp;"_Group_"&amp;A629)," ","_")</f>
        <v/>
      </c>
    </row>
    <row r="630" spans="2:3" ht="15" customHeight="1">
      <c r="B630" s="97"/>
      <c r="C630" s="97" t="str">
        <f>SUBSTITUTE(IF(A630="","",'Root Material'!$C$2&amp;"_Group_"&amp;A630)," ","_")</f>
        <v/>
      </c>
    </row>
    <row r="631" spans="2:3" ht="15" customHeight="1">
      <c r="B631" s="97"/>
      <c r="C631" s="97" t="str">
        <f>SUBSTITUTE(IF(A631="","",'Root Material'!$C$2&amp;"_Group_"&amp;A631)," ","_")</f>
        <v/>
      </c>
    </row>
    <row r="632" spans="2:3" ht="15" customHeight="1">
      <c r="B632" s="97"/>
      <c r="C632" s="97" t="str">
        <f>SUBSTITUTE(IF(A632="","",'Root Material'!$C$2&amp;"_Group_"&amp;A632)," ","_")</f>
        <v/>
      </c>
    </row>
    <row r="633" spans="2:3" ht="15" customHeight="1">
      <c r="B633" s="97"/>
      <c r="C633" s="97" t="str">
        <f>SUBSTITUTE(IF(A633="","",'Root Material'!$C$2&amp;"_Group_"&amp;A633)," ","_")</f>
        <v/>
      </c>
    </row>
    <row r="634" spans="2:3" ht="15" customHeight="1">
      <c r="B634" s="97"/>
      <c r="C634" s="97" t="str">
        <f>SUBSTITUTE(IF(A634="","",'Root Material'!$C$2&amp;"_Group_"&amp;A634)," ","_")</f>
        <v/>
      </c>
    </row>
    <row r="635" spans="2:3" ht="15" customHeight="1">
      <c r="B635" s="97"/>
      <c r="C635" s="97" t="str">
        <f>SUBSTITUTE(IF(A635="","",'Root Material'!$C$2&amp;"_Group_"&amp;A635)," ","_")</f>
        <v/>
      </c>
    </row>
    <row r="636" spans="2:3" ht="15" customHeight="1">
      <c r="B636" s="97"/>
      <c r="C636" s="97" t="str">
        <f>SUBSTITUTE(IF(A636="","",'Root Material'!$C$2&amp;"_Group_"&amp;A636)," ","_")</f>
        <v/>
      </c>
    </row>
    <row r="637" spans="2:3" ht="15" customHeight="1">
      <c r="B637" s="97"/>
      <c r="C637" s="97" t="str">
        <f>SUBSTITUTE(IF(A637="","",'Root Material'!$C$2&amp;"_Group_"&amp;A637)," ","_")</f>
        <v/>
      </c>
    </row>
    <row r="638" spans="2:3" ht="15" customHeight="1">
      <c r="B638" s="97"/>
      <c r="C638" s="97" t="str">
        <f>SUBSTITUTE(IF(A638="","",'Root Material'!$C$2&amp;"_Group_"&amp;A638)," ","_")</f>
        <v/>
      </c>
    </row>
    <row r="639" spans="2:3" ht="15" customHeight="1">
      <c r="B639" s="97"/>
      <c r="C639" s="97" t="str">
        <f>SUBSTITUTE(IF(A639="","",'Root Material'!$C$2&amp;"_Group_"&amp;A639)," ","_")</f>
        <v/>
      </c>
    </row>
    <row r="640" spans="2:3" ht="15" customHeight="1">
      <c r="B640" s="97"/>
      <c r="C640" s="97" t="str">
        <f>SUBSTITUTE(IF(A640="","",'Root Material'!$C$2&amp;"_Group_"&amp;A640)," ","_")</f>
        <v/>
      </c>
    </row>
    <row r="641" spans="2:3" ht="15" customHeight="1">
      <c r="B641" s="97"/>
      <c r="C641" s="97" t="str">
        <f>SUBSTITUTE(IF(A641="","",'Root Material'!$C$2&amp;"_Group_"&amp;A641)," ","_")</f>
        <v/>
      </c>
    </row>
    <row r="642" spans="2:3" ht="15" customHeight="1">
      <c r="B642" s="97"/>
      <c r="C642" s="97" t="str">
        <f>SUBSTITUTE(IF(A642="","",'Root Material'!$C$2&amp;"_Group_"&amp;A642)," ","_")</f>
        <v/>
      </c>
    </row>
    <row r="643" spans="2:3" ht="15" customHeight="1">
      <c r="B643" s="97"/>
      <c r="C643" s="97" t="str">
        <f>SUBSTITUTE(IF(A643="","",'Root Material'!$C$2&amp;"_Group_"&amp;A643)," ","_")</f>
        <v/>
      </c>
    </row>
    <row r="644" spans="2:3" ht="15" customHeight="1">
      <c r="B644" s="97"/>
      <c r="C644" s="97" t="str">
        <f>SUBSTITUTE(IF(A644="","",'Root Material'!$C$2&amp;"_Group_"&amp;A644)," ","_")</f>
        <v/>
      </c>
    </row>
    <row r="645" spans="2:3" ht="15" customHeight="1">
      <c r="B645" s="97"/>
      <c r="C645" s="97" t="str">
        <f>SUBSTITUTE(IF(A645="","",'Root Material'!$C$2&amp;"_Group_"&amp;A645)," ","_")</f>
        <v/>
      </c>
    </row>
    <row r="646" spans="2:3" ht="15" customHeight="1">
      <c r="B646" s="97"/>
      <c r="C646" s="97" t="str">
        <f>SUBSTITUTE(IF(A646="","",'Root Material'!$C$2&amp;"_Group_"&amp;A646)," ","_")</f>
        <v/>
      </c>
    </row>
    <row r="647" spans="2:3" ht="15" customHeight="1">
      <c r="B647" s="97"/>
      <c r="C647" s="97" t="str">
        <f>SUBSTITUTE(IF(A647="","",'Root Material'!$C$2&amp;"_Group_"&amp;A647)," ","_")</f>
        <v/>
      </c>
    </row>
    <row r="648" spans="2:3" ht="15" customHeight="1">
      <c r="B648" s="97"/>
      <c r="C648" s="97" t="str">
        <f>SUBSTITUTE(IF(A648="","",'Root Material'!$C$2&amp;"_Group_"&amp;A648)," ","_")</f>
        <v/>
      </c>
    </row>
    <row r="649" spans="2:3" ht="15" customHeight="1">
      <c r="B649" s="97"/>
      <c r="C649" s="97" t="str">
        <f>SUBSTITUTE(IF(A649="","",'Root Material'!$C$2&amp;"_Group_"&amp;A649)," ","_")</f>
        <v/>
      </c>
    </row>
    <row r="650" spans="2:3" ht="15" customHeight="1">
      <c r="B650" s="97"/>
      <c r="C650" s="97" t="str">
        <f>SUBSTITUTE(IF(A650="","",'Root Material'!$C$2&amp;"_Group_"&amp;A650)," ","_")</f>
        <v/>
      </c>
    </row>
    <row r="651" spans="2:3" ht="15" customHeight="1">
      <c r="B651" s="97"/>
      <c r="C651" s="97" t="str">
        <f>SUBSTITUTE(IF(A651="","",'Root Material'!$C$2&amp;"_Group_"&amp;A651)," ","_")</f>
        <v/>
      </c>
    </row>
    <row r="652" spans="2:3" ht="15" customHeight="1">
      <c r="B652" s="97"/>
      <c r="C652" s="97" t="str">
        <f>SUBSTITUTE(IF(A652="","",'Root Material'!$C$2&amp;"_Group_"&amp;A652)," ","_")</f>
        <v/>
      </c>
    </row>
    <row r="653" spans="2:3" ht="15" customHeight="1">
      <c r="B653" s="97"/>
      <c r="C653" s="97" t="str">
        <f>SUBSTITUTE(IF(A653="","",'Root Material'!$C$2&amp;"_Group_"&amp;A653)," ","_")</f>
        <v/>
      </c>
    </row>
    <row r="654" spans="2:3" ht="15" customHeight="1">
      <c r="B654" s="97"/>
      <c r="C654" s="97" t="str">
        <f>SUBSTITUTE(IF(A654="","",'Root Material'!$C$2&amp;"_Group_"&amp;A654)," ","_")</f>
        <v/>
      </c>
    </row>
    <row r="655" spans="2:3" ht="15" customHeight="1">
      <c r="B655" s="97"/>
      <c r="C655" s="97" t="str">
        <f>SUBSTITUTE(IF(A655="","",'Root Material'!$C$2&amp;"_Group_"&amp;A655)," ","_")</f>
        <v/>
      </c>
    </row>
    <row r="656" spans="2:3" ht="15" customHeight="1">
      <c r="B656" s="97"/>
      <c r="C656" s="97" t="str">
        <f>SUBSTITUTE(IF(A656="","",'Root Material'!$C$2&amp;"_Group_"&amp;A656)," ","_")</f>
        <v/>
      </c>
    </row>
    <row r="657" spans="2:3" ht="15" customHeight="1">
      <c r="B657" s="97"/>
      <c r="C657" s="97" t="str">
        <f>SUBSTITUTE(IF(A657="","",'Root Material'!$C$2&amp;"_Group_"&amp;A657)," ","_")</f>
        <v/>
      </c>
    </row>
    <row r="658" spans="2:3" ht="15" customHeight="1">
      <c r="B658" s="97"/>
      <c r="C658" s="97" t="str">
        <f>SUBSTITUTE(IF(A658="","",'Root Material'!$C$2&amp;"_Group_"&amp;A658)," ","_")</f>
        <v/>
      </c>
    </row>
    <row r="659" spans="2:3" ht="15" customHeight="1">
      <c r="B659" s="97"/>
      <c r="C659" s="97" t="str">
        <f>SUBSTITUTE(IF(A659="","",'Root Material'!$C$2&amp;"_Group_"&amp;A659)," ","_")</f>
        <v/>
      </c>
    </row>
    <row r="660" spans="2:3" ht="15" customHeight="1">
      <c r="B660" s="97"/>
      <c r="C660" s="97" t="str">
        <f>SUBSTITUTE(IF(A660="","",'Root Material'!$C$2&amp;"_Group_"&amp;A660)," ","_")</f>
        <v/>
      </c>
    </row>
    <row r="661" spans="2:3" ht="15" customHeight="1">
      <c r="B661" s="97"/>
      <c r="C661" s="97" t="str">
        <f>SUBSTITUTE(IF(A661="","",'Root Material'!$C$2&amp;"_Group_"&amp;A661)," ","_")</f>
        <v/>
      </c>
    </row>
    <row r="662" spans="2:3" ht="15" customHeight="1">
      <c r="B662" s="97"/>
      <c r="C662" s="97" t="str">
        <f>SUBSTITUTE(IF(A662="","",'Root Material'!$C$2&amp;"_Group_"&amp;A662)," ","_")</f>
        <v/>
      </c>
    </row>
    <row r="663" spans="2:3" ht="15" customHeight="1">
      <c r="B663" s="97"/>
      <c r="C663" s="97" t="str">
        <f>SUBSTITUTE(IF(A663="","",'Root Material'!$C$2&amp;"_Group_"&amp;A663)," ","_")</f>
        <v/>
      </c>
    </row>
    <row r="664" spans="2:3" ht="15" customHeight="1">
      <c r="B664" s="97"/>
      <c r="C664" s="97" t="str">
        <f>SUBSTITUTE(IF(A664="","",'Root Material'!$C$2&amp;"_Group_"&amp;A664)," ","_")</f>
        <v/>
      </c>
    </row>
    <row r="665" spans="2:3" ht="15" customHeight="1">
      <c r="B665" s="97"/>
      <c r="C665" s="97" t="str">
        <f>SUBSTITUTE(IF(A665="","",'Root Material'!$C$2&amp;"_Group_"&amp;A665)," ","_")</f>
        <v/>
      </c>
    </row>
    <row r="666" spans="2:3" ht="15" customHeight="1">
      <c r="B666" s="97"/>
      <c r="C666" s="97" t="str">
        <f>SUBSTITUTE(IF(A666="","",'Root Material'!$C$2&amp;"_Group_"&amp;A666)," ","_")</f>
        <v/>
      </c>
    </row>
    <row r="667" spans="2:3" ht="15" customHeight="1">
      <c r="B667" s="97"/>
      <c r="C667" s="97" t="str">
        <f>SUBSTITUTE(IF(A667="","",'Root Material'!$C$2&amp;"_Group_"&amp;A667)," ","_")</f>
        <v/>
      </c>
    </row>
    <row r="668" spans="2:3" ht="15" customHeight="1">
      <c r="B668" s="97"/>
      <c r="C668" s="97" t="str">
        <f>SUBSTITUTE(IF(A668="","",'Root Material'!$C$2&amp;"_Group_"&amp;A668)," ","_")</f>
        <v/>
      </c>
    </row>
    <row r="669" spans="2:3" ht="15" customHeight="1">
      <c r="B669" s="97"/>
      <c r="C669" s="97" t="str">
        <f>SUBSTITUTE(IF(A669="","",'Root Material'!$C$2&amp;"_Group_"&amp;A669)," ","_")</f>
        <v/>
      </c>
    </row>
    <row r="670" spans="2:3" ht="15" customHeight="1">
      <c r="B670" s="97"/>
      <c r="C670" s="97" t="str">
        <f>SUBSTITUTE(IF(A670="","",'Root Material'!$C$2&amp;"_Group_"&amp;A670)," ","_")</f>
        <v/>
      </c>
    </row>
    <row r="671" spans="2:3" ht="15" customHeight="1">
      <c r="B671" s="97"/>
      <c r="C671" s="97" t="str">
        <f>SUBSTITUTE(IF(A671="","",'Root Material'!$C$2&amp;"_Group_"&amp;A671)," ","_")</f>
        <v/>
      </c>
    </row>
    <row r="672" spans="2:3" ht="15" customHeight="1">
      <c r="B672" s="97"/>
      <c r="C672" s="97" t="str">
        <f>SUBSTITUTE(IF(A672="","",'Root Material'!$C$2&amp;"_Group_"&amp;A672)," ","_")</f>
        <v/>
      </c>
    </row>
    <row r="673" spans="2:3" ht="15" customHeight="1">
      <c r="B673" s="97"/>
      <c r="C673" s="97" t="str">
        <f>SUBSTITUTE(IF(A673="","",'Root Material'!$C$2&amp;"_Group_"&amp;A673)," ","_")</f>
        <v/>
      </c>
    </row>
    <row r="674" spans="2:3" ht="15" customHeight="1">
      <c r="B674" s="97"/>
      <c r="C674" s="97" t="str">
        <f>SUBSTITUTE(IF(A674="","",'Root Material'!$C$2&amp;"_Group_"&amp;A674)," ","_")</f>
        <v/>
      </c>
    </row>
    <row r="675" spans="2:3" ht="15" customHeight="1">
      <c r="B675" s="97"/>
      <c r="C675" s="97" t="str">
        <f>SUBSTITUTE(IF(A675="","",'Root Material'!$C$2&amp;"_Group_"&amp;A675)," ","_")</f>
        <v/>
      </c>
    </row>
    <row r="676" spans="2:3" ht="15" customHeight="1">
      <c r="B676" s="97"/>
      <c r="C676" s="97" t="str">
        <f>SUBSTITUTE(IF(A676="","",'Root Material'!$C$2&amp;"_Group_"&amp;A676)," ","_")</f>
        <v/>
      </c>
    </row>
    <row r="677" spans="2:3" ht="15" customHeight="1">
      <c r="B677" s="97"/>
      <c r="C677" s="97" t="str">
        <f>SUBSTITUTE(IF(A677="","",'Root Material'!$C$2&amp;"_Group_"&amp;A677)," ","_")</f>
        <v/>
      </c>
    </row>
    <row r="678" spans="2:3" ht="15" customHeight="1">
      <c r="B678" s="97"/>
      <c r="C678" s="97" t="str">
        <f>SUBSTITUTE(IF(A678="","",'Root Material'!$C$2&amp;"_Group_"&amp;A678)," ","_")</f>
        <v/>
      </c>
    </row>
    <row r="679" spans="2:3" ht="15" customHeight="1">
      <c r="B679" s="97"/>
      <c r="C679" s="97" t="str">
        <f>SUBSTITUTE(IF(A679="","",'Root Material'!$C$2&amp;"_Group_"&amp;A679)," ","_")</f>
        <v/>
      </c>
    </row>
    <row r="680" spans="2:3" ht="15" customHeight="1">
      <c r="B680" s="97"/>
      <c r="C680" s="97" t="str">
        <f>SUBSTITUTE(IF(A680="","",'Root Material'!$C$2&amp;"_Group_"&amp;A680)," ","_")</f>
        <v/>
      </c>
    </row>
    <row r="681" spans="2:3" ht="15" customHeight="1">
      <c r="B681" s="97"/>
      <c r="C681" s="97" t="str">
        <f>SUBSTITUTE(IF(A681="","",'Root Material'!$C$2&amp;"_Group_"&amp;A681)," ","_")</f>
        <v/>
      </c>
    </row>
    <row r="682" spans="2:3" ht="15" customHeight="1">
      <c r="B682" s="97"/>
      <c r="C682" s="97" t="str">
        <f>SUBSTITUTE(IF(A682="","",'Root Material'!$C$2&amp;"_Group_"&amp;A682)," ","_")</f>
        <v/>
      </c>
    </row>
    <row r="683" spans="2:3" ht="15" customHeight="1">
      <c r="B683" s="97"/>
      <c r="C683" s="97" t="str">
        <f>SUBSTITUTE(IF(A683="","",'Root Material'!$C$2&amp;"_Group_"&amp;A683)," ","_")</f>
        <v/>
      </c>
    </row>
    <row r="684" spans="2:3" ht="15" customHeight="1">
      <c r="B684" s="97"/>
      <c r="C684" s="97" t="str">
        <f>SUBSTITUTE(IF(A684="","",'Root Material'!$C$2&amp;"_Group_"&amp;A684)," ","_")</f>
        <v/>
      </c>
    </row>
    <row r="685" spans="2:3" ht="15" customHeight="1">
      <c r="B685" s="97"/>
      <c r="C685" s="97" t="str">
        <f>SUBSTITUTE(IF(A685="","",'Root Material'!$C$2&amp;"_Group_"&amp;A685)," ","_")</f>
        <v/>
      </c>
    </row>
    <row r="686" spans="2:3" ht="15" customHeight="1">
      <c r="B686" s="97"/>
      <c r="C686" s="97" t="str">
        <f>SUBSTITUTE(IF(A686="","",'Root Material'!$C$2&amp;"_Group_"&amp;A686)," ","_")</f>
        <v/>
      </c>
    </row>
    <row r="687" spans="2:3" ht="15" customHeight="1">
      <c r="B687" s="97"/>
      <c r="C687" s="97" t="str">
        <f>SUBSTITUTE(IF(A687="","",'Root Material'!$C$2&amp;"_Group_"&amp;A687)," ","_")</f>
        <v/>
      </c>
    </row>
    <row r="688" spans="2:3" ht="15" customHeight="1">
      <c r="B688" s="97"/>
      <c r="C688" s="97" t="str">
        <f>SUBSTITUTE(IF(A688="","",'Root Material'!$C$2&amp;"_Group_"&amp;A688)," ","_")</f>
        <v/>
      </c>
    </row>
    <row r="689" spans="2:3" ht="15" customHeight="1">
      <c r="B689" s="97"/>
      <c r="C689" s="97" t="str">
        <f>SUBSTITUTE(IF(A689="","",'Root Material'!$C$2&amp;"_Group_"&amp;A689)," ","_")</f>
        <v/>
      </c>
    </row>
    <row r="690" spans="2:3" ht="15" customHeight="1">
      <c r="B690" s="97"/>
      <c r="C690" s="97" t="str">
        <f>SUBSTITUTE(IF(A690="","",'Root Material'!$C$2&amp;"_Group_"&amp;A690)," ","_")</f>
        <v/>
      </c>
    </row>
    <row r="691" spans="2:3" ht="15" customHeight="1">
      <c r="B691" s="97"/>
      <c r="C691" s="97" t="str">
        <f>SUBSTITUTE(IF(A691="","",'Root Material'!$C$2&amp;"_Group_"&amp;A691)," ","_")</f>
        <v/>
      </c>
    </row>
    <row r="692" spans="2:3" ht="15" customHeight="1">
      <c r="B692" s="97"/>
      <c r="C692" s="97" t="str">
        <f>SUBSTITUTE(IF(A692="","",'Root Material'!$C$2&amp;"_Group_"&amp;A692)," ","_")</f>
        <v/>
      </c>
    </row>
    <row r="693" spans="2:3" ht="15" customHeight="1">
      <c r="B693" s="97"/>
      <c r="C693" s="97" t="str">
        <f>SUBSTITUTE(IF(A693="","",'Root Material'!$C$2&amp;"_Group_"&amp;A693)," ","_")</f>
        <v/>
      </c>
    </row>
    <row r="694" spans="2:3" ht="15" customHeight="1">
      <c r="B694" s="97"/>
      <c r="C694" s="97" t="str">
        <f>SUBSTITUTE(IF(A694="","",'Root Material'!$C$2&amp;"_Group_"&amp;A694)," ","_")</f>
        <v/>
      </c>
    </row>
    <row r="695" spans="2:3" ht="15" customHeight="1">
      <c r="B695" s="97"/>
      <c r="C695" s="97" t="str">
        <f>SUBSTITUTE(IF(A695="","",'Root Material'!$C$2&amp;"_Group_"&amp;A695)," ","_")</f>
        <v/>
      </c>
    </row>
    <row r="696" spans="2:3" ht="15" customHeight="1">
      <c r="B696" s="97"/>
      <c r="C696" s="97" t="str">
        <f>SUBSTITUTE(IF(A696="","",'Root Material'!$C$2&amp;"_Group_"&amp;A696)," ","_")</f>
        <v/>
      </c>
    </row>
    <row r="697" spans="2:3" ht="15" customHeight="1">
      <c r="B697" s="97"/>
      <c r="C697" s="97" t="str">
        <f>SUBSTITUTE(IF(A697="","",'Root Material'!$C$2&amp;"_Group_"&amp;A697)," ","_")</f>
        <v/>
      </c>
    </row>
    <row r="698" spans="2:3" ht="15" customHeight="1">
      <c r="B698" s="97"/>
      <c r="C698" s="97" t="str">
        <f>SUBSTITUTE(IF(A698="","",'Root Material'!$C$2&amp;"_Group_"&amp;A698)," ","_")</f>
        <v/>
      </c>
    </row>
    <row r="699" spans="2:3" ht="15" customHeight="1">
      <c r="B699" s="97"/>
      <c r="C699" s="97" t="str">
        <f>SUBSTITUTE(IF(A699="","",'Root Material'!$C$2&amp;"_Group_"&amp;A699)," ","_")</f>
        <v/>
      </c>
    </row>
    <row r="700" spans="2:3" ht="15" customHeight="1">
      <c r="C700" s="97" t="str">
        <f>SUBSTITUTE(IF(A700="","",'Root Material'!$C$2&amp;"_Group_"&amp;A700)," ","_")</f>
        <v/>
      </c>
    </row>
    <row r="701" spans="2:3" ht="15" customHeight="1">
      <c r="C701" s="97" t="str">
        <f>SUBSTITUTE(IF(A701="","",'Root Material'!$C$2&amp;"_Group_"&amp;A701)," ","_")</f>
        <v/>
      </c>
    </row>
    <row r="702" spans="2:3" ht="15" customHeight="1">
      <c r="C702" s="97" t="str">
        <f>SUBSTITUTE(IF(A702="","",'Root Material'!$C$2&amp;"_Group_"&amp;A702)," ","_")</f>
        <v/>
      </c>
    </row>
    <row r="703" spans="2:3" ht="15" customHeight="1">
      <c r="C703" s="97" t="str">
        <f>SUBSTITUTE(IF(A703="","",'Root Material'!$C$2&amp;"_Group_"&amp;A703)," ","_")</f>
        <v/>
      </c>
    </row>
    <row r="704" spans="2:3" ht="15" customHeight="1">
      <c r="C704" s="97" t="str">
        <f>SUBSTITUTE(IF(A704="","",'Root Material'!$C$2&amp;"_Group_"&amp;A704)," ","_")</f>
        <v/>
      </c>
    </row>
    <row r="705" spans="3:3" ht="15" customHeight="1">
      <c r="C705" s="97" t="str">
        <f>SUBSTITUTE(IF(A705="","",'Root Material'!$C$2&amp;"_Group_"&amp;A705)," ","_")</f>
        <v/>
      </c>
    </row>
    <row r="706" spans="3:3" ht="15" customHeight="1">
      <c r="C706" s="97" t="str">
        <f>SUBSTITUTE(IF(A706="","",'Root Material'!$C$2&amp;"_Group_"&amp;A706)," ","_")</f>
        <v/>
      </c>
    </row>
    <row r="707" spans="3:3" ht="15" customHeight="1">
      <c r="C707" s="97" t="str">
        <f>SUBSTITUTE(IF(A707="","",'Root Material'!$C$2&amp;"_Group_"&amp;A707)," ","_")</f>
        <v/>
      </c>
    </row>
    <row r="708" spans="3:3" ht="15" customHeight="1">
      <c r="C708" s="97" t="str">
        <f>SUBSTITUTE(IF(A708="","",'Root Material'!$C$2&amp;"_Group_"&amp;A708)," ","_")</f>
        <v/>
      </c>
    </row>
    <row r="709" spans="3:3" ht="15" customHeight="1">
      <c r="C709" s="97" t="str">
        <f>SUBSTITUTE(IF(A709="","",'Root Material'!$C$2&amp;"_Group_"&amp;A709)," ","_")</f>
        <v/>
      </c>
    </row>
    <row r="710" spans="3:3" ht="15" customHeight="1">
      <c r="C710" s="97" t="str">
        <f>SUBSTITUTE(IF(A710="","",'Root Material'!$C$2&amp;"_Group_"&amp;A710)," ","_")</f>
        <v/>
      </c>
    </row>
    <row r="711" spans="3:3" ht="15" customHeight="1">
      <c r="C711" s="97" t="str">
        <f>SUBSTITUTE(IF(A711="","",'Root Material'!$C$2&amp;"_Group_"&amp;A711)," ","_")</f>
        <v/>
      </c>
    </row>
    <row r="712" spans="3:3" ht="15" customHeight="1">
      <c r="C712" s="97" t="str">
        <f>SUBSTITUTE(IF(A712="","",'Root Material'!$C$2&amp;"_Group_"&amp;A712)," ","_")</f>
        <v/>
      </c>
    </row>
    <row r="713" spans="3:3" ht="15" customHeight="1">
      <c r="C713" s="97" t="str">
        <f>SUBSTITUTE(IF(A713="","",'Root Material'!$C$2&amp;"_Group_"&amp;A713)," ","_")</f>
        <v/>
      </c>
    </row>
    <row r="714" spans="3:3" ht="15" customHeight="1">
      <c r="C714" s="97" t="str">
        <f>SUBSTITUTE(IF(A714="","",'Root Material'!$C$2&amp;"_Group_"&amp;A714)," ","_")</f>
        <v/>
      </c>
    </row>
    <row r="715" spans="3:3" ht="15" customHeight="1">
      <c r="C715" s="97" t="str">
        <f>SUBSTITUTE(IF(A715="","",'Root Material'!$C$2&amp;"_Group_"&amp;A715)," ","_")</f>
        <v/>
      </c>
    </row>
    <row r="716" spans="3:3" ht="15" customHeight="1">
      <c r="C716" s="97" t="str">
        <f>SUBSTITUTE(IF(A716="","",'Root Material'!$C$2&amp;"_Group_"&amp;A716)," ","_")</f>
        <v/>
      </c>
    </row>
    <row r="717" spans="3:3" ht="15" customHeight="1">
      <c r="C717" s="97" t="str">
        <f>SUBSTITUTE(IF(A717="","",'Root Material'!$C$2&amp;"_Group_"&amp;A717)," ","_")</f>
        <v/>
      </c>
    </row>
    <row r="718" spans="3:3" ht="15" customHeight="1">
      <c r="C718" s="97" t="str">
        <f>SUBSTITUTE(IF(A718="","",'Root Material'!$C$2&amp;"_Group_"&amp;A718)," ","_")</f>
        <v/>
      </c>
    </row>
    <row r="719" spans="3:3" ht="15" customHeight="1">
      <c r="C719" s="97" t="str">
        <f>SUBSTITUTE(IF(A719="","",'Root Material'!$C$2&amp;"_Group_"&amp;A719)," ","_")</f>
        <v/>
      </c>
    </row>
    <row r="720" spans="3:3" ht="15" customHeight="1">
      <c r="C720" s="97" t="str">
        <f>SUBSTITUTE(IF(A720="","",'Root Material'!$C$2&amp;"_Group_"&amp;A720)," ","_")</f>
        <v/>
      </c>
    </row>
    <row r="721" spans="3:3" ht="15" customHeight="1">
      <c r="C721" s="97" t="str">
        <f>SUBSTITUTE(IF(A721="","",'Root Material'!$C$2&amp;"_Group_"&amp;A721)," ","_")</f>
        <v/>
      </c>
    </row>
    <row r="722" spans="3:3" ht="15" customHeight="1">
      <c r="C722" s="97" t="str">
        <f>SUBSTITUTE(IF(A722="","",'Root Material'!$C$2&amp;"_Group_"&amp;A722)," ","_")</f>
        <v/>
      </c>
    </row>
    <row r="723" spans="3:3" ht="15" customHeight="1">
      <c r="C723" s="97" t="str">
        <f>SUBSTITUTE(IF(A723="","",'Root Material'!$C$2&amp;"_Group_"&amp;A723)," ","_")</f>
        <v/>
      </c>
    </row>
    <row r="724" spans="3:3" ht="15" customHeight="1">
      <c r="C724" s="97" t="str">
        <f>SUBSTITUTE(IF(A724="","",'Root Material'!$C$2&amp;"_Group_"&amp;A724)," ","_")</f>
        <v/>
      </c>
    </row>
    <row r="725" spans="3:3" ht="15" customHeight="1">
      <c r="C725" s="97" t="str">
        <f>SUBSTITUTE(IF(A725="","",'Root Material'!$C$2&amp;"_Group_"&amp;A725)," ","_")</f>
        <v/>
      </c>
    </row>
    <row r="726" spans="3:3" ht="15" customHeight="1">
      <c r="C726" s="97" t="str">
        <f>SUBSTITUTE(IF(A726="","",'Root Material'!$C$2&amp;"_Group_"&amp;A726)," ","_")</f>
        <v/>
      </c>
    </row>
    <row r="727" spans="3:3" ht="15" customHeight="1">
      <c r="C727" s="97" t="str">
        <f>SUBSTITUTE(IF(A727="","",'Root Material'!$C$2&amp;"_Group_"&amp;A727)," ","_")</f>
        <v/>
      </c>
    </row>
    <row r="728" spans="3:3" ht="15" customHeight="1">
      <c r="C728" s="97" t="str">
        <f>SUBSTITUTE(IF(A728="","",'Root Material'!$C$2&amp;"_Group_"&amp;A728)," ","_")</f>
        <v/>
      </c>
    </row>
    <row r="729" spans="3:3" ht="15" customHeight="1">
      <c r="C729" s="97" t="str">
        <f>SUBSTITUTE(IF(A729="","",'Root Material'!$C$2&amp;"_Group_"&amp;A729)," ","_")</f>
        <v/>
      </c>
    </row>
    <row r="730" spans="3:3" ht="15" customHeight="1">
      <c r="C730" s="97" t="str">
        <f>SUBSTITUTE(IF(A730="","",'Root Material'!$C$2&amp;"_Group_"&amp;A730)," ","_")</f>
        <v/>
      </c>
    </row>
    <row r="731" spans="3:3" ht="15" customHeight="1">
      <c r="C731" s="97" t="str">
        <f>SUBSTITUTE(IF(A731="","",'Root Material'!$C$2&amp;"_Group_"&amp;A731)," ","_")</f>
        <v/>
      </c>
    </row>
    <row r="732" spans="3:3" ht="15" customHeight="1">
      <c r="C732" s="97" t="str">
        <f>SUBSTITUTE(IF(A732="","",'Root Material'!$C$2&amp;"_Group_"&amp;A732)," ","_")</f>
        <v/>
      </c>
    </row>
    <row r="733" spans="3:3" ht="15" customHeight="1">
      <c r="C733" s="97" t="str">
        <f>SUBSTITUTE(IF(A733="","",'Root Material'!$C$2&amp;"_Group_"&amp;A733)," ","_")</f>
        <v/>
      </c>
    </row>
    <row r="734" spans="3:3" ht="15" customHeight="1">
      <c r="C734" s="97" t="str">
        <f>SUBSTITUTE(IF(A734="","",'Root Material'!$C$2&amp;"_Group_"&amp;A734)," ","_")</f>
        <v/>
      </c>
    </row>
    <row r="735" spans="3:3" ht="15" customHeight="1">
      <c r="C735" s="97" t="str">
        <f>SUBSTITUTE(IF(A735="","",'Root Material'!$C$2&amp;"_Group_"&amp;A735)," ","_")</f>
        <v/>
      </c>
    </row>
    <row r="736" spans="3:3" ht="15" customHeight="1">
      <c r="C736" s="97" t="str">
        <f>SUBSTITUTE(IF(A736="","",'Root Material'!$C$2&amp;"_Group_"&amp;A736)," ","_")</f>
        <v/>
      </c>
    </row>
    <row r="737" spans="3:3" ht="15" customHeight="1">
      <c r="C737" s="97" t="str">
        <f>SUBSTITUTE(IF(A737="","",'Root Material'!$C$2&amp;"_Group_"&amp;A737)," ","_")</f>
        <v/>
      </c>
    </row>
    <row r="738" spans="3:3" ht="15" customHeight="1">
      <c r="C738" s="97" t="str">
        <f>SUBSTITUTE(IF(A738="","",'Root Material'!$C$2&amp;"_Group_"&amp;A738)," ","_")</f>
        <v/>
      </c>
    </row>
    <row r="739" spans="3:3" ht="15" customHeight="1">
      <c r="C739" s="97" t="str">
        <f>SUBSTITUTE(IF(A739="","",'Root Material'!$C$2&amp;"_Group_"&amp;A739)," ","_")</f>
        <v/>
      </c>
    </row>
    <row r="740" spans="3:3" ht="15" customHeight="1">
      <c r="C740" s="97" t="str">
        <f>SUBSTITUTE(IF(A740="","",'Root Material'!$C$2&amp;"_Group_"&amp;A740)," ","_")</f>
        <v/>
      </c>
    </row>
    <row r="741" spans="3:3" ht="15" customHeight="1">
      <c r="C741" s="97" t="str">
        <f>SUBSTITUTE(IF(A741="","",'Root Material'!$C$2&amp;"_Group_"&amp;A741)," ","_")</f>
        <v/>
      </c>
    </row>
    <row r="742" spans="3:3" ht="15" customHeight="1">
      <c r="C742" s="97" t="str">
        <f>SUBSTITUTE(IF(A742="","",'Root Material'!$C$2&amp;"_Group_"&amp;A742)," ","_")</f>
        <v/>
      </c>
    </row>
    <row r="743" spans="3:3" ht="15" customHeight="1">
      <c r="C743" s="97" t="str">
        <f>SUBSTITUTE(IF(A743="","",'Root Material'!$C$2&amp;"_Group_"&amp;A743)," ","_")</f>
        <v/>
      </c>
    </row>
    <row r="744" spans="3:3" ht="15" customHeight="1">
      <c r="C744" s="97" t="str">
        <f>SUBSTITUTE(IF(A744="","",'Root Material'!$C$2&amp;"_Group_"&amp;A744)," ","_")</f>
        <v/>
      </c>
    </row>
    <row r="745" spans="3:3" ht="15" customHeight="1">
      <c r="C745" s="97" t="str">
        <f>SUBSTITUTE(IF(A745="","",'Root Material'!$C$2&amp;"_Group_"&amp;A745)," ","_")</f>
        <v/>
      </c>
    </row>
    <row r="746" spans="3:3" ht="15" customHeight="1">
      <c r="C746" s="97" t="str">
        <f>SUBSTITUTE(IF(A746="","",'Root Material'!$C$2&amp;"_Group_"&amp;A746)," ","_")</f>
        <v/>
      </c>
    </row>
    <row r="747" spans="3:3" ht="15" customHeight="1">
      <c r="C747" s="97" t="str">
        <f>SUBSTITUTE(IF(A747="","",'Root Material'!$C$2&amp;"_Group_"&amp;A747)," ","_")</f>
        <v/>
      </c>
    </row>
    <row r="748" spans="3:3" ht="15" customHeight="1">
      <c r="C748" s="97" t="str">
        <f>SUBSTITUTE(IF(A748="","",'Root Material'!$C$2&amp;"_Group_"&amp;A748)," ","_")</f>
        <v/>
      </c>
    </row>
    <row r="749" spans="3:3" ht="15" customHeight="1">
      <c r="C749" s="97" t="str">
        <f>SUBSTITUTE(IF(A749="","",'Root Material'!$C$2&amp;"_Group_"&amp;A749)," ","_")</f>
        <v/>
      </c>
    </row>
    <row r="750" spans="3:3" ht="15" customHeight="1">
      <c r="C750" s="97" t="str">
        <f>SUBSTITUTE(IF(A750="","",'Root Material'!$C$2&amp;"_Group_"&amp;A750)," ","_")</f>
        <v/>
      </c>
    </row>
    <row r="751" spans="3:3" ht="15" customHeight="1">
      <c r="C751" s="97" t="str">
        <f>SUBSTITUTE(IF(A751="","",'Root Material'!$C$2&amp;"_Group_"&amp;A751)," ","_")</f>
        <v/>
      </c>
    </row>
    <row r="752" spans="3:3" ht="15" customHeight="1">
      <c r="C752" s="97" t="str">
        <f>SUBSTITUTE(IF(A752="","",'Root Material'!$C$2&amp;"_Group_"&amp;A752)," ","_")</f>
        <v/>
      </c>
    </row>
    <row r="753" spans="3:3" ht="15" customHeight="1">
      <c r="C753" s="97" t="str">
        <f>SUBSTITUTE(IF(A753="","",'Root Material'!$C$2&amp;"_Group_"&amp;A753)," ","_")</f>
        <v/>
      </c>
    </row>
    <row r="754" spans="3:3" ht="15" customHeight="1">
      <c r="C754" s="97" t="str">
        <f>SUBSTITUTE(IF(A754="","",'Root Material'!$C$2&amp;"_Group_"&amp;A754)," ","_")</f>
        <v/>
      </c>
    </row>
    <row r="755" spans="3:3" ht="15" customHeight="1">
      <c r="C755" s="97" t="str">
        <f>SUBSTITUTE(IF(A755="","",'Root Material'!$C$2&amp;"_Group_"&amp;A755)," ","_")</f>
        <v/>
      </c>
    </row>
    <row r="756" spans="3:3" ht="15" customHeight="1">
      <c r="C756" s="97" t="str">
        <f>SUBSTITUTE(IF(A756="","",'Root Material'!$C$2&amp;"_Group_"&amp;A756)," ","_")</f>
        <v/>
      </c>
    </row>
    <row r="757" spans="3:3" ht="15" customHeight="1">
      <c r="C757" s="97" t="str">
        <f>SUBSTITUTE(IF(A757="","",'Root Material'!$C$2&amp;"_Group_"&amp;A757)," ","_")</f>
        <v/>
      </c>
    </row>
    <row r="758" spans="3:3" ht="15" customHeight="1">
      <c r="C758" s="97" t="str">
        <f>SUBSTITUTE(IF(A758="","",'Root Material'!$C$2&amp;"_Group_"&amp;A758)," ","_")</f>
        <v/>
      </c>
    </row>
    <row r="759" spans="3:3" ht="15" customHeight="1">
      <c r="C759" s="97" t="str">
        <f>SUBSTITUTE(IF(A759="","",'Root Material'!$C$2&amp;"_Group_"&amp;A759)," ","_")</f>
        <v/>
      </c>
    </row>
    <row r="760" spans="3:3" ht="15" customHeight="1">
      <c r="C760" s="97" t="str">
        <f>SUBSTITUTE(IF(A760="","",'Root Material'!$C$2&amp;"_Group_"&amp;A760)," ","_")</f>
        <v/>
      </c>
    </row>
    <row r="761" spans="3:3" ht="15" customHeight="1">
      <c r="C761" s="97" t="str">
        <f>SUBSTITUTE(IF(A761="","",'Root Material'!$C$2&amp;"_Group_"&amp;A761)," ","_")</f>
        <v/>
      </c>
    </row>
    <row r="762" spans="3:3" ht="15" customHeight="1">
      <c r="C762" s="97" t="str">
        <f>SUBSTITUTE(IF(A762="","",'Root Material'!$C$2&amp;"_Group_"&amp;A762)," ","_")</f>
        <v/>
      </c>
    </row>
    <row r="763" spans="3:3" ht="15" customHeight="1">
      <c r="C763" s="97" t="str">
        <f>SUBSTITUTE(IF(A763="","",'Root Material'!$C$2&amp;"_Group_"&amp;A763)," ","_")</f>
        <v/>
      </c>
    </row>
    <row r="764" spans="3:3" ht="15" customHeight="1">
      <c r="C764" s="97" t="str">
        <f>SUBSTITUTE(IF(A764="","",'Root Material'!$C$2&amp;"_Group_"&amp;A764)," ","_")</f>
        <v/>
      </c>
    </row>
    <row r="765" spans="3:3" ht="15" customHeight="1">
      <c r="C765" s="97" t="str">
        <f>SUBSTITUTE(IF(A765="","",'Root Material'!$C$2&amp;"_Group_"&amp;A765)," ","_")</f>
        <v/>
      </c>
    </row>
    <row r="766" spans="3:3" ht="15" customHeight="1">
      <c r="C766" s="97" t="str">
        <f>SUBSTITUTE(IF(A766="","",'Root Material'!$C$2&amp;"_Group_"&amp;A766)," ","_")</f>
        <v/>
      </c>
    </row>
    <row r="767" spans="3:3" ht="15" customHeight="1">
      <c r="C767" s="97" t="str">
        <f>SUBSTITUTE(IF(A767="","",'Root Material'!$C$2&amp;"_Group_"&amp;A767)," ","_")</f>
        <v/>
      </c>
    </row>
    <row r="768" spans="3:3" ht="15" customHeight="1">
      <c r="C768" s="97" t="str">
        <f>SUBSTITUTE(IF(A768="","",'Root Material'!$C$2&amp;"_Group_"&amp;A768)," ","_")</f>
        <v/>
      </c>
    </row>
    <row r="769" spans="3:3" ht="15" customHeight="1">
      <c r="C769" s="97" t="str">
        <f>SUBSTITUTE(IF(A769="","",'Root Material'!$C$2&amp;"_Group_"&amp;A769)," ","_")</f>
        <v/>
      </c>
    </row>
    <row r="770" spans="3:3" ht="15" customHeight="1">
      <c r="C770" s="97" t="str">
        <f>SUBSTITUTE(IF(A770="","",'Root Material'!$C$2&amp;"_Group_"&amp;A770)," ","_")</f>
        <v/>
      </c>
    </row>
    <row r="771" spans="3:3" ht="15" customHeight="1">
      <c r="C771" s="97" t="str">
        <f>SUBSTITUTE(IF(A771="","",'Root Material'!$C$2&amp;"_Group_"&amp;A771)," ","_")</f>
        <v/>
      </c>
    </row>
    <row r="772" spans="3:3" ht="15" customHeight="1">
      <c r="C772" s="97" t="str">
        <f>SUBSTITUTE(IF(A772="","",'Root Material'!$C$2&amp;"_Group_"&amp;A772)," ","_")</f>
        <v/>
      </c>
    </row>
    <row r="773" spans="3:3" ht="15" customHeight="1">
      <c r="C773" s="97" t="str">
        <f>SUBSTITUTE(IF(A773="","",'Root Material'!$C$2&amp;"_Group_"&amp;A773)," ","_")</f>
        <v/>
      </c>
    </row>
    <row r="774" spans="3:3" ht="15" customHeight="1">
      <c r="C774" s="97" t="str">
        <f>SUBSTITUTE(IF(A774="","",'Root Material'!$C$2&amp;"_Group_"&amp;A774)," ","_")</f>
        <v/>
      </c>
    </row>
    <row r="775" spans="3:3" ht="15" customHeight="1">
      <c r="C775" s="97" t="str">
        <f>SUBSTITUTE(IF(A775="","",'Root Material'!$C$2&amp;"_Group_"&amp;A775)," ","_")</f>
        <v/>
      </c>
    </row>
    <row r="776" spans="3:3" ht="15" customHeight="1">
      <c r="C776" s="97" t="str">
        <f>SUBSTITUTE(IF(A776="","",'Root Material'!$C$2&amp;"_Group_"&amp;A776)," ","_")</f>
        <v/>
      </c>
    </row>
    <row r="777" spans="3:3" ht="15" customHeight="1">
      <c r="C777" s="97" t="str">
        <f>SUBSTITUTE(IF(A777="","",'Root Material'!$C$2&amp;"_Group_"&amp;A777)," ","_")</f>
        <v/>
      </c>
    </row>
    <row r="778" spans="3:3" ht="15" customHeight="1">
      <c r="C778" s="97" t="str">
        <f>SUBSTITUTE(IF(A778="","",'Root Material'!$C$2&amp;"_Group_"&amp;A778)," ","_")</f>
        <v/>
      </c>
    </row>
    <row r="779" spans="3:3" ht="15" customHeight="1">
      <c r="C779" s="97" t="str">
        <f>SUBSTITUTE(IF(A779="","",'Root Material'!$C$2&amp;"_Group_"&amp;A779)," ","_")</f>
        <v/>
      </c>
    </row>
    <row r="780" spans="3:3" ht="15" customHeight="1">
      <c r="C780" s="97" t="str">
        <f>SUBSTITUTE(IF(A780="","",'Root Material'!$C$2&amp;"_Group_"&amp;A780)," ","_")</f>
        <v/>
      </c>
    </row>
    <row r="781" spans="3:3" ht="15" customHeight="1">
      <c r="C781" s="97" t="str">
        <f>SUBSTITUTE(IF(A781="","",'Root Material'!$C$2&amp;"_Group_"&amp;A781)," ","_")</f>
        <v/>
      </c>
    </row>
    <row r="782" spans="3:3" ht="15" customHeight="1">
      <c r="C782" s="97" t="str">
        <f>SUBSTITUTE(IF(A782="","",'Root Material'!$C$2&amp;"_Group_"&amp;A782)," ","_")</f>
        <v/>
      </c>
    </row>
    <row r="783" spans="3:3" ht="15" customHeight="1">
      <c r="C783" s="97" t="str">
        <f>SUBSTITUTE(IF(A783="","",'Root Material'!$C$2&amp;"_Group_"&amp;A783)," ","_")</f>
        <v/>
      </c>
    </row>
    <row r="784" spans="3:3" ht="15" customHeight="1">
      <c r="C784" s="97" t="str">
        <f>SUBSTITUTE(IF(A784="","",'Root Material'!$C$2&amp;"_Group_"&amp;A784)," ","_")</f>
        <v/>
      </c>
    </row>
    <row r="785" spans="3:3" ht="15" customHeight="1">
      <c r="C785" s="97" t="str">
        <f>SUBSTITUTE(IF(A785="","",'Root Material'!$C$2&amp;"_Group_"&amp;A785)," ","_")</f>
        <v/>
      </c>
    </row>
    <row r="786" spans="3:3" ht="15" customHeight="1">
      <c r="C786" s="97" t="str">
        <f>SUBSTITUTE(IF(A786="","",'Root Material'!$C$2&amp;"_Group_"&amp;A786)," ","_")</f>
        <v/>
      </c>
    </row>
    <row r="787" spans="3:3" ht="15" customHeight="1">
      <c r="C787" s="97" t="str">
        <f>SUBSTITUTE(IF(A787="","",'Root Material'!$C$2&amp;"_Group_"&amp;A787)," ","_")</f>
        <v/>
      </c>
    </row>
    <row r="788" spans="3:3" ht="15" customHeight="1">
      <c r="C788" s="97" t="str">
        <f>SUBSTITUTE(IF(A788="","",'Root Material'!$C$2&amp;"_Group_"&amp;A788)," ","_")</f>
        <v/>
      </c>
    </row>
    <row r="789" spans="3:3" ht="15" customHeight="1">
      <c r="C789" s="97" t="str">
        <f>SUBSTITUTE(IF(A789="","",'Root Material'!$C$2&amp;"_Group_"&amp;A789)," ","_")</f>
        <v/>
      </c>
    </row>
    <row r="790" spans="3:3" ht="15" customHeight="1">
      <c r="C790" s="97" t="str">
        <f>SUBSTITUTE(IF(A790="","",'Root Material'!$C$2&amp;"_Group_"&amp;A790)," ","_")</f>
        <v/>
      </c>
    </row>
    <row r="791" spans="3:3" ht="15" customHeight="1">
      <c r="C791" s="97" t="str">
        <f>SUBSTITUTE(IF(A791="","",'Root Material'!$C$2&amp;"_Group_"&amp;A791)," ","_")</f>
        <v/>
      </c>
    </row>
    <row r="792" spans="3:3" ht="15" customHeight="1">
      <c r="C792" s="97" t="str">
        <f>SUBSTITUTE(IF(A792="","",'Root Material'!$C$2&amp;"_Group_"&amp;A792)," ","_")</f>
        <v/>
      </c>
    </row>
    <row r="793" spans="3:3" ht="15" customHeight="1">
      <c r="C793" s="97" t="str">
        <f>SUBSTITUTE(IF(A793="","",'Root Material'!$C$2&amp;"_Group_"&amp;A793)," ","_")</f>
        <v/>
      </c>
    </row>
    <row r="794" spans="3:3" ht="15" customHeight="1">
      <c r="C794" s="97" t="str">
        <f>SUBSTITUTE(IF(A794="","",'Root Material'!$C$2&amp;"_Group_"&amp;A794)," ","_")</f>
        <v/>
      </c>
    </row>
    <row r="795" spans="3:3" ht="15" customHeight="1">
      <c r="C795" s="97" t="str">
        <f>SUBSTITUTE(IF(A795="","",'Root Material'!$C$2&amp;"_Group_"&amp;A795)," ","_")</f>
        <v/>
      </c>
    </row>
    <row r="796" spans="3:3" ht="15" customHeight="1">
      <c r="C796" s="97" t="str">
        <f>SUBSTITUTE(IF(A796="","",'Root Material'!$C$2&amp;"_Group_"&amp;A796)," ","_")</f>
        <v/>
      </c>
    </row>
    <row r="797" spans="3:3" ht="15" customHeight="1">
      <c r="C797" s="97" t="str">
        <f>SUBSTITUTE(IF(A797="","",'Root Material'!$C$2&amp;"_Group_"&amp;A797)," ","_")</f>
        <v/>
      </c>
    </row>
    <row r="798" spans="3:3" ht="15" customHeight="1">
      <c r="C798" s="97" t="str">
        <f>SUBSTITUTE(IF(A798="","",'Root Material'!$C$2&amp;"_Group_"&amp;A798)," ","_")</f>
        <v/>
      </c>
    </row>
    <row r="799" spans="3:3" ht="15" customHeight="1">
      <c r="C799" s="97" t="str">
        <f>SUBSTITUTE(IF(A799="","",'Root Material'!$C$2&amp;"_Group_"&amp;A799)," ","_")</f>
        <v/>
      </c>
    </row>
    <row r="800" spans="3:3" ht="15" customHeight="1">
      <c r="C800" s="97" t="str">
        <f>SUBSTITUTE(IF(A800="","",'Root Material'!$C$2&amp;"_Group_"&amp;A800)," ","_")</f>
        <v/>
      </c>
    </row>
    <row r="801" spans="3:3" ht="15" customHeight="1">
      <c r="C801" s="97" t="str">
        <f>SUBSTITUTE(IF(A801="","",'Root Material'!$C$2&amp;"_Group_"&amp;A801)," ","_")</f>
        <v/>
      </c>
    </row>
    <row r="802" spans="3:3" ht="15" customHeight="1">
      <c r="C802" s="97" t="str">
        <f>SUBSTITUTE(IF(A802="","",'Root Material'!$C$2&amp;"_Group_"&amp;A802)," ","_")</f>
        <v/>
      </c>
    </row>
    <row r="803" spans="3:3" ht="15" customHeight="1">
      <c r="C803" s="97" t="str">
        <f>SUBSTITUTE(IF(A803="","",'Root Material'!$C$2&amp;"_Group_"&amp;A803)," ","_")</f>
        <v/>
      </c>
    </row>
    <row r="804" spans="3:3" ht="15" customHeight="1">
      <c r="C804" s="97" t="str">
        <f>SUBSTITUTE(IF(A804="","",'Root Material'!$C$2&amp;"_Group_"&amp;A804)," ","_")</f>
        <v/>
      </c>
    </row>
    <row r="805" spans="3:3" ht="15" customHeight="1">
      <c r="C805" s="97" t="str">
        <f>SUBSTITUTE(IF(A805="","",'Root Material'!$C$2&amp;"_Group_"&amp;A805)," ","_")</f>
        <v/>
      </c>
    </row>
    <row r="806" spans="3:3" ht="15" customHeight="1">
      <c r="C806" s="97" t="str">
        <f>SUBSTITUTE(IF(A806="","",'Root Material'!$C$2&amp;"_Group_"&amp;A806)," ","_")</f>
        <v/>
      </c>
    </row>
    <row r="807" spans="3:3" ht="15" customHeight="1">
      <c r="C807" s="97" t="str">
        <f>SUBSTITUTE(IF(A807="","",'Root Material'!$C$2&amp;"_Group_"&amp;A807)," ","_")</f>
        <v/>
      </c>
    </row>
    <row r="808" spans="3:3" ht="15" customHeight="1">
      <c r="C808" s="97" t="str">
        <f>SUBSTITUTE(IF(A808="","",'Root Material'!$C$2&amp;"_Group_"&amp;A808)," ","_")</f>
        <v/>
      </c>
    </row>
    <row r="809" spans="3:3" ht="15" customHeight="1">
      <c r="C809" s="97" t="str">
        <f>SUBSTITUTE(IF(A809="","",'Root Material'!$C$2&amp;"_Group_"&amp;A809)," ","_")</f>
        <v/>
      </c>
    </row>
    <row r="810" spans="3:3" ht="15" customHeight="1">
      <c r="C810" s="97" t="str">
        <f>SUBSTITUTE(IF(A810="","",'Root Material'!$C$2&amp;"_Group_"&amp;A810)," ","_")</f>
        <v/>
      </c>
    </row>
    <row r="811" spans="3:3" ht="15" customHeight="1">
      <c r="C811" s="97" t="str">
        <f>SUBSTITUTE(IF(A811="","",'Root Material'!$C$2&amp;"_Group_"&amp;A811)," ","_")</f>
        <v/>
      </c>
    </row>
    <row r="812" spans="3:3" ht="15" customHeight="1">
      <c r="C812" s="97" t="str">
        <f>SUBSTITUTE(IF(A812="","",'Root Material'!$C$2&amp;"_Group_"&amp;A812)," ","_")</f>
        <v/>
      </c>
    </row>
    <row r="813" spans="3:3" ht="15" customHeight="1">
      <c r="C813" s="97" t="str">
        <f>SUBSTITUTE(IF(A813="","",'Root Material'!$C$2&amp;"_Group_"&amp;A813)," ","_")</f>
        <v/>
      </c>
    </row>
    <row r="814" spans="3:3" ht="15" customHeight="1">
      <c r="C814" s="97" t="str">
        <f>SUBSTITUTE(IF(A814="","",'Root Material'!$C$2&amp;"_Group_"&amp;A814)," ","_")</f>
        <v/>
      </c>
    </row>
    <row r="815" spans="3:3" ht="15" customHeight="1">
      <c r="C815" s="97" t="str">
        <f>SUBSTITUTE(IF(A815="","",'Root Material'!$C$2&amp;"_Group_"&amp;A815)," ","_")</f>
        <v/>
      </c>
    </row>
    <row r="816" spans="3:3" ht="15" customHeight="1">
      <c r="C816" s="97" t="str">
        <f>SUBSTITUTE(IF(A816="","",'Root Material'!$C$2&amp;"_Group_"&amp;A816)," ","_")</f>
        <v/>
      </c>
    </row>
    <row r="817" spans="3:3" ht="15" customHeight="1">
      <c r="C817" s="97" t="str">
        <f>SUBSTITUTE(IF(A817="","",'Root Material'!$C$2&amp;"_Group_"&amp;A817)," ","_")</f>
        <v/>
      </c>
    </row>
    <row r="818" spans="3:3" ht="15" customHeight="1">
      <c r="C818" s="97" t="str">
        <f>SUBSTITUTE(IF(A818="","",'Root Material'!$C$2&amp;"_Group_"&amp;A818)," ","_")</f>
        <v/>
      </c>
    </row>
    <row r="819" spans="3:3" ht="15" customHeight="1">
      <c r="C819" s="97" t="str">
        <f>SUBSTITUTE(IF(A819="","",'Root Material'!$C$2&amp;"_Group_"&amp;A819)," ","_")</f>
        <v/>
      </c>
    </row>
    <row r="820" spans="3:3" ht="15" customHeight="1">
      <c r="C820" s="97" t="str">
        <f>SUBSTITUTE(IF(A820="","",'Root Material'!$C$2&amp;"_Group_"&amp;A820)," ","_")</f>
        <v/>
      </c>
    </row>
    <row r="821" spans="3:3" ht="15" customHeight="1">
      <c r="C821" s="97" t="str">
        <f>SUBSTITUTE(IF(A821="","",'Root Material'!$C$2&amp;"_Group_"&amp;A821)," ","_")</f>
        <v/>
      </c>
    </row>
    <row r="822" spans="3:3" ht="15" customHeight="1">
      <c r="C822" s="97" t="str">
        <f>SUBSTITUTE(IF(A822="","",'Root Material'!$C$2&amp;"_Group_"&amp;A822)," ","_")</f>
        <v/>
      </c>
    </row>
    <row r="823" spans="3:3" ht="15" customHeight="1">
      <c r="C823" s="97" t="str">
        <f>SUBSTITUTE(IF(A823="","",'Root Material'!$C$2&amp;"_Group_"&amp;A823)," ","_")</f>
        <v/>
      </c>
    </row>
    <row r="824" spans="3:3" ht="15" customHeight="1">
      <c r="C824" s="97" t="str">
        <f>SUBSTITUTE(IF(A824="","",'Root Material'!$C$2&amp;"_Group_"&amp;A824)," ","_")</f>
        <v/>
      </c>
    </row>
    <row r="825" spans="3:3" ht="15" customHeight="1">
      <c r="C825" s="97" t="str">
        <f>SUBSTITUTE(IF(A825="","",'Root Material'!$C$2&amp;"_Group_"&amp;A825)," ","_")</f>
        <v/>
      </c>
    </row>
    <row r="826" spans="3:3" ht="15" customHeight="1">
      <c r="C826" s="97" t="str">
        <f>SUBSTITUTE(IF(A826="","",'Root Material'!$C$2&amp;"_Group_"&amp;A826)," ","_")</f>
        <v/>
      </c>
    </row>
    <row r="827" spans="3:3" ht="15" customHeight="1">
      <c r="C827" s="97" t="str">
        <f>SUBSTITUTE(IF(A827="","",'Root Material'!$C$2&amp;"_Group_"&amp;A827)," ","_")</f>
        <v/>
      </c>
    </row>
    <row r="828" spans="3:3" ht="15" customHeight="1">
      <c r="C828" s="97" t="str">
        <f>SUBSTITUTE(IF(A828="","",'Root Material'!$C$2&amp;"_Group_"&amp;A828)," ","_")</f>
        <v/>
      </c>
    </row>
    <row r="829" spans="3:3" ht="15" customHeight="1">
      <c r="C829" s="97" t="str">
        <f>SUBSTITUTE(IF(A829="","",'Root Material'!$C$2&amp;"_Group_"&amp;A829)," ","_")</f>
        <v/>
      </c>
    </row>
    <row r="830" spans="3:3" ht="15" customHeight="1">
      <c r="C830" s="97" t="str">
        <f>SUBSTITUTE(IF(A830="","",'Root Material'!$C$2&amp;"_Group_"&amp;A830)," ","_")</f>
        <v/>
      </c>
    </row>
    <row r="831" spans="3:3" ht="15" customHeight="1">
      <c r="C831" s="97" t="str">
        <f>SUBSTITUTE(IF(A831="","",'Root Material'!$C$2&amp;"_Group_"&amp;A831)," ","_")</f>
        <v/>
      </c>
    </row>
    <row r="832" spans="3:3" ht="15" customHeight="1">
      <c r="C832" s="97" t="str">
        <f>SUBSTITUTE(IF(A832="","",'Root Material'!$C$2&amp;"_Group_"&amp;A832)," ","_")</f>
        <v/>
      </c>
    </row>
    <row r="833" spans="3:3" ht="15" customHeight="1">
      <c r="C833" s="97" t="str">
        <f>SUBSTITUTE(IF(A833="","",'Root Material'!$C$2&amp;"_Group_"&amp;A833)," ","_")</f>
        <v/>
      </c>
    </row>
    <row r="834" spans="3:3" ht="15" customHeight="1">
      <c r="C834" s="97" t="str">
        <f>SUBSTITUTE(IF(A834="","",'Root Material'!$C$2&amp;"_Group_"&amp;A834)," ","_")</f>
        <v/>
      </c>
    </row>
    <row r="835" spans="3:3" ht="15" customHeight="1">
      <c r="C835" s="97" t="str">
        <f>SUBSTITUTE(IF(A835="","",'Root Material'!$C$2&amp;"_Group_"&amp;A835)," ","_")</f>
        <v/>
      </c>
    </row>
    <row r="836" spans="3:3" ht="15" customHeight="1">
      <c r="C836" s="97" t="str">
        <f>SUBSTITUTE(IF(A836="","",'Root Material'!$C$2&amp;"_Group_"&amp;A836)," ","_")</f>
        <v/>
      </c>
    </row>
    <row r="837" spans="3:3" ht="15" customHeight="1">
      <c r="C837" s="97" t="str">
        <f>SUBSTITUTE(IF(A837="","",'Root Material'!$C$2&amp;"_Group_"&amp;A837)," ","_")</f>
        <v/>
      </c>
    </row>
    <row r="838" spans="3:3" ht="15" customHeight="1">
      <c r="C838" s="97" t="str">
        <f>SUBSTITUTE(IF(A838="","",'Root Material'!$C$2&amp;"_Group_"&amp;A838)," ","_")</f>
        <v/>
      </c>
    </row>
    <row r="839" spans="3:3" ht="15" customHeight="1">
      <c r="C839" s="97" t="str">
        <f>SUBSTITUTE(IF(A839="","",'Root Material'!$C$2&amp;"_Group_"&amp;A839)," ","_")</f>
        <v/>
      </c>
    </row>
    <row r="840" spans="3:3" ht="15" customHeight="1">
      <c r="C840" s="97" t="str">
        <f>SUBSTITUTE(IF(A840="","",'Root Material'!$C$2&amp;"_Group_"&amp;A840)," ","_")</f>
        <v/>
      </c>
    </row>
    <row r="841" spans="3:3" ht="15" customHeight="1">
      <c r="C841" s="97" t="str">
        <f>SUBSTITUTE(IF(A841="","",'Root Material'!$C$2&amp;"_Group_"&amp;A841)," ","_")</f>
        <v/>
      </c>
    </row>
    <row r="842" spans="3:3" ht="15" customHeight="1">
      <c r="C842" s="97" t="str">
        <f>SUBSTITUTE(IF(A842="","",'Root Material'!$C$2&amp;"_Group_"&amp;A842)," ","_")</f>
        <v/>
      </c>
    </row>
    <row r="843" spans="3:3" ht="15" customHeight="1">
      <c r="C843" s="97" t="str">
        <f>SUBSTITUTE(IF(A843="","",'Root Material'!$C$2&amp;"_Group_"&amp;A843)," ","_")</f>
        <v/>
      </c>
    </row>
    <row r="844" spans="3:3" ht="15" customHeight="1">
      <c r="C844" s="97" t="str">
        <f>SUBSTITUTE(IF(A844="","",'Root Material'!$C$2&amp;"_Group_"&amp;A844)," ","_")</f>
        <v/>
      </c>
    </row>
    <row r="845" spans="3:3" ht="15" customHeight="1">
      <c r="C845" s="97" t="str">
        <f>SUBSTITUTE(IF(A845="","",'Root Material'!$C$2&amp;"_Group_"&amp;A845)," ","_")</f>
        <v/>
      </c>
    </row>
    <row r="846" spans="3:3" ht="15" customHeight="1">
      <c r="C846" s="97" t="str">
        <f>SUBSTITUTE(IF(A846="","",'Root Material'!$C$2&amp;"_Group_"&amp;A846)," ","_")</f>
        <v/>
      </c>
    </row>
    <row r="847" spans="3:3" ht="15" customHeight="1">
      <c r="C847" s="97" t="str">
        <f>SUBSTITUTE(IF(A847="","",'Root Material'!$C$2&amp;"_Group_"&amp;A847)," ","_")</f>
        <v/>
      </c>
    </row>
    <row r="848" spans="3:3" ht="15" customHeight="1">
      <c r="C848" s="97" t="str">
        <f>SUBSTITUTE(IF(A848="","",'Root Material'!$C$2&amp;"_Group_"&amp;A848)," ","_")</f>
        <v/>
      </c>
    </row>
    <row r="849" spans="3:3" ht="15" customHeight="1">
      <c r="C849" s="97" t="str">
        <f>SUBSTITUTE(IF(A849="","",'Root Material'!$C$2&amp;"_Group_"&amp;A849)," ","_")</f>
        <v/>
      </c>
    </row>
    <row r="850" spans="3:3" ht="15" customHeight="1">
      <c r="C850" s="97" t="str">
        <f>SUBSTITUTE(IF(A850="","",'Root Material'!$C$2&amp;"_Group_"&amp;A850)," ","_")</f>
        <v/>
      </c>
    </row>
    <row r="851" spans="3:3" ht="15" customHeight="1">
      <c r="C851" s="97" t="str">
        <f>SUBSTITUTE(IF(A851="","",'Root Material'!$C$2&amp;"_Group_"&amp;A851)," ","_")</f>
        <v/>
      </c>
    </row>
    <row r="852" spans="3:3" ht="15" customHeight="1">
      <c r="C852" s="97" t="str">
        <f>SUBSTITUTE(IF(A852="","",'Root Material'!$C$2&amp;"_Group_"&amp;A852)," ","_")</f>
        <v/>
      </c>
    </row>
    <row r="853" spans="3:3" ht="15" customHeight="1">
      <c r="C853" s="97" t="str">
        <f>SUBSTITUTE(IF(A853="","",'Root Material'!$C$2&amp;"_Group_"&amp;A853)," ","_")</f>
        <v/>
      </c>
    </row>
    <row r="854" spans="3:3" ht="15" customHeight="1">
      <c r="C854" s="97" t="str">
        <f>SUBSTITUTE(IF(A854="","",'Root Material'!$C$2&amp;"_Group_"&amp;A854)," ","_")</f>
        <v/>
      </c>
    </row>
    <row r="855" spans="3:3" ht="15" customHeight="1">
      <c r="C855" s="97" t="str">
        <f>SUBSTITUTE(IF(A855="","",'Root Material'!$C$2&amp;"_Group_"&amp;A855)," ","_")</f>
        <v/>
      </c>
    </row>
    <row r="856" spans="3:3" ht="15" customHeight="1">
      <c r="C856" s="97" t="str">
        <f>SUBSTITUTE(IF(A856="","",'Root Material'!$C$2&amp;"_Group_"&amp;A856)," ","_")</f>
        <v/>
      </c>
    </row>
    <row r="857" spans="3:3" ht="15" customHeight="1">
      <c r="C857" s="97" t="str">
        <f>SUBSTITUTE(IF(A857="","",'Root Material'!$C$2&amp;"_Group_"&amp;A857)," ","_")</f>
        <v/>
      </c>
    </row>
    <row r="858" spans="3:3" ht="15" customHeight="1">
      <c r="C858" s="97" t="str">
        <f>SUBSTITUTE(IF(A858="","",'Root Material'!$C$2&amp;"_Group_"&amp;A858)," ","_")</f>
        <v/>
      </c>
    </row>
    <row r="859" spans="3:3" ht="15" customHeight="1">
      <c r="C859" s="97" t="str">
        <f>SUBSTITUTE(IF(A859="","",'Root Material'!$C$2&amp;"_Group_"&amp;A859)," ","_")</f>
        <v/>
      </c>
    </row>
    <row r="860" spans="3:3" ht="15" customHeight="1">
      <c r="C860" s="97" t="str">
        <f>SUBSTITUTE(IF(A860="","",'Root Material'!$C$2&amp;"_Group_"&amp;A860)," ","_")</f>
        <v/>
      </c>
    </row>
    <row r="861" spans="3:3" ht="15" customHeight="1">
      <c r="C861" s="97" t="str">
        <f>SUBSTITUTE(IF(A861="","",'Root Material'!$C$2&amp;"_Group_"&amp;A861)," ","_")</f>
        <v/>
      </c>
    </row>
    <row r="862" spans="3:3" ht="15" customHeight="1">
      <c r="C862" s="97" t="str">
        <f>SUBSTITUTE(IF(A862="","",'Root Material'!$C$2&amp;"_Group_"&amp;A862)," ","_")</f>
        <v/>
      </c>
    </row>
    <row r="863" spans="3:3" ht="15" customHeight="1">
      <c r="C863" s="97" t="str">
        <f>SUBSTITUTE(IF(A863="","",'Root Material'!$C$2&amp;"_Group_"&amp;A863)," ","_")</f>
        <v/>
      </c>
    </row>
    <row r="864" spans="3:3" ht="15" customHeight="1">
      <c r="C864" s="97" t="str">
        <f>SUBSTITUTE(IF(A864="","",'Root Material'!$C$2&amp;"_Group_"&amp;A864)," ","_")</f>
        <v/>
      </c>
    </row>
    <row r="865" spans="3:3" ht="15" customHeight="1">
      <c r="C865" s="97" t="str">
        <f>SUBSTITUTE(IF(A865="","",'Root Material'!$C$2&amp;"_Group_"&amp;A865)," ","_")</f>
        <v/>
      </c>
    </row>
    <row r="866" spans="3:3" ht="15" customHeight="1">
      <c r="C866" s="97" t="str">
        <f>SUBSTITUTE(IF(A866="","",'Root Material'!$C$2&amp;"_Group_"&amp;A866)," ","_")</f>
        <v/>
      </c>
    </row>
    <row r="867" spans="3:3" ht="15" customHeight="1">
      <c r="C867" s="97" t="str">
        <f>SUBSTITUTE(IF(A867="","",'Root Material'!$C$2&amp;"_Group_"&amp;A867)," ","_")</f>
        <v/>
      </c>
    </row>
    <row r="868" spans="3:3" ht="15" customHeight="1">
      <c r="C868" s="97" t="str">
        <f>SUBSTITUTE(IF(A868="","",'Root Material'!$C$2&amp;"_Group_"&amp;A868)," ","_")</f>
        <v/>
      </c>
    </row>
    <row r="869" spans="3:3" ht="15" customHeight="1">
      <c r="C869" s="97" t="str">
        <f>SUBSTITUTE(IF(A869="","",'Root Material'!$C$2&amp;"_Group_"&amp;A869)," ","_")</f>
        <v/>
      </c>
    </row>
    <row r="870" spans="3:3" ht="15" customHeight="1">
      <c r="C870" s="97" t="str">
        <f>SUBSTITUTE(IF(A870="","",'Root Material'!$C$2&amp;"_Group_"&amp;A870)," ","_")</f>
        <v/>
      </c>
    </row>
    <row r="871" spans="3:3" ht="15" customHeight="1">
      <c r="C871" s="97" t="str">
        <f>SUBSTITUTE(IF(A871="","",'Root Material'!$C$2&amp;"_Group_"&amp;A871)," ","_")</f>
        <v/>
      </c>
    </row>
    <row r="872" spans="3:3" ht="15" customHeight="1">
      <c r="C872" s="97" t="str">
        <f>SUBSTITUTE(IF(A872="","",'Root Material'!$C$2&amp;"_Group_"&amp;A872)," ","_")</f>
        <v/>
      </c>
    </row>
    <row r="873" spans="3:3" ht="15" customHeight="1">
      <c r="C873" s="97" t="str">
        <f>SUBSTITUTE(IF(A873="","",'Root Material'!$C$2&amp;"_Group_"&amp;A873)," ","_")</f>
        <v/>
      </c>
    </row>
    <row r="874" spans="3:3" ht="15" customHeight="1">
      <c r="C874" s="97" t="str">
        <f>SUBSTITUTE(IF(A874="","",'Root Material'!$C$2&amp;"_Group_"&amp;A874)," ","_")</f>
        <v/>
      </c>
    </row>
  </sheetData>
  <sheetProtection autoFilter="0"/>
  <autoFilter ref="A5:CN874"/>
  <hyperlinks>
    <hyperlink ref="J3" r:id="rId1" location="dynamicAttributeEnumerable" tooltip="http://www.inmindcomputing.com/platform/platform-schema.owl#dynamicAttributeEnumerable"/>
    <hyperlink ref="Y3" r:id="rId2" location="selectsSymbolicValue"/>
    <hyperlink ref="G3" r:id="rId3" location="datatype" tooltip="http://www.w3.org/2000/01/rdf-schema#datatype"/>
    <hyperlink ref="M3" r:id="rId4" location="SymbolicValue" tooltip="http://www.inmindcomputing.com/platform/platform-schema.owl#SymbolicValue"/>
    <hyperlink ref="I3" r:id="rId5" location="dynamicAttributeMandatory" tooltip="http://www.inmindcomputing.com/platform/platform-schema.owl#dynamicAttributeMandatory"/>
    <hyperlink ref="F3" r:id="rId6" location="DynamicSymbolicAttribute"/>
    <hyperlink ref="C3" r:id="rId7" location="Group" tooltip="http://www.inmindcomputing.com/application/application-schema.owl#Group"/>
    <hyperlink ref="BY3" r:id="rId8" tooltip="http://www.w3.org/2000/01/rdf-schema#comment"/>
    <hyperlink ref="BT3" r:id="rId9" tooltip="http://www.w3.org/2000/01/rdf-schema#label"/>
    <hyperlink ref="AI3" r:id="rId10" display="=HYPERLINK(&quot;http://www.inmindcomputing.com/application/application-implementation.owl&quot;,&quot;http://www.inmindcomputing.com/application/application-implementation.owl#&quot;)"/>
    <hyperlink ref="H3" r:id="rId11" location="dynamicAttributeMultiValued"/>
  </hyperlinks>
  <pageMargins left="0.69930555555555596" right="0.69930555555555596" top="0.78680555555555598" bottom="0.78680555555555598" header="0.3" footer="0.3"/>
  <pageSetup paperSize="9" orientation="portrait" r:id="rId12"/>
  <headerFooter alignWithMargins="0"/>
  <ignoredErrors>
    <ignoredError sqref="N6:N7" numberStoredAsText="1"/>
  </ignoredErrors>
  <drawing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ColWidth="15.140625" defaultRowHeight="15" customHeight="1"/>
  <cols>
    <col min="1" max="1" width="10.140625" bestFit="1" customWidth="1"/>
    <col min="2" max="26" width="7.85546875" customWidth="1"/>
  </cols>
  <sheetData>
    <row r="1" spans="1:2" ht="15" customHeight="1">
      <c r="A1" t="s">
        <v>82</v>
      </c>
      <c r="B1" t="s">
        <v>83</v>
      </c>
    </row>
    <row r="2" spans="1:2" ht="15" customHeight="1">
      <c r="A2" t="s">
        <v>79</v>
      </c>
    </row>
    <row r="3" spans="1:2" ht="15" customHeight="1">
      <c r="A3" t="s">
        <v>83</v>
      </c>
    </row>
    <row r="4" spans="1:2" ht="15" customHeight="1">
      <c r="A4" t="s">
        <v>84</v>
      </c>
    </row>
    <row r="6" spans="1:2" ht="15" customHeight="1">
      <c r="A6" s="3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85</v>
      </c>
      <c r="E3" t="s">
        <v>86</v>
      </c>
      <c r="J3" t="s">
        <v>87</v>
      </c>
    </row>
    <row r="4" spans="1:12" ht="15" customHeight="1">
      <c r="A4" s="1" t="s">
        <v>88</v>
      </c>
      <c r="B4" t="s">
        <v>89</v>
      </c>
      <c r="C4" t="str">
        <f t="shared" ref="C4" si="0">A4&amp;" "&amp;B4</f>
        <v>0001 SL Wetzlar</v>
      </c>
      <c r="E4" s="1" t="s">
        <v>90</v>
      </c>
      <c r="F4" t="s">
        <v>91</v>
      </c>
      <c r="G4" t="s">
        <v>92</v>
      </c>
      <c r="H4" t="str">
        <f t="shared" ref="H4" si="1">E4&amp;" "&amp;G4</f>
        <v>01 Wz:Opht.Opt.Machines</v>
      </c>
      <c r="J4" s="1" t="s">
        <v>88</v>
      </c>
      <c r="K4" s="1" t="s">
        <v>93</v>
      </c>
      <c r="L4" t="str">
        <f t="shared" ref="L4" si="2">J4&amp;" "&amp;K4</f>
        <v>0001 Satisloh GmbH Brillenoptik</v>
      </c>
    </row>
    <row r="5" spans="1:12" ht="15" customHeight="1">
      <c r="A5" s="1" t="s">
        <v>94</v>
      </c>
      <c r="B5" t="s">
        <v>95</v>
      </c>
      <c r="C5" t="str">
        <f t="shared" ref="C5" si="3">A5&amp;" "&amp;B5</f>
        <v>0002 LOH Oensingen</v>
      </c>
      <c r="E5" s="1" t="s">
        <v>96</v>
      </c>
      <c r="F5" t="s">
        <v>97</v>
      </c>
      <c r="G5" t="s">
        <v>97</v>
      </c>
      <c r="H5" t="str">
        <f t="shared" ref="H5" si="4">E5&amp;" "&amp;G5</f>
        <v>02 Wz:Consumables</v>
      </c>
      <c r="J5" s="1" t="s">
        <v>94</v>
      </c>
      <c r="K5" s="1" t="s">
        <v>98</v>
      </c>
      <c r="L5" t="str">
        <f t="shared" ref="L5" si="5">J5&amp;" "&amp;K5</f>
        <v>0002 Satisloh Oensingen AG-obsolet</v>
      </c>
    </row>
    <row r="6" spans="1:12" ht="15" customHeight="1">
      <c r="A6" s="1" t="s">
        <v>99</v>
      </c>
      <c r="B6" t="s">
        <v>100</v>
      </c>
      <c r="C6" t="str">
        <f t="shared" ref="C6:C13" si="6">A6&amp;" "&amp;B6</f>
        <v>0003 SL Baar</v>
      </c>
      <c r="E6" s="1" t="s">
        <v>101</v>
      </c>
      <c r="F6" t="s">
        <v>102</v>
      </c>
      <c r="G6" t="s">
        <v>103</v>
      </c>
      <c r="H6" t="str">
        <f t="shared" ref="H6:H17" si="7">E6&amp;" "&amp;G6</f>
        <v>03 Wz:Opht.Opt.Services</v>
      </c>
      <c r="J6" s="1" t="s">
        <v>99</v>
      </c>
      <c r="K6" s="1" t="s">
        <v>104</v>
      </c>
      <c r="L6" t="str">
        <f t="shared" ref="L6:L16" si="8">J6&amp;" "&amp;K6</f>
        <v>0003 Satisloh AG</v>
      </c>
    </row>
    <row r="7" spans="1:12" ht="15" customHeight="1">
      <c r="A7" s="1" t="s">
        <v>105</v>
      </c>
      <c r="B7" t="s">
        <v>106</v>
      </c>
      <c r="C7" t="str">
        <f t="shared" si="6"/>
        <v>0004 SL France</v>
      </c>
      <c r="E7" s="1" t="s">
        <v>107</v>
      </c>
      <c r="F7" t="s">
        <v>95</v>
      </c>
      <c r="G7" t="s">
        <v>95</v>
      </c>
      <c r="H7" t="str">
        <f t="shared" si="7"/>
        <v>04 LOH Oensingen</v>
      </c>
      <c r="J7" s="1" t="s">
        <v>105</v>
      </c>
      <c r="K7" s="1" t="s">
        <v>108</v>
      </c>
      <c r="L7" t="str">
        <f t="shared" si="8"/>
        <v>0004 Satisloh France S.A.S.</v>
      </c>
    </row>
    <row r="8" spans="1:12" ht="15" customHeight="1">
      <c r="A8" s="1" t="s">
        <v>109</v>
      </c>
      <c r="B8" t="s">
        <v>110</v>
      </c>
      <c r="C8" t="str">
        <f t="shared" si="6"/>
        <v>0005 SL USA</v>
      </c>
      <c r="E8" s="1">
        <v>11</v>
      </c>
      <c r="F8" t="s">
        <v>111</v>
      </c>
      <c r="G8" t="s">
        <v>112</v>
      </c>
      <c r="H8" t="str">
        <f t="shared" si="7"/>
        <v>11 Wz:Prec.Opt.Services</v>
      </c>
      <c r="J8" s="1" t="s">
        <v>109</v>
      </c>
      <c r="K8" s="1" t="s">
        <v>113</v>
      </c>
      <c r="L8" t="str">
        <f t="shared" si="8"/>
        <v>0005 Satisloh North America Inc.</v>
      </c>
    </row>
    <row r="9" spans="1:12" ht="15" customHeight="1">
      <c r="A9" s="1" t="s">
        <v>114</v>
      </c>
      <c r="B9" t="s">
        <v>115</v>
      </c>
      <c r="C9" t="str">
        <f t="shared" si="6"/>
        <v>0006 SL Hongkong</v>
      </c>
      <c r="E9" s="1">
        <v>12</v>
      </c>
      <c r="F9" t="s">
        <v>116</v>
      </c>
      <c r="G9" t="s">
        <v>117</v>
      </c>
      <c r="H9" t="str">
        <f t="shared" si="7"/>
        <v>12 Wz:Prec.Opt.Machines</v>
      </c>
      <c r="J9" s="1" t="s">
        <v>114</v>
      </c>
      <c r="K9" s="1" t="s">
        <v>118</v>
      </c>
      <c r="L9" t="str">
        <f t="shared" si="8"/>
        <v>0006 Satisloh Asia Ltd.</v>
      </c>
    </row>
    <row r="10" spans="1:12" ht="15" customHeight="1">
      <c r="A10" s="1" t="s">
        <v>119</v>
      </c>
      <c r="B10" t="s">
        <v>120</v>
      </c>
      <c r="C10" t="str">
        <f t="shared" si="6"/>
        <v>0007 SL Zhongshan</v>
      </c>
      <c r="E10" s="1">
        <v>18</v>
      </c>
      <c r="F10" t="s">
        <v>121</v>
      </c>
      <c r="G10" t="s">
        <v>121</v>
      </c>
      <c r="H10" t="str">
        <f t="shared" si="7"/>
        <v>18 SL Danyang</v>
      </c>
      <c r="J10" s="1" t="s">
        <v>119</v>
      </c>
      <c r="K10" s="1" t="s">
        <v>122</v>
      </c>
      <c r="L10" t="str">
        <f t="shared" si="8"/>
        <v>0007 Satisloh  Zhongshan</v>
      </c>
    </row>
    <row r="11" spans="1:12" ht="15" customHeight="1">
      <c r="A11" s="1" t="s">
        <v>123</v>
      </c>
      <c r="B11" t="s">
        <v>124</v>
      </c>
      <c r="C11" t="str">
        <f t="shared" si="6"/>
        <v>0008 SL Settimo</v>
      </c>
      <c r="E11" s="1">
        <v>30</v>
      </c>
      <c r="F11" t="s">
        <v>100</v>
      </c>
      <c r="G11" t="s">
        <v>100</v>
      </c>
      <c r="H11" t="str">
        <f t="shared" si="7"/>
        <v>30 SL Baar</v>
      </c>
      <c r="J11" s="1" t="s">
        <v>123</v>
      </c>
      <c r="K11" s="1" t="s">
        <v>125</v>
      </c>
      <c r="L11" t="str">
        <f t="shared" si="8"/>
        <v>0008 Satisloh Italy S.r.l.</v>
      </c>
    </row>
    <row r="12" spans="1:12" ht="15" customHeight="1">
      <c r="A12" s="1" t="s">
        <v>126</v>
      </c>
      <c r="B12" t="s">
        <v>127</v>
      </c>
      <c r="C12" t="str">
        <f t="shared" si="6"/>
        <v>0009 SL Horgen</v>
      </c>
      <c r="E12" s="1">
        <v>40</v>
      </c>
      <c r="F12" t="s">
        <v>106</v>
      </c>
      <c r="G12" t="s">
        <v>106</v>
      </c>
      <c r="H12" t="str">
        <f t="shared" si="7"/>
        <v>40 SL France</v>
      </c>
      <c r="J12" s="1" t="s">
        <v>126</v>
      </c>
      <c r="K12" s="1" t="s">
        <v>128</v>
      </c>
      <c r="L12" t="str">
        <f t="shared" si="8"/>
        <v>0009 Satisloh Photonics AG</v>
      </c>
    </row>
    <row r="13" spans="1:12" ht="15" customHeight="1">
      <c r="A13" s="1" t="s">
        <v>129</v>
      </c>
      <c r="B13" t="s">
        <v>121</v>
      </c>
      <c r="C13" t="str">
        <f t="shared" si="6"/>
        <v>0018 SL Danyang</v>
      </c>
      <c r="E13" s="1">
        <v>50</v>
      </c>
      <c r="F13" t="s">
        <v>110</v>
      </c>
      <c r="G13" t="s">
        <v>110</v>
      </c>
      <c r="H13" t="str">
        <f t="shared" si="7"/>
        <v>50 SL USA</v>
      </c>
      <c r="J13" s="1" t="s">
        <v>130</v>
      </c>
      <c r="K13" s="1" t="s">
        <v>131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115</v>
      </c>
      <c r="G14" t="s">
        <v>115</v>
      </c>
      <c r="H14" t="str">
        <f t="shared" si="7"/>
        <v>60 SL Hongkong</v>
      </c>
      <c r="J14" s="1" t="s">
        <v>129</v>
      </c>
      <c r="K14" s="1" t="s">
        <v>132</v>
      </c>
      <c r="L14" t="str">
        <f t="shared" si="8"/>
        <v>0018 Satisloh  Danyang</v>
      </c>
    </row>
    <row r="15" spans="1:12" ht="15" customHeight="1">
      <c r="E15" s="1">
        <v>70</v>
      </c>
      <c r="F15" t="s">
        <v>120</v>
      </c>
      <c r="G15" t="s">
        <v>120</v>
      </c>
      <c r="H15" t="str">
        <f t="shared" si="7"/>
        <v>70 SL Zhongshan</v>
      </c>
      <c r="J15" s="1" t="s">
        <v>133</v>
      </c>
      <c r="K15" s="1" t="s">
        <v>134</v>
      </c>
      <c r="L15" t="str">
        <f t="shared" si="8"/>
        <v>001S SL GmbH Spain</v>
      </c>
    </row>
    <row r="16" spans="1:12" ht="15" customHeight="1">
      <c r="E16" s="1">
        <v>80</v>
      </c>
      <c r="F16" t="s">
        <v>124</v>
      </c>
      <c r="G16" t="s">
        <v>124</v>
      </c>
      <c r="H16" t="str">
        <f t="shared" si="7"/>
        <v>80 SL Settimo</v>
      </c>
      <c r="J16" s="1" t="s">
        <v>135</v>
      </c>
      <c r="K16" s="1" t="s">
        <v>136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127</v>
      </c>
      <c r="G17" t="s">
        <v>127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Revision</vt:lpstr>
      <vt:lpstr>Root Material</vt:lpstr>
      <vt:lpstr>BOM</vt:lpstr>
      <vt:lpstr>Configuration</vt:lpstr>
      <vt:lpstr>types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Daniels, Will</cp:lastModifiedBy>
  <dcterms:created xsi:type="dcterms:W3CDTF">2016-05-10T09:07:00Z</dcterms:created>
  <dcterms:modified xsi:type="dcterms:W3CDTF">2017-03-16T09:04:16Z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