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Analista Comercial\Downloads\"/>
    </mc:Choice>
  </mc:AlternateContent>
  <xr:revisionPtr revIDLastSave="0" documentId="13_ncr:1_{67296323-103D-4ABB-92AD-0F916F035F3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Rescisão-RCA" sheetId="13" r:id="rId1"/>
    <sheet name="Recibo" sheetId="12" r:id="rId2"/>
    <sheet name="Orientação" sheetId="14" r:id="rId3"/>
  </sheets>
  <definedNames>
    <definedName name="_e_" localSheetId="1">" e "</definedName>
    <definedName name="_sp_" localSheetId="1">" "</definedName>
    <definedName name="_xlnm.Print_Area" localSheetId="1">Recibo!$B$1:$K$27</definedName>
    <definedName name="Cem" localSheetId="1">{"cento","duzentos","trezentos","quatrocentos","quinhentos","seiscentos","setecentos","oitocentos","novecentos"}</definedName>
    <definedName name="Dez" localSheetId="1">{"dez","vinte","trinta","quarenta","cinquenta","sessenta","setenta","oitenta","noventa"}</definedName>
    <definedName name="OCem" localSheetId="1">"cem"</definedName>
    <definedName name="Plu" localSheetId="1">{""," mil"," milhões"," bilhões"," trilhões"}</definedName>
    <definedName name="Sml" localSheetId="1">{"um","dois","três","quatro","cinco","seis","sete","oito","nove","dez","onze","doze","treze","quatorze","quinze","dezesseis","dezessete","dezoito","dezenove"}</definedName>
    <definedName name="Sng" localSheetId="1">{"um","mil","um milhão","um bilhão","um trilhão"}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12" l="1"/>
  <c r="B31" i="13"/>
  <c r="C13" i="13"/>
  <c r="F16" i="13" s="1"/>
  <c r="I6" i="12" s="1"/>
  <c r="C16" i="13"/>
  <c r="F20" i="12"/>
  <c r="B18" i="12"/>
  <c r="P3" i="12" l="1"/>
  <c r="Q3" i="12" l="1" a="1"/>
  <c r="AB3" i="12"/>
  <c r="AA3" i="12"/>
  <c r="Q3" i="12" l="1"/>
  <c r="V3" i="12" s="1"/>
  <c r="U3" i="12"/>
  <c r="Z3" i="12" s="1"/>
  <c r="T3" i="12"/>
  <c r="Y3" i="12" s="1"/>
  <c r="R3" i="12"/>
  <c r="W3" i="12" s="1"/>
  <c r="S3" i="12"/>
  <c r="X3" i="12" s="1"/>
  <c r="AC3" i="12" l="1"/>
  <c r="B9" i="1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José Fabiano David Pereira</author>
    <author>jader</author>
  </authors>
  <commentList>
    <comment ref="B10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Informe a Data de Admissão.</t>
        </r>
      </text>
    </comment>
    <comment ref="C10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Informe a Data de Demissão.</t>
        </r>
      </text>
    </comment>
    <comment ref="B13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Informe o valor de todas as Comissões recebidas, durante todo o período de execício da representação.</t>
        </r>
      </text>
    </comment>
    <comment ref="C13" authorId="1" shapeId="0" xr:uid="{00000000-0006-0000-0000-000004000000}">
      <text>
        <r>
          <rPr>
            <b/>
            <sz val="8"/>
            <color indexed="81"/>
            <rFont val="Tahoma"/>
            <family val="2"/>
          </rPr>
          <t xml:space="preserve">Não preencher este campo. O mesmo corresponde a 1/12 avos do campo B13. Isto é =&gt; B13/12.
</t>
        </r>
      </text>
    </comment>
    <comment ref="B16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Informe o valor das Comissões recebidas nos últimos três meses..</t>
        </r>
      </text>
    </comment>
    <comment ref="C16" authorId="1" shapeId="0" xr:uid="{00000000-0006-0000-0000-000006000000}">
      <text>
        <r>
          <rPr>
            <b/>
            <sz val="8"/>
            <color indexed="81"/>
            <rFont val="Tahoma"/>
            <family val="2"/>
          </rPr>
          <t xml:space="preserve">Não preencher este campo. O mesmo corresponde a 1/3 do campo B16. Isto é =&gt; B16/3.
</t>
        </r>
      </text>
    </comment>
  </commentList>
</comments>
</file>

<file path=xl/sharedStrings.xml><?xml version="1.0" encoding="utf-8"?>
<sst xmlns="http://schemas.openxmlformats.org/spreadsheetml/2006/main" count="98" uniqueCount="89">
  <si>
    <t>Data Admissão</t>
  </si>
  <si>
    <t>Dias Trabalhados</t>
  </si>
  <si>
    <t>Meses Trabalhados</t>
  </si>
  <si>
    <t>Período em anos</t>
  </si>
  <si>
    <t>DONIZETE DISTRIBUIDORA DE ALIMENTOS LTDA - MATRIZ</t>
  </si>
  <si>
    <t>NOME DO REPRESENTANTE</t>
  </si>
  <si>
    <t>C P F</t>
  </si>
  <si>
    <t>R G</t>
  </si>
  <si>
    <t>APURAÇÃO DE DADOS PARA CÁLCULO DO DISTRATO DE REPRESENTAÇÃO COMERCIAL</t>
  </si>
  <si>
    <t>A P U R A Ç Â O  E  C Á L C U L O   D A   C O M I S S Ã O</t>
  </si>
  <si>
    <t>BANCO</t>
  </si>
  <si>
    <t>AGENCIA</t>
  </si>
  <si>
    <t>OPERAÇÃO</t>
  </si>
  <si>
    <t>CONTA CORRENTE</t>
  </si>
  <si>
    <t>Valor da Rescisão</t>
  </si>
  <si>
    <t>DADOS BANCÁRIOS PARA O CRÉDITO EM CONTA CORRENTE</t>
  </si>
  <si>
    <t>RECIBO DE QUITAÇÃO GERAL</t>
  </si>
  <si>
    <t>Art. 472 do Código Civil - Lei 10406/02</t>
  </si>
  <si>
    <t>Representante</t>
  </si>
  <si>
    <t xml:space="preserve">CPF - </t>
  </si>
  <si>
    <t>TESTEMUNHAS</t>
  </si>
  <si>
    <t>APURAÇÃO DE DADOS PARA CÁLCULO DA RESCISÃO DE REPRESENTANTE COMERCIAL</t>
  </si>
  <si>
    <r>
      <t xml:space="preserve">      corresponde a data de</t>
    </r>
    <r>
      <rPr>
        <b/>
        <sz val="11"/>
        <color indexed="8"/>
        <rFont val="Calibri"/>
        <family val="2"/>
      </rPr>
      <t xml:space="preserve"> admissão </t>
    </r>
    <r>
      <rPr>
        <sz val="11"/>
        <color indexed="8"/>
        <rFont val="Calibri"/>
        <family val="2"/>
      </rPr>
      <t xml:space="preserve">e a data de </t>
    </r>
    <r>
      <rPr>
        <b/>
        <sz val="11"/>
        <color indexed="8"/>
        <rFont val="Calibri"/>
        <family val="2"/>
      </rPr>
      <t>demissão</t>
    </r>
  </si>
  <si>
    <t>Data Demissão</t>
  </si>
  <si>
    <r>
      <rPr>
        <b/>
        <sz val="11"/>
        <color indexed="8"/>
        <rFont val="Calibri"/>
        <family val="2"/>
      </rPr>
      <t>1</t>
    </r>
    <r>
      <rPr>
        <sz val="11"/>
        <color indexed="8"/>
        <rFont val="Calibri"/>
        <family val="2"/>
      </rPr>
      <t xml:space="preserve"> - Faça a consulta no cadastro de representantes , informando o  período de contatação, o qual </t>
    </r>
  </si>
  <si>
    <r>
      <rPr>
        <b/>
        <sz val="11"/>
        <color indexed="8"/>
        <rFont val="Calibri"/>
        <family val="2"/>
      </rPr>
      <t>2</t>
    </r>
    <r>
      <rPr>
        <sz val="11"/>
        <color indexed="8"/>
        <rFont val="Calibri"/>
        <family val="2"/>
      </rPr>
      <t xml:space="preserve"> -  Gere o relatório de comissões em:  </t>
    </r>
    <r>
      <rPr>
        <b/>
        <sz val="11"/>
        <color indexed="8"/>
        <rFont val="Calibri"/>
        <family val="2"/>
      </rPr>
      <t xml:space="preserve">=&gt; </t>
    </r>
    <r>
      <rPr>
        <sz val="11"/>
        <color indexed="8"/>
        <rFont val="Calibri"/>
        <family val="2"/>
      </rPr>
      <t xml:space="preserve"> Cadastro Principais</t>
    </r>
    <r>
      <rPr>
        <b/>
        <sz val="11"/>
        <color indexed="8"/>
        <rFont val="Calibri"/>
        <family val="2"/>
      </rPr>
      <t xml:space="preserve"> -&gt;</t>
    </r>
    <r>
      <rPr>
        <sz val="11"/>
        <color indexed="8"/>
        <rFont val="Calibri"/>
        <family val="2"/>
      </rPr>
      <t xml:space="preserve">  Representantes</t>
    </r>
    <r>
      <rPr>
        <b/>
        <sz val="11"/>
        <color indexed="8"/>
        <rFont val="Calibri"/>
        <family val="2"/>
      </rPr>
      <t xml:space="preserve"> -&gt; </t>
    </r>
    <r>
      <rPr>
        <sz val="11"/>
        <color indexed="8"/>
        <rFont val="Calibri"/>
        <family val="2"/>
      </rPr>
      <t xml:space="preserve"> F10-Opções</t>
    </r>
    <r>
      <rPr>
        <b/>
        <sz val="11"/>
        <color indexed="8"/>
        <rFont val="Calibri"/>
        <family val="2"/>
      </rPr>
      <t xml:space="preserve"> -&gt; </t>
    </r>
  </si>
  <si>
    <t xml:space="preserve">   3.1-  Nome do Representante</t>
  </si>
  <si>
    <t xml:space="preserve">   3.2-  CPF</t>
  </si>
  <si>
    <t xml:space="preserve">   3.3-  RG  ( Opcional )</t>
  </si>
  <si>
    <t xml:space="preserve">   3.4-  Data Admissão</t>
  </si>
  <si>
    <t xml:space="preserve">   3.5-  Data Demissão</t>
  </si>
  <si>
    <t xml:space="preserve">   3.6-  Total Geral Comissão</t>
  </si>
  <si>
    <t xml:space="preserve">   3.7-  Comissão Mês Corrente</t>
  </si>
  <si>
    <t xml:space="preserve">   3.8-  Gratificação, Bônus e Outros</t>
  </si>
  <si>
    <t>*</t>
  </si>
  <si>
    <t xml:space="preserve">    *  Indicação de Campo Obrigatório</t>
  </si>
  <si>
    <t>ORIENTAÇÃO          PASSO - A - PASSO</t>
  </si>
  <si>
    <r>
      <t xml:space="preserve">      </t>
    </r>
    <r>
      <rPr>
        <b/>
        <sz val="11"/>
        <color indexed="8"/>
        <rFont val="Calibri"/>
        <family val="2"/>
      </rPr>
      <t xml:space="preserve"> -&gt; </t>
    </r>
    <r>
      <rPr>
        <sz val="11"/>
        <color indexed="8"/>
        <rFont val="Calibri"/>
        <family val="2"/>
      </rPr>
      <t xml:space="preserve"> Comissões </t>
    </r>
    <r>
      <rPr>
        <b/>
        <sz val="11"/>
        <color indexed="8"/>
        <rFont val="Calibri"/>
        <family val="2"/>
      </rPr>
      <t>-&gt;  Sintética</t>
    </r>
    <r>
      <rPr>
        <sz val="11"/>
        <color indexed="8"/>
        <rFont val="Calibri"/>
        <family val="2"/>
      </rPr>
      <t>;</t>
    </r>
  </si>
  <si>
    <t>E nada mais me assistindo reclamar da aludida empresa, em vista de me achar pago e satisfeito de todos os meus direitos passo o presente recibo, dando-lhe plena total e irrevogável quitação do Contrato Particular de Representação Comercial dos valores dele decorrentes, bem como das comissões resultantes da relação comercial.</t>
  </si>
  <si>
    <t>TELEFONE</t>
  </si>
  <si>
    <t>Total da Comissão últimos três meses</t>
  </si>
  <si>
    <r>
      <rPr>
        <u/>
        <sz val="10"/>
        <rFont val="Arial"/>
        <family val="2"/>
      </rPr>
      <t>Indenização - 1/12 avos</t>
    </r>
    <r>
      <rPr>
        <sz val="10"/>
        <rFont val="Arial"/>
        <family val="2"/>
      </rPr>
      <t xml:space="preserve"> sôbre toda a comissão do período trabalhado</t>
    </r>
  </si>
  <si>
    <r>
      <rPr>
        <u/>
        <sz val="10"/>
        <rFont val="Arial"/>
        <family val="2"/>
      </rPr>
      <t>Indenização - 1/3</t>
    </r>
    <r>
      <rPr>
        <sz val="10"/>
        <rFont val="Arial"/>
        <family val="2"/>
      </rPr>
      <t xml:space="preserve">                    das  comissões recebidas nos últimos três meses</t>
    </r>
  </si>
  <si>
    <t>Total Geral   Comissão do período trabalhado</t>
  </si>
  <si>
    <t>Comissões Bloqueadas              ( Não Paga )</t>
  </si>
  <si>
    <t xml:space="preserve">             A indenização de 1/3 sôbre as comissões recebidas nos três últimos meses, sómente ocorrerá</t>
  </si>
  <si>
    <t xml:space="preserve">             escrito com 30 dias de antecedência</t>
  </si>
  <si>
    <t>Comissão do                 Mês Corrente</t>
  </si>
  <si>
    <t xml:space="preserve">Bonus </t>
  </si>
  <si>
    <t>Descontos Empréstimo e Vale</t>
  </si>
  <si>
    <t>Gratificação                       e Outros</t>
  </si>
  <si>
    <t>Relatórios que devem compor a Documentação da Rescisão</t>
  </si>
  <si>
    <t xml:space="preserve">   1- Planilha de Apuração e Cálculo da Comissão</t>
  </si>
  <si>
    <t xml:space="preserve">   2- Recibo de Quitação Geral</t>
  </si>
  <si>
    <t xml:space="preserve">  .3- Comissão Sintética (Faturamento) do período trabalhado</t>
  </si>
  <si>
    <t xml:space="preserve">  .4- Comissão Sintética (Faturamento) do mês corrente</t>
  </si>
  <si>
    <t xml:space="preserve">   5  Demonstrativo das Comissões - Comissão Bloqueada</t>
  </si>
  <si>
    <t xml:space="preserve">   6- Controle de Amortização de Empréstimos</t>
  </si>
  <si>
    <t xml:space="preserve">   7- Contas a Receber Abertas / Detalhado</t>
  </si>
  <si>
    <t xml:space="preserve">   8-  E-mail da área responsável, informando a Demissão.</t>
  </si>
  <si>
    <t>Fortaleza, 20 de abril de 2011</t>
  </si>
  <si>
    <t xml:space="preserve">      em anexo, apenas as seguintes informações:  </t>
  </si>
  <si>
    <r>
      <rPr>
        <b/>
        <sz val="11"/>
        <color indexed="8"/>
        <rFont val="Calibri"/>
        <family val="2"/>
      </rPr>
      <t>3</t>
    </r>
    <r>
      <rPr>
        <sz val="11"/>
        <color indexed="8"/>
        <rFont val="Calibri"/>
        <family val="2"/>
      </rPr>
      <t xml:space="preserve"> - Imprima o relatório da comissão para compor a documentação e em seguida preencha na planilha  </t>
    </r>
  </si>
  <si>
    <t xml:space="preserve">             em caso de DEMISSÃO por parte da Empresa, quando esta não tiver dado o Aviso Prévio por </t>
  </si>
  <si>
    <t>Decomposição</t>
  </si>
  <si>
    <t>Parte Inteira</t>
  </si>
  <si>
    <t>Moeda</t>
  </si>
  <si>
    <t>Centavos</t>
  </si>
  <si>
    <t>Valor por Extenso</t>
  </si>
  <si>
    <t>Valor a converter</t>
  </si>
  <si>
    <t>trilhões</t>
  </si>
  <si>
    <t>bilhões</t>
  </si>
  <si>
    <t>milhões</t>
  </si>
  <si>
    <t>milhares</t>
  </si>
  <si>
    <t>unidades</t>
  </si>
  <si>
    <t>janeiro</t>
  </si>
  <si>
    <t>fevereiro</t>
  </si>
  <si>
    <t>março</t>
  </si>
  <si>
    <t>abril</t>
  </si>
  <si>
    <t>maio</t>
  </si>
  <si>
    <t>junho</t>
  </si>
  <si>
    <t>julho</t>
  </si>
  <si>
    <t>dezembro</t>
  </si>
  <si>
    <t>ÔMEGA DISTRIBUIDORA DE PRODUTOS ALIMENTÍCIOS LTDA - FORTALEZA</t>
  </si>
  <si>
    <t>_______________________________</t>
  </si>
  <si>
    <t>________________________</t>
  </si>
  <si>
    <t xml:space="preserve">TITULAR </t>
  </si>
  <si>
    <t>Analista de Dp</t>
  </si>
  <si>
    <t>CARLOS ALBERTO DA 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</si>
</sst>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_(* #,##0.00_);_(* \(#,##0.00\);_(* &quot;-&quot;??_);_(@_)"/>
    <numFmt numFmtId="166" formatCode="_(* #,##0_);_(* \(#,##0\);_(* &quot;-&quot;??_);_(@_)"/>
    <numFmt numFmtId="167" formatCode="#,##0.0"/>
    <numFmt numFmtId="168" formatCode="&quot;R$&quot;\ #,##0.00"/>
    <numFmt numFmtId="169" formatCode="[$-416]d&quot; de &quot;mmmm&quot; de &quot;yyyy"/>
    <numFmt numFmtId="170" formatCode="&quot;R$ &quot;#,##0.00"/>
    <numFmt numFmtId="171" formatCode="000&quot;.&quot;000&quot;.&quot;000&quot;-&quot;00"/>
    <numFmt numFmtId="172" formatCode="[$-F800]dddd\,\ mmmm\ dd\,\ yyyy"/>
  </numFmts>
  <fonts count="21" x14ac:knownFonts="1">
    <font>
      <sz val="10"/>
      <name val="Arial"/>
    </font>
    <font>
      <sz val="10"/>
      <name val="Arial"/>
    </font>
    <font>
      <u/>
      <sz val="10"/>
      <color indexed="12"/>
      <name val="Arial"/>
      <family val="2"/>
    </font>
    <font>
      <b/>
      <u/>
      <sz val="10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b/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b/>
      <sz val="11"/>
      <color indexed="8"/>
      <name val="Calibri"/>
      <family val="2"/>
    </font>
    <font>
      <u/>
      <sz val="10"/>
      <name val="Arial"/>
      <family val="2"/>
    </font>
    <font>
      <b/>
      <sz val="9"/>
      <color rgb="FFFF0000"/>
      <name val="Arial"/>
      <family val="2"/>
    </font>
    <font>
      <sz val="11"/>
      <color rgb="FF000000"/>
      <name val="Calibri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E7E4D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B7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C00000"/>
      </left>
      <right/>
      <top style="thin">
        <color rgb="FFC00000"/>
      </top>
      <bottom/>
      <diagonal/>
    </border>
    <border>
      <left/>
      <right/>
      <top style="thin">
        <color rgb="FFC00000"/>
      </top>
      <bottom/>
      <diagonal/>
    </border>
    <border>
      <left/>
      <right style="thin">
        <color rgb="FFC00000"/>
      </right>
      <top style="thin">
        <color rgb="FFC00000"/>
      </top>
      <bottom/>
      <diagonal/>
    </border>
    <border>
      <left style="thin">
        <color rgb="FFC00000"/>
      </left>
      <right/>
      <top/>
      <bottom/>
      <diagonal/>
    </border>
    <border>
      <left/>
      <right style="thin">
        <color rgb="FFC00000"/>
      </right>
      <top/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66">
    <xf numFmtId="0" fontId="0" fillId="0" borderId="0" xfId="0"/>
    <xf numFmtId="0" fontId="0" fillId="0" borderId="0" xfId="0" applyProtection="1">
      <protection hidden="1"/>
    </xf>
    <xf numFmtId="0" fontId="0" fillId="0" borderId="0" xfId="0" applyAlignment="1" applyProtection="1">
      <alignment horizontal="center" vertical="center" wrapText="1"/>
      <protection hidden="1"/>
    </xf>
    <xf numFmtId="167" fontId="0" fillId="0" borderId="0" xfId="0" applyNumberFormat="1" applyProtection="1">
      <protection hidden="1"/>
    </xf>
    <xf numFmtId="0" fontId="3" fillId="0" borderId="0" xfId="0" applyFont="1" applyAlignment="1" applyProtection="1">
      <alignment horizontal="center"/>
      <protection hidden="1"/>
    </xf>
    <xf numFmtId="0" fontId="0" fillId="0" borderId="0" xfId="0" applyBorder="1" applyAlignment="1" applyProtection="1">
      <alignment horizontal="center" vertical="center" wrapText="1"/>
      <protection hidden="1"/>
    </xf>
    <xf numFmtId="167" fontId="0" fillId="0" borderId="0" xfId="0" applyNumberFormat="1" applyBorder="1" applyAlignment="1" applyProtection="1">
      <alignment horizontal="center"/>
      <protection hidden="1"/>
    </xf>
    <xf numFmtId="0" fontId="6" fillId="0" borderId="0" xfId="0" applyFont="1" applyProtection="1">
      <protection hidden="1"/>
    </xf>
    <xf numFmtId="0" fontId="7" fillId="0" borderId="0" xfId="1" applyFont="1" applyAlignment="1" applyProtection="1">
      <protection hidden="1"/>
    </xf>
    <xf numFmtId="0" fontId="8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43" fontId="0" fillId="0" borderId="0" xfId="0" applyNumberFormat="1"/>
    <xf numFmtId="165" fontId="0" fillId="0" borderId="0" xfId="3" applyFont="1"/>
    <xf numFmtId="14" fontId="0" fillId="4" borderId="1" xfId="0" applyNumberFormat="1" applyFill="1" applyBorder="1" applyAlignment="1" applyProtection="1">
      <alignment horizontal="center"/>
      <protection locked="0"/>
    </xf>
    <xf numFmtId="168" fontId="0" fillId="0" borderId="0" xfId="0" applyNumberFormat="1"/>
    <xf numFmtId="0" fontId="12" fillId="0" borderId="0" xfId="0" applyFont="1"/>
    <xf numFmtId="0" fontId="12" fillId="0" borderId="2" xfId="0" applyFont="1" applyBorder="1"/>
    <xf numFmtId="0" fontId="12" fillId="0" borderId="0" xfId="0" applyFont="1" applyAlignment="1">
      <alignment horizontal="right"/>
    </xf>
    <xf numFmtId="0" fontId="17" fillId="0" borderId="0" xfId="0" applyFont="1"/>
    <xf numFmtId="0" fontId="14" fillId="0" borderId="0" xfId="0" applyFont="1"/>
    <xf numFmtId="0" fontId="0" fillId="0" borderId="0" xfId="0" applyFill="1" applyBorder="1" applyProtection="1">
      <protection hidden="1"/>
    </xf>
    <xf numFmtId="0" fontId="0" fillId="0" borderId="0" xfId="0" applyFill="1" applyBorder="1" applyAlignment="1" applyProtection="1">
      <alignment horizontal="center" vertical="center" wrapText="1"/>
      <protection hidden="1"/>
    </xf>
    <xf numFmtId="14" fontId="0" fillId="0" borderId="0" xfId="0" applyNumberFormat="1" applyFill="1" applyBorder="1" applyAlignment="1" applyProtection="1">
      <alignment horizontal="center"/>
      <protection locked="0"/>
    </xf>
    <xf numFmtId="3" fontId="0" fillId="0" borderId="0" xfId="3" applyNumberFormat="1" applyFont="1" applyFill="1" applyBorder="1" applyAlignment="1" applyProtection="1">
      <alignment horizontal="center"/>
      <protection hidden="1"/>
    </xf>
    <xf numFmtId="3" fontId="0" fillId="0" borderId="0" xfId="0" applyNumberFormat="1" applyFill="1" applyBorder="1" applyAlignment="1" applyProtection="1">
      <alignment horizontal="center"/>
      <protection hidden="1"/>
    </xf>
    <xf numFmtId="4" fontId="0" fillId="0" borderId="0" xfId="0" applyNumberFormat="1" applyFill="1" applyBorder="1" applyAlignment="1" applyProtection="1">
      <alignment horizontal="center"/>
      <protection hidden="1"/>
    </xf>
    <xf numFmtId="14" fontId="0" fillId="0" borderId="0" xfId="0" applyNumberFormat="1" applyFill="1" applyBorder="1" applyProtection="1">
      <protection hidden="1"/>
    </xf>
    <xf numFmtId="164" fontId="0" fillId="0" borderId="0" xfId="2" applyFont="1" applyFill="1" applyBorder="1" applyProtection="1">
      <protection hidden="1"/>
    </xf>
    <xf numFmtId="0" fontId="18" fillId="0" borderId="0" xfId="0" applyFont="1"/>
    <xf numFmtId="0" fontId="3" fillId="0" borderId="0" xfId="0" applyFont="1" applyFill="1" applyBorder="1" applyAlignment="1" applyProtection="1">
      <protection hidden="1"/>
    </xf>
    <xf numFmtId="0" fontId="18" fillId="0" borderId="0" xfId="0" applyFont="1" applyAlignment="1">
      <alignment horizontal="left"/>
    </xf>
    <xf numFmtId="0" fontId="10" fillId="0" borderId="0" xfId="0" applyFont="1" applyFill="1" applyBorder="1" applyAlignment="1" applyProtection="1">
      <alignment horizontal="left" vertical="center" wrapText="1"/>
      <protection hidden="1"/>
    </xf>
    <xf numFmtId="165" fontId="0" fillId="0" borderId="0" xfId="3" applyFont="1" applyAlignment="1">
      <alignment horizontal="center"/>
    </xf>
    <xf numFmtId="0" fontId="10" fillId="0" borderId="0" xfId="0" applyFont="1"/>
    <xf numFmtId="165" fontId="0" fillId="0" borderId="0" xfId="3" applyFont="1" applyFill="1"/>
    <xf numFmtId="166" fontId="0" fillId="0" borderId="0" xfId="3" applyNumberFormat="1" applyFont="1" applyFill="1"/>
    <xf numFmtId="0" fontId="0" fillId="0" borderId="0" xfId="0" applyFill="1"/>
    <xf numFmtId="165" fontId="0" fillId="0" borderId="0" xfId="3" applyFont="1" applyFill="1" applyAlignment="1">
      <alignment horizontal="center"/>
    </xf>
    <xf numFmtId="164" fontId="5" fillId="0" borderId="0" xfId="2" applyFont="1" applyFill="1" applyBorder="1" applyProtection="1">
      <protection locked="0"/>
    </xf>
    <xf numFmtId="164" fontId="6" fillId="5" borderId="1" xfId="2" applyFont="1" applyFill="1" applyBorder="1" applyProtection="1">
      <protection hidden="1"/>
    </xf>
    <xf numFmtId="0" fontId="5" fillId="0" borderId="0" xfId="0" applyFont="1" applyFill="1" applyBorder="1" applyAlignment="1" applyProtection="1">
      <alignment horizontal="left" vertical="center"/>
      <protection hidden="1"/>
    </xf>
    <xf numFmtId="0" fontId="19" fillId="0" borderId="0" xfId="0" applyFont="1" applyFill="1" applyBorder="1" applyAlignment="1" applyProtection="1">
      <alignment horizontal="left" vertical="center"/>
      <protection hidden="1"/>
    </xf>
    <xf numFmtId="0" fontId="5" fillId="0" borderId="0" xfId="0" applyFont="1" applyAlignment="1">
      <alignment horizontal="right"/>
    </xf>
    <xf numFmtId="164" fontId="6" fillId="4" borderId="3" xfId="2" applyFont="1" applyFill="1" applyBorder="1" applyProtection="1">
      <protection locked="0"/>
    </xf>
    <xf numFmtId="164" fontId="6" fillId="0" borderId="0" xfId="2" applyFont="1" applyFill="1" applyBorder="1" applyProtection="1">
      <protection locked="0"/>
    </xf>
    <xf numFmtId="0" fontId="9" fillId="0" borderId="0" xfId="0" applyFont="1"/>
    <xf numFmtId="166" fontId="5" fillId="0" borderId="0" xfId="3" applyNumberFormat="1" applyFont="1" applyFill="1" applyBorder="1" applyProtection="1">
      <protection hidden="1"/>
    </xf>
    <xf numFmtId="166" fontId="5" fillId="0" borderId="0" xfId="0" applyNumberFormat="1" applyFont="1" applyFill="1" applyBorder="1" applyProtection="1">
      <protection hidden="1"/>
    </xf>
    <xf numFmtId="0" fontId="5" fillId="0" borderId="4" xfId="0" applyFont="1" applyFill="1" applyBorder="1" applyAlignment="1" applyProtection="1">
      <alignment horizontal="left" vertical="center"/>
      <protection hidden="1"/>
    </xf>
    <xf numFmtId="0" fontId="0" fillId="0" borderId="0" xfId="0" applyBorder="1" applyProtection="1">
      <protection hidden="1"/>
    </xf>
    <xf numFmtId="0" fontId="6" fillId="0" borderId="0" xfId="0" applyFont="1" applyBorder="1" applyProtection="1">
      <protection hidden="1"/>
    </xf>
    <xf numFmtId="0" fontId="0" fillId="0" borderId="0" xfId="0" applyProtection="1">
      <protection locked="0"/>
    </xf>
    <xf numFmtId="0" fontId="19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6" fillId="6" borderId="5" xfId="0" applyFont="1" applyFill="1" applyBorder="1" applyAlignment="1" applyProtection="1">
      <alignment horizontal="center" vertical="center" wrapText="1"/>
      <protection locked="0"/>
    </xf>
    <xf numFmtId="49" fontId="5" fillId="0" borderId="5" xfId="0" applyNumberFormat="1" applyFont="1" applyBorder="1" applyAlignment="1" applyProtection="1">
      <alignment horizontal="center"/>
      <protection locked="0"/>
    </xf>
    <xf numFmtId="0" fontId="0" fillId="3" borderId="6" xfId="0" applyFill="1" applyBorder="1" applyAlignment="1" applyProtection="1">
      <alignment horizontal="center" vertical="center" wrapText="1"/>
      <protection locked="0"/>
    </xf>
    <xf numFmtId="0" fontId="8" fillId="3" borderId="6" xfId="0" applyFont="1" applyFill="1" applyBorder="1" applyAlignment="1" applyProtection="1">
      <alignment horizontal="center" vertical="center" wrapText="1"/>
      <protection locked="0"/>
    </xf>
    <xf numFmtId="3" fontId="0" fillId="0" borderId="1" xfId="3" applyNumberFormat="1" applyFont="1" applyBorder="1" applyAlignment="1" applyProtection="1">
      <alignment horizontal="center"/>
      <protection locked="0"/>
    </xf>
    <xf numFmtId="3" fontId="0" fillId="0" borderId="7" xfId="0" applyNumberFormat="1" applyBorder="1" applyAlignment="1" applyProtection="1">
      <alignment horizontal="center"/>
      <protection locked="0"/>
    </xf>
    <xf numFmtId="4" fontId="0" fillId="0" borderId="7" xfId="0" applyNumberFormat="1" applyBorder="1" applyAlignment="1" applyProtection="1">
      <alignment horizontal="center"/>
      <protection locked="0"/>
    </xf>
    <xf numFmtId="14" fontId="0" fillId="0" borderId="0" xfId="0" applyNumberFormat="1" applyProtection="1">
      <protection locked="0"/>
    </xf>
    <xf numFmtId="166" fontId="0" fillId="0" borderId="0" xfId="3" applyNumberFormat="1" applyFont="1" applyProtection="1">
      <protection locked="0"/>
    </xf>
    <xf numFmtId="166" fontId="0" fillId="0" borderId="0" xfId="0" applyNumberFormat="1" applyProtection="1">
      <protection locked="0"/>
    </xf>
    <xf numFmtId="0" fontId="6" fillId="3" borderId="6" xfId="0" applyFont="1" applyFill="1" applyBorder="1" applyAlignment="1" applyProtection="1">
      <alignment horizontal="center" vertical="center" wrapText="1"/>
      <protection locked="0"/>
    </xf>
    <xf numFmtId="0" fontId="5" fillId="3" borderId="6" xfId="0" applyFont="1" applyFill="1" applyBorder="1" applyAlignment="1" applyProtection="1">
      <alignment horizontal="center" vertical="center" wrapText="1"/>
      <protection locked="0"/>
    </xf>
    <xf numFmtId="164" fontId="6" fillId="5" borderId="7" xfId="2" applyFont="1" applyFill="1" applyBorder="1" applyProtection="1">
      <protection locked="0"/>
    </xf>
    <xf numFmtId="0" fontId="20" fillId="3" borderId="6" xfId="0" applyFont="1" applyFill="1" applyBorder="1" applyAlignment="1" applyProtection="1">
      <alignment horizontal="center" vertical="center" wrapText="1"/>
      <protection locked="0"/>
    </xf>
    <xf numFmtId="164" fontId="10" fillId="0" borderId="0" xfId="2" applyFont="1" applyFill="1" applyBorder="1" applyProtection="1">
      <protection locked="0"/>
    </xf>
    <xf numFmtId="0" fontId="6" fillId="0" borderId="32" xfId="0" applyFont="1" applyFill="1" applyBorder="1" applyProtection="1">
      <protection locked="0"/>
    </xf>
    <xf numFmtId="0" fontId="6" fillId="0" borderId="33" xfId="0" applyFont="1" applyFill="1" applyBorder="1" applyAlignment="1" applyProtection="1">
      <alignment horizontal="left"/>
      <protection locked="0"/>
    </xf>
    <xf numFmtId="0" fontId="0" fillId="0" borderId="33" xfId="0" applyFill="1" applyBorder="1" applyProtection="1">
      <protection locked="0"/>
    </xf>
    <xf numFmtId="0" fontId="0" fillId="0" borderId="33" xfId="0" applyBorder="1" applyProtection="1">
      <protection locked="0"/>
    </xf>
    <xf numFmtId="0" fontId="0" fillId="0" borderId="34" xfId="0" applyBorder="1" applyProtection="1">
      <protection locked="0"/>
    </xf>
    <xf numFmtId="0" fontId="6" fillId="0" borderId="35" xfId="0" applyFont="1" applyFill="1" applyBorder="1" applyProtection="1">
      <protection locked="0"/>
    </xf>
    <xf numFmtId="49" fontId="6" fillId="0" borderId="0" xfId="0" applyNumberFormat="1" applyFont="1" applyFill="1" applyBorder="1" applyAlignment="1" applyProtection="1">
      <alignment horizontal="left"/>
      <protection locked="0"/>
    </xf>
    <xf numFmtId="0" fontId="0" fillId="0" borderId="0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36" xfId="0" applyBorder="1" applyProtection="1">
      <protection locked="0"/>
    </xf>
    <xf numFmtId="0" fontId="6" fillId="0" borderId="37" xfId="0" applyFont="1" applyFill="1" applyBorder="1" applyProtection="1">
      <protection locked="0"/>
    </xf>
    <xf numFmtId="49" fontId="6" fillId="0" borderId="38" xfId="0" applyNumberFormat="1" applyFont="1" applyFill="1" applyBorder="1" applyAlignment="1" applyProtection="1">
      <alignment horizontal="left"/>
      <protection locked="0"/>
    </xf>
    <xf numFmtId="0" fontId="0" fillId="0" borderId="38" xfId="0" applyFill="1" applyBorder="1" applyProtection="1">
      <protection locked="0"/>
    </xf>
    <xf numFmtId="0" fontId="0" fillId="0" borderId="38" xfId="0" applyBorder="1" applyProtection="1">
      <protection locked="0"/>
    </xf>
    <xf numFmtId="0" fontId="0" fillId="0" borderId="39" xfId="0" applyBorder="1" applyProtection="1">
      <protection locked="0"/>
    </xf>
    <xf numFmtId="0" fontId="6" fillId="0" borderId="0" xfId="0" applyFont="1" applyFill="1" applyBorder="1" applyProtection="1">
      <protection locked="0"/>
    </xf>
    <xf numFmtId="0" fontId="6" fillId="0" borderId="8" xfId="0" applyFont="1" applyFill="1" applyBorder="1" applyProtection="1">
      <protection locked="0"/>
    </xf>
    <xf numFmtId="0" fontId="6" fillId="0" borderId="9" xfId="0" applyFont="1" applyBorder="1" applyAlignment="1" applyProtection="1">
      <alignment horizontal="left"/>
      <protection locked="0"/>
    </xf>
    <xf numFmtId="0" fontId="0" fillId="0" borderId="10" xfId="0" applyBorder="1" applyProtection="1">
      <protection locked="0"/>
    </xf>
    <xf numFmtId="0" fontId="6" fillId="0" borderId="11" xfId="0" applyFont="1" applyFill="1" applyBorder="1" applyProtection="1">
      <protection locked="0"/>
    </xf>
    <xf numFmtId="49" fontId="6" fillId="0" borderId="12" xfId="0" applyNumberFormat="1" applyFont="1" applyBorder="1" applyAlignment="1" applyProtection="1">
      <alignment horizontal="left"/>
      <protection locked="0"/>
    </xf>
    <xf numFmtId="0" fontId="0" fillId="0" borderId="13" xfId="0" applyBorder="1" applyProtection="1">
      <protection locked="0"/>
    </xf>
    <xf numFmtId="0" fontId="6" fillId="0" borderId="14" xfId="0" applyFont="1" applyFill="1" applyBorder="1" applyProtection="1">
      <protection locked="0"/>
    </xf>
    <xf numFmtId="49" fontId="6" fillId="0" borderId="15" xfId="0" applyNumberFormat="1" applyFont="1" applyBorder="1" applyAlignment="1" applyProtection="1">
      <alignment horizontal="left"/>
      <protection locked="0"/>
    </xf>
    <xf numFmtId="0" fontId="0" fillId="0" borderId="16" xfId="0" applyBorder="1" applyProtection="1">
      <protection locked="0"/>
    </xf>
    <xf numFmtId="49" fontId="6" fillId="0" borderId="0" xfId="0" applyNumberFormat="1" applyFont="1" applyBorder="1" applyAlignment="1" applyProtection="1">
      <alignment horizontal="left"/>
      <protection locked="0"/>
    </xf>
    <xf numFmtId="0" fontId="6" fillId="0" borderId="5" xfId="0" applyFont="1" applyFill="1" applyBorder="1" applyProtection="1">
      <protection locked="0"/>
    </xf>
    <xf numFmtId="49" fontId="6" fillId="0" borderId="5" xfId="0" applyNumberFormat="1" applyFont="1" applyBorder="1" applyAlignment="1" applyProtection="1">
      <alignment horizontal="left"/>
      <protection locked="0"/>
    </xf>
    <xf numFmtId="0" fontId="0" fillId="0" borderId="5" xfId="0" applyBorder="1" applyProtection="1">
      <protection locked="0"/>
    </xf>
    <xf numFmtId="0" fontId="8" fillId="0" borderId="0" xfId="0" applyFont="1" applyAlignment="1" applyProtection="1">
      <alignment horizontal="left"/>
      <protection locked="0"/>
    </xf>
    <xf numFmtId="0" fontId="5" fillId="0" borderId="0" xfId="0" applyFont="1" applyBorder="1" applyAlignment="1" applyProtection="1">
      <protection locked="0"/>
    </xf>
    <xf numFmtId="165" fontId="0" fillId="0" borderId="0" xfId="3" applyFont="1" applyBorder="1" applyProtection="1">
      <protection locked="0"/>
    </xf>
    <xf numFmtId="49" fontId="6" fillId="0" borderId="0" xfId="0" applyNumberFormat="1" applyFont="1" applyAlignment="1" applyProtection="1">
      <alignment horizontal="left"/>
      <protection locked="0"/>
    </xf>
    <xf numFmtId="43" fontId="0" fillId="0" borderId="0" xfId="0" applyNumberFormat="1" applyProtection="1">
      <protection locked="0"/>
    </xf>
    <xf numFmtId="49" fontId="0" fillId="0" borderId="0" xfId="0" applyNumberFormat="1" applyAlignment="1">
      <alignment horizontal="left" wrapText="1"/>
    </xf>
    <xf numFmtId="49" fontId="6" fillId="0" borderId="17" xfId="0" applyNumberFormat="1" applyFont="1" applyBorder="1" applyAlignment="1">
      <alignment horizontal="center"/>
    </xf>
    <xf numFmtId="49" fontId="6" fillId="0" borderId="18" xfId="0" applyNumberFormat="1" applyFont="1" applyBorder="1" applyAlignment="1">
      <alignment horizontal="center"/>
    </xf>
    <xf numFmtId="49" fontId="6" fillId="0" borderId="19" xfId="0" applyNumberFormat="1" applyFont="1" applyBorder="1" applyAlignment="1">
      <alignment horizontal="center"/>
    </xf>
    <xf numFmtId="170" fontId="6" fillId="2" borderId="20" xfId="0" applyNumberFormat="1" applyFont="1" applyFill="1" applyBorder="1" applyAlignment="1" applyProtection="1">
      <alignment horizontal="right"/>
      <protection locked="0"/>
    </xf>
    <xf numFmtId="169" fontId="0" fillId="0" borderId="0" xfId="0" applyNumberFormat="1"/>
    <xf numFmtId="0" fontId="0" fillId="0" borderId="0" xfId="0" applyNumberFormat="1"/>
    <xf numFmtId="0" fontId="5" fillId="0" borderId="0" xfId="0" applyFont="1"/>
    <xf numFmtId="165" fontId="19" fillId="0" borderId="0" xfId="3" applyFont="1" applyFill="1"/>
    <xf numFmtId="164" fontId="6" fillId="0" borderId="0" xfId="0" applyNumberFormat="1" applyFont="1"/>
    <xf numFmtId="165" fontId="0" fillId="0" borderId="0" xfId="3" applyFont="1" applyFill="1" applyBorder="1"/>
    <xf numFmtId="165" fontId="0" fillId="0" borderId="0" xfId="3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5" fillId="0" borderId="0" xfId="0" applyFont="1" applyBorder="1"/>
    <xf numFmtId="165" fontId="20" fillId="0" borderId="0" xfId="3" applyFont="1" applyFill="1" applyBorder="1"/>
    <xf numFmtId="165" fontId="20" fillId="0" borderId="0" xfId="3" applyFont="1" applyFill="1" applyBorder="1" applyAlignment="1">
      <alignment horizontal="center"/>
    </xf>
    <xf numFmtId="166" fontId="20" fillId="0" borderId="0" xfId="3" applyNumberFormat="1" applyFont="1" applyFill="1" applyBorder="1"/>
    <xf numFmtId="165" fontId="19" fillId="0" borderId="0" xfId="3" applyFont="1" applyFill="1" applyBorder="1"/>
    <xf numFmtId="164" fontId="10" fillId="2" borderId="6" xfId="2" applyNumberFormat="1" applyFont="1" applyFill="1" applyBorder="1" applyProtection="1">
      <protection locked="0"/>
    </xf>
    <xf numFmtId="0" fontId="6" fillId="7" borderId="0" xfId="0" applyFont="1" applyFill="1" applyBorder="1" applyProtection="1">
      <protection locked="0"/>
    </xf>
    <xf numFmtId="49" fontId="6" fillId="7" borderId="0" xfId="0" applyNumberFormat="1" applyFont="1" applyFill="1" applyBorder="1" applyAlignment="1" applyProtection="1">
      <alignment horizontal="left"/>
      <protection locked="0"/>
    </xf>
    <xf numFmtId="0" fontId="6" fillId="7" borderId="0" xfId="0" applyFont="1" applyFill="1" applyBorder="1" applyAlignment="1" applyProtection="1">
      <alignment horizontal="left"/>
      <protection locked="0"/>
    </xf>
    <xf numFmtId="0" fontId="6" fillId="7" borderId="0" xfId="0" applyFont="1" applyFill="1" applyBorder="1" applyAlignment="1" applyProtection="1">
      <protection locked="0"/>
    </xf>
    <xf numFmtId="0" fontId="8" fillId="7" borderId="0" xfId="0" applyFont="1" applyFill="1" applyBorder="1" applyAlignment="1" applyProtection="1">
      <alignment horizontal="left"/>
      <protection locked="0"/>
    </xf>
    <xf numFmtId="171" fontId="5" fillId="0" borderId="5" xfId="0" applyNumberFormat="1" applyFont="1" applyBorder="1" applyAlignment="1" applyProtection="1">
      <alignment horizontal="center"/>
      <protection locked="0"/>
    </xf>
    <xf numFmtId="164" fontId="6" fillId="4" borderId="3" xfId="2" applyFont="1" applyFill="1" applyBorder="1" applyAlignment="1" applyProtection="1">
      <alignment horizontal="center"/>
      <protection locked="0"/>
    </xf>
    <xf numFmtId="172" fontId="20" fillId="0" borderId="0" xfId="0" applyNumberFormat="1" applyFont="1" applyFill="1" applyBorder="1"/>
    <xf numFmtId="172" fontId="6" fillId="7" borderId="0" xfId="0" applyNumberFormat="1" applyFont="1" applyFill="1" applyBorder="1" applyProtection="1">
      <protection locked="0"/>
    </xf>
    <xf numFmtId="0" fontId="6" fillId="0" borderId="0" xfId="0" applyFont="1" applyBorder="1" applyAlignment="1" applyProtection="1">
      <alignment horizontal="center"/>
      <protection locked="0"/>
    </xf>
    <xf numFmtId="0" fontId="6" fillId="6" borderId="5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/>
      <protection locked="0"/>
    </xf>
    <xf numFmtId="0" fontId="6" fillId="8" borderId="21" xfId="0" applyFont="1" applyFill="1" applyBorder="1" applyAlignment="1" applyProtection="1">
      <alignment horizontal="center" vertical="center"/>
      <protection locked="0"/>
    </xf>
    <xf numFmtId="0" fontId="6" fillId="8" borderId="22" xfId="0" applyFont="1" applyFill="1" applyBorder="1" applyAlignment="1" applyProtection="1">
      <alignment horizontal="center" vertical="center"/>
      <protection locked="0"/>
    </xf>
    <xf numFmtId="0" fontId="6" fillId="8" borderId="23" xfId="0" applyFont="1" applyFill="1" applyBorder="1" applyAlignment="1" applyProtection="1">
      <alignment horizontal="center" vertical="center"/>
      <protection locked="0"/>
    </xf>
    <xf numFmtId="0" fontId="6" fillId="0" borderId="21" xfId="0" applyFont="1" applyBorder="1" applyAlignment="1" applyProtection="1">
      <alignment horizontal="left"/>
      <protection locked="0"/>
    </xf>
    <xf numFmtId="0" fontId="6" fillId="0" borderId="22" xfId="0" applyFont="1" applyBorder="1" applyAlignment="1" applyProtection="1">
      <alignment horizontal="left"/>
      <protection locked="0"/>
    </xf>
    <xf numFmtId="0" fontId="6" fillId="0" borderId="23" xfId="0" applyFont="1" applyBorder="1" applyAlignment="1" applyProtection="1">
      <alignment horizontal="left"/>
      <protection locked="0"/>
    </xf>
    <xf numFmtId="0" fontId="5" fillId="0" borderId="0" xfId="0" applyFont="1" applyBorder="1" applyAlignment="1" applyProtection="1">
      <alignment horizontal="center"/>
      <protection locked="0"/>
    </xf>
    <xf numFmtId="49" fontId="6" fillId="0" borderId="24" xfId="0" applyNumberFormat="1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49" fontId="6" fillId="0" borderId="27" xfId="0" applyNumberFormat="1" applyFont="1" applyBorder="1" applyAlignment="1">
      <alignment horizontal="center"/>
    </xf>
    <xf numFmtId="49" fontId="6" fillId="0" borderId="28" xfId="0" applyNumberFormat="1" applyFont="1" applyBorder="1" applyAlignment="1">
      <alignment horizontal="center"/>
    </xf>
    <xf numFmtId="0" fontId="1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71" fontId="12" fillId="0" borderId="0" xfId="0" applyNumberFormat="1" applyFont="1" applyAlignment="1">
      <alignment horizontal="center"/>
    </xf>
    <xf numFmtId="168" fontId="11" fillId="0" borderId="0" xfId="3" applyNumberFormat="1" applyFont="1" applyAlignment="1">
      <alignment horizontal="center"/>
    </xf>
    <xf numFmtId="0" fontId="12" fillId="0" borderId="0" xfId="0" applyFont="1" applyAlignment="1">
      <alignment horizontal="justify" vertical="center" wrapText="1"/>
    </xf>
    <xf numFmtId="49" fontId="6" fillId="0" borderId="29" xfId="0" applyNumberFormat="1" applyFont="1" applyBorder="1" applyAlignment="1">
      <alignment horizontal="center"/>
    </xf>
    <xf numFmtId="49" fontId="6" fillId="0" borderId="30" xfId="0" applyNumberFormat="1" applyFont="1" applyBorder="1" applyAlignment="1">
      <alignment horizontal="center"/>
    </xf>
    <xf numFmtId="49" fontId="6" fillId="0" borderId="31" xfId="0" applyNumberFormat="1" applyFont="1" applyBorder="1" applyAlignment="1">
      <alignment horizontal="center"/>
    </xf>
    <xf numFmtId="0" fontId="5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6" fillId="9" borderId="21" xfId="0" applyFont="1" applyFill="1" applyBorder="1" applyAlignment="1" applyProtection="1">
      <alignment horizontal="left"/>
      <protection hidden="1"/>
    </xf>
    <xf numFmtId="0" fontId="6" fillId="9" borderId="22" xfId="0" applyFont="1" applyFill="1" applyBorder="1" applyAlignment="1" applyProtection="1">
      <alignment horizontal="left"/>
      <protection hidden="1"/>
    </xf>
    <xf numFmtId="0" fontId="6" fillId="9" borderId="23" xfId="0" applyFont="1" applyFill="1" applyBorder="1" applyAlignment="1" applyProtection="1">
      <alignment horizontal="left"/>
      <protection hidden="1"/>
    </xf>
    <xf numFmtId="0" fontId="6" fillId="0" borderId="4" xfId="0" applyFont="1" applyFill="1" applyBorder="1" applyAlignment="1" applyProtection="1">
      <alignment horizontal="left" vertical="center"/>
      <protection hidden="1"/>
    </xf>
    <xf numFmtId="0" fontId="6" fillId="0" borderId="0" xfId="0" applyFont="1" applyFill="1" applyBorder="1" applyAlignment="1" applyProtection="1">
      <alignment horizontal="left" vertical="center"/>
      <protection hidden="1"/>
    </xf>
  </cellXfs>
  <cellStyles count="4">
    <cellStyle name="Hiperlink" xfId="1" builtinId="8"/>
    <cellStyle name="Moeda" xfId="2" builtinId="4"/>
    <cellStyle name="Normal" xfId="0" builtinId="0"/>
    <cellStyle name="Vírgula" xfId="3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80010</xdr:colOff>
      <xdr:row>17</xdr:row>
      <xdr:rowOff>188595</xdr:rowOff>
    </xdr:from>
    <xdr:to>
      <xdr:col>1</xdr:col>
      <xdr:colOff>438410</xdr:colOff>
      <xdr:row>17</xdr:row>
      <xdr:rowOff>190183</xdr:rowOff>
    </xdr:to>
    <xdr:cxnSp macro="">
      <xdr:nvCxnSpPr>
        <xdr:cNvPr id="12" name="Conector de seta reta 11">
          <a:extLst>
            <a:ext uri="{FF2B5EF4-FFF2-40B4-BE49-F238E27FC236}">
              <a16:creationId xmlns:a16="http://schemas.microsoft.com/office/drawing/2014/main" id="{C096A3B7-F9AF-419F-8920-739837C70554}"/>
            </a:ext>
          </a:extLst>
        </xdr:cNvPr>
        <xdr:cNvCxnSpPr/>
      </xdr:nvCxnSpPr>
      <xdr:spPr>
        <a:xfrm>
          <a:off x="85725" y="4048125"/>
          <a:ext cx="352425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967741</xdr:colOff>
      <xdr:row>3</xdr:row>
      <xdr:rowOff>47625</xdr:rowOff>
    </xdr:from>
    <xdr:to>
      <xdr:col>2</xdr:col>
      <xdr:colOff>64071</xdr:colOff>
      <xdr:row>3</xdr:row>
      <xdr:rowOff>118858</xdr:rowOff>
    </xdr:to>
    <xdr:sp macro="" textlink="">
      <xdr:nvSpPr>
        <xdr:cNvPr id="2" name="Seta para a direita 1">
          <a:extLst>
            <a:ext uri="{FF2B5EF4-FFF2-40B4-BE49-F238E27FC236}">
              <a16:creationId xmlns:a16="http://schemas.microsoft.com/office/drawing/2014/main" id="{13158D53-717F-4268-8FD9-1A5121CD9A52}"/>
            </a:ext>
          </a:extLst>
        </xdr:cNvPr>
        <xdr:cNvSpPr/>
      </xdr:nvSpPr>
      <xdr:spPr>
        <a:xfrm>
          <a:off x="1057276" y="533400"/>
          <a:ext cx="133350" cy="76200"/>
        </a:xfrm>
        <a:prstGeom prst="rightArrow">
          <a:avLst/>
        </a:prstGeom>
        <a:solidFill>
          <a:srgbClr val="FFFF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pt-BR"/>
        </a:p>
      </xdr:txBody>
    </xdr:sp>
    <xdr:clientData/>
  </xdr:twoCellAnchor>
  <xdr:twoCellAnchor>
    <xdr:from>
      <xdr:col>3</xdr:col>
      <xdr:colOff>118746</xdr:colOff>
      <xdr:row>10</xdr:row>
      <xdr:rowOff>170812</xdr:rowOff>
    </xdr:from>
    <xdr:to>
      <xdr:col>4</xdr:col>
      <xdr:colOff>371</xdr:colOff>
      <xdr:row>12</xdr:row>
      <xdr:rowOff>5718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20AB36B3-6407-4F49-A852-7C39C9C69204}"/>
            </a:ext>
          </a:extLst>
        </xdr:cNvPr>
        <xdr:cNvCxnSpPr/>
      </xdr:nvCxnSpPr>
      <xdr:spPr>
        <a:xfrm rot="10800000" flipV="1">
          <a:off x="2371726" y="2000247"/>
          <a:ext cx="276225" cy="12382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556895</xdr:colOff>
      <xdr:row>25</xdr:row>
      <xdr:rowOff>0</xdr:rowOff>
    </xdr:from>
    <xdr:to>
      <xdr:col>1</xdr:col>
      <xdr:colOff>859721</xdr:colOff>
      <xdr:row>26</xdr:row>
      <xdr:rowOff>98501</xdr:rowOff>
    </xdr:to>
    <xdr:cxnSp macro="">
      <xdr:nvCxnSpPr>
        <xdr:cNvPr id="5" name="Conector de seta reta 4">
          <a:extLst>
            <a:ext uri="{FF2B5EF4-FFF2-40B4-BE49-F238E27FC236}">
              <a16:creationId xmlns:a16="http://schemas.microsoft.com/office/drawing/2014/main" id="{89405023-66CF-4579-89C3-315E65C7692F}"/>
            </a:ext>
          </a:extLst>
        </xdr:cNvPr>
        <xdr:cNvCxnSpPr/>
      </xdr:nvCxnSpPr>
      <xdr:spPr>
        <a:xfrm>
          <a:off x="657225" y="4619625"/>
          <a:ext cx="295275" cy="26670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776605</xdr:colOff>
      <xdr:row>30</xdr:row>
      <xdr:rowOff>22226</xdr:rowOff>
    </xdr:from>
    <xdr:to>
      <xdr:col>1</xdr:col>
      <xdr:colOff>922728</xdr:colOff>
      <xdr:row>31</xdr:row>
      <xdr:rowOff>133427</xdr:rowOff>
    </xdr:to>
    <xdr:cxnSp macro="">
      <xdr:nvCxnSpPr>
        <xdr:cNvPr id="6" name="Conector de seta reta 5">
          <a:extLst>
            <a:ext uri="{FF2B5EF4-FFF2-40B4-BE49-F238E27FC236}">
              <a16:creationId xmlns:a16="http://schemas.microsoft.com/office/drawing/2014/main" id="{382DF90D-AC61-47A1-9157-E62820E694F6}"/>
            </a:ext>
          </a:extLst>
        </xdr:cNvPr>
        <xdr:cNvCxnSpPr/>
      </xdr:nvCxnSpPr>
      <xdr:spPr>
        <a:xfrm rot="5400000" flipH="1" flipV="1">
          <a:off x="804863" y="5519738"/>
          <a:ext cx="266699" cy="142876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967741</xdr:colOff>
      <xdr:row>3</xdr:row>
      <xdr:rowOff>47625</xdr:rowOff>
    </xdr:from>
    <xdr:to>
      <xdr:col>2</xdr:col>
      <xdr:colOff>64071</xdr:colOff>
      <xdr:row>3</xdr:row>
      <xdr:rowOff>118858</xdr:rowOff>
    </xdr:to>
    <xdr:sp macro="" textlink="">
      <xdr:nvSpPr>
        <xdr:cNvPr id="7" name="Seta para a direita 6">
          <a:extLst>
            <a:ext uri="{FF2B5EF4-FFF2-40B4-BE49-F238E27FC236}">
              <a16:creationId xmlns:a16="http://schemas.microsoft.com/office/drawing/2014/main" id="{6A29F5DC-1017-421C-92A7-B03347895424}"/>
            </a:ext>
          </a:extLst>
        </xdr:cNvPr>
        <xdr:cNvSpPr/>
      </xdr:nvSpPr>
      <xdr:spPr>
        <a:xfrm>
          <a:off x="1057276" y="533400"/>
          <a:ext cx="133350" cy="76200"/>
        </a:xfrm>
        <a:prstGeom prst="rightArrow">
          <a:avLst/>
        </a:prstGeom>
        <a:solidFill>
          <a:srgbClr val="FFFF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pt-BR"/>
        </a:p>
      </xdr:txBody>
    </xdr:sp>
    <xdr:clientData/>
  </xdr:twoCellAnchor>
  <xdr:twoCellAnchor editAs="oneCell">
    <xdr:from>
      <xdr:col>1</xdr:col>
      <xdr:colOff>190500</xdr:colOff>
      <xdr:row>22</xdr:row>
      <xdr:rowOff>114300</xdr:rowOff>
    </xdr:from>
    <xdr:to>
      <xdr:col>7</xdr:col>
      <xdr:colOff>1428750</xdr:colOff>
      <xdr:row>42</xdr:row>
      <xdr:rowOff>76200</xdr:rowOff>
    </xdr:to>
    <xdr:pic>
      <xdr:nvPicPr>
        <xdr:cNvPr id="16943" name="Picture 167">
          <a:extLst>
            <a:ext uri="{FF2B5EF4-FFF2-40B4-BE49-F238E27FC236}">
              <a16:creationId xmlns:a16="http://schemas.microsoft.com/office/drawing/2014/main" id="{3E2443A1-7540-4EEE-A52C-A7C8B06D8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4248150"/>
          <a:ext cx="5791200" cy="320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734695</xdr:colOff>
      <xdr:row>25</xdr:row>
      <xdr:rowOff>3175</xdr:rowOff>
    </xdr:from>
    <xdr:to>
      <xdr:col>2</xdr:col>
      <xdr:colOff>823</xdr:colOff>
      <xdr:row>26</xdr:row>
      <xdr:rowOff>108959</xdr:rowOff>
    </xdr:to>
    <xdr:cxnSp macro="">
      <xdr:nvCxnSpPr>
        <xdr:cNvPr id="10" name="Conector de seta reta 9">
          <a:extLst>
            <a:ext uri="{FF2B5EF4-FFF2-40B4-BE49-F238E27FC236}">
              <a16:creationId xmlns:a16="http://schemas.microsoft.com/office/drawing/2014/main" id="{28B49BD3-AD5C-4AA5-85F4-EC2BA7548F63}"/>
            </a:ext>
          </a:extLst>
        </xdr:cNvPr>
        <xdr:cNvCxnSpPr/>
      </xdr:nvCxnSpPr>
      <xdr:spPr>
        <a:xfrm>
          <a:off x="838200" y="4638675"/>
          <a:ext cx="295275" cy="26670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441960</xdr:colOff>
      <xdr:row>32</xdr:row>
      <xdr:rowOff>111760</xdr:rowOff>
    </xdr:from>
    <xdr:to>
      <xdr:col>2</xdr:col>
      <xdr:colOff>443548</xdr:colOff>
      <xdr:row>32</xdr:row>
      <xdr:rowOff>113348</xdr:rowOff>
    </xdr:to>
    <xdr:cxnSp macro="">
      <xdr:nvCxnSpPr>
        <xdr:cNvPr id="11" name="Conector de seta reta 10">
          <a:extLst>
            <a:ext uri="{FF2B5EF4-FFF2-40B4-BE49-F238E27FC236}">
              <a16:creationId xmlns:a16="http://schemas.microsoft.com/office/drawing/2014/main" id="{3A08CB28-82EE-4CE8-B37F-953E6F506A0F}"/>
            </a:ext>
          </a:extLst>
        </xdr:cNvPr>
        <xdr:cNvCxnSpPr/>
      </xdr:nvCxnSpPr>
      <xdr:spPr>
        <a:xfrm rot="5400000" flipH="1" flipV="1">
          <a:off x="1581150" y="5886450"/>
          <a:ext cx="1588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734695</xdr:colOff>
      <xdr:row>29</xdr:row>
      <xdr:rowOff>79375</xdr:rowOff>
    </xdr:from>
    <xdr:to>
      <xdr:col>2</xdr:col>
      <xdr:colOff>9188</xdr:colOff>
      <xdr:row>31</xdr:row>
      <xdr:rowOff>22225</xdr:rowOff>
    </xdr:to>
    <xdr:cxnSp macro="">
      <xdr:nvCxnSpPr>
        <xdr:cNvPr id="12" name="Conector de seta reta 11">
          <a:extLst>
            <a:ext uri="{FF2B5EF4-FFF2-40B4-BE49-F238E27FC236}">
              <a16:creationId xmlns:a16="http://schemas.microsoft.com/office/drawing/2014/main" id="{256037D2-8C69-4716-B919-A31BD7331CA2}"/>
            </a:ext>
          </a:extLst>
        </xdr:cNvPr>
        <xdr:cNvCxnSpPr/>
      </xdr:nvCxnSpPr>
      <xdr:spPr>
        <a:xfrm flipV="1">
          <a:off x="847725" y="5362575"/>
          <a:ext cx="295275" cy="26670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S40"/>
  <sheetViews>
    <sheetView showGridLines="0" tabSelected="1" zoomScale="85" zoomScaleNormal="85" workbookViewId="0">
      <selection activeCell="M14" sqref="M14"/>
    </sheetView>
  </sheetViews>
  <sheetFormatPr defaultRowHeight="12.75" x14ac:dyDescent="0.2"/>
  <cols>
    <col min="1" max="1" width="2" customWidth="1"/>
    <col min="2" max="2" width="34.85546875" customWidth="1"/>
    <col min="3" max="3" width="22.85546875" customWidth="1"/>
    <col min="4" max="4" width="18.7109375" customWidth="1"/>
    <col min="5" max="6" width="17" customWidth="1"/>
    <col min="7" max="7" width="13.28515625" bestFit="1" customWidth="1"/>
    <col min="8" max="8" width="13.85546875" bestFit="1" customWidth="1"/>
    <col min="9" max="10" width="10.28515625" bestFit="1" customWidth="1"/>
    <col min="12" max="12" width="10.28515625" bestFit="1" customWidth="1"/>
    <col min="13" max="13" width="17.42578125" customWidth="1"/>
    <col min="14" max="14" width="0" hidden="1" customWidth="1"/>
    <col min="15" max="15" width="15.42578125" hidden="1" customWidth="1"/>
    <col min="16" max="16" width="9" hidden="1" customWidth="1"/>
  </cols>
  <sheetData>
    <row r="1" spans="1:19" ht="15" customHeight="1" x14ac:dyDescent="0.2">
      <c r="A1" s="53"/>
      <c r="B1" s="54" t="s">
        <v>83</v>
      </c>
      <c r="C1" s="53"/>
      <c r="D1" s="53"/>
      <c r="E1" s="53"/>
      <c r="F1" s="53"/>
      <c r="I1" s="11"/>
      <c r="O1" s="111">
        <v>1</v>
      </c>
      <c r="P1" s="112" t="s">
        <v>75</v>
      </c>
    </row>
    <row r="2" spans="1:19" ht="15" customHeight="1" x14ac:dyDescent="0.2">
      <c r="A2" s="53"/>
      <c r="B2" s="55" t="s">
        <v>8</v>
      </c>
      <c r="C2" s="53"/>
      <c r="D2" s="53"/>
      <c r="E2" s="53"/>
      <c r="F2" s="53"/>
      <c r="H2" s="14"/>
      <c r="I2" s="34"/>
      <c r="J2" s="14"/>
      <c r="K2" s="14"/>
      <c r="L2" s="14"/>
      <c r="O2">
        <v>2</v>
      </c>
      <c r="P2" s="112" t="s">
        <v>76</v>
      </c>
    </row>
    <row r="3" spans="1:19" ht="12" customHeight="1" x14ac:dyDescent="0.2">
      <c r="A3" s="53"/>
      <c r="B3" s="53"/>
      <c r="C3" s="53"/>
      <c r="D3" s="53"/>
      <c r="E3" s="53"/>
      <c r="F3" s="53"/>
      <c r="H3" s="14"/>
      <c r="I3" s="34"/>
      <c r="J3" s="14"/>
      <c r="K3" s="14"/>
      <c r="L3" s="14"/>
      <c r="O3">
        <v>3</v>
      </c>
      <c r="P3" s="112" t="s">
        <v>77</v>
      </c>
    </row>
    <row r="4" spans="1:19" ht="15" customHeight="1" x14ac:dyDescent="0.2">
      <c r="A4" s="53"/>
      <c r="B4" s="135" t="s">
        <v>5</v>
      </c>
      <c r="C4" s="135"/>
      <c r="D4" s="135"/>
      <c r="E4" s="56" t="s">
        <v>6</v>
      </c>
      <c r="F4" s="56" t="s">
        <v>7</v>
      </c>
      <c r="H4" s="14"/>
      <c r="I4" s="34"/>
      <c r="J4" s="14"/>
      <c r="K4" s="14"/>
      <c r="L4" s="14"/>
      <c r="O4">
        <v>4</v>
      </c>
      <c r="P4" s="112" t="s">
        <v>78</v>
      </c>
    </row>
    <row r="5" spans="1:19" x14ac:dyDescent="0.2">
      <c r="A5" s="53"/>
      <c r="B5" s="141"/>
      <c r="C5" s="142"/>
      <c r="D5" s="143"/>
      <c r="E5" s="130"/>
      <c r="F5" s="57"/>
      <c r="H5" s="36"/>
      <c r="I5" s="39"/>
      <c r="J5" s="36"/>
      <c r="K5" s="37"/>
      <c r="L5" s="36"/>
      <c r="M5" s="38"/>
      <c r="O5">
        <v>5</v>
      </c>
      <c r="P5" s="112" t="s">
        <v>79</v>
      </c>
    </row>
    <row r="6" spans="1:19" x14ac:dyDescent="0.2">
      <c r="A6" s="53"/>
      <c r="B6" s="53"/>
      <c r="C6" s="53"/>
      <c r="D6" s="53"/>
      <c r="E6" s="53"/>
      <c r="F6" s="53"/>
      <c r="H6" s="115"/>
      <c r="I6" s="116"/>
      <c r="J6" s="115"/>
      <c r="K6" s="115"/>
      <c r="L6" s="115"/>
      <c r="M6" s="117"/>
      <c r="N6" s="118"/>
      <c r="O6" s="118">
        <v>6</v>
      </c>
      <c r="P6" s="119" t="s">
        <v>80</v>
      </c>
      <c r="Q6" s="118"/>
      <c r="R6" s="118"/>
      <c r="S6" s="118"/>
    </row>
    <row r="7" spans="1:19" x14ac:dyDescent="0.2">
      <c r="A7" s="53"/>
      <c r="B7" s="136" t="s">
        <v>9</v>
      </c>
      <c r="C7" s="136"/>
      <c r="D7" s="136"/>
      <c r="E7" s="136"/>
      <c r="F7" s="136"/>
      <c r="H7" s="120"/>
      <c r="I7" s="121"/>
      <c r="J7" s="120"/>
      <c r="K7" s="122"/>
      <c r="L7" s="120"/>
      <c r="M7" s="132"/>
      <c r="N7" s="118"/>
      <c r="O7" s="118">
        <v>7</v>
      </c>
      <c r="P7" s="119" t="s">
        <v>81</v>
      </c>
      <c r="Q7" s="118"/>
      <c r="R7" s="118"/>
      <c r="S7" s="118"/>
    </row>
    <row r="8" spans="1:19" ht="13.5" thickBot="1" x14ac:dyDescent="0.25">
      <c r="A8" s="53"/>
      <c r="B8" s="53"/>
      <c r="C8" s="53"/>
      <c r="D8" s="53"/>
      <c r="E8" s="53"/>
      <c r="F8" s="53"/>
      <c r="H8" s="123"/>
      <c r="I8" s="116"/>
      <c r="J8" s="115"/>
      <c r="K8" s="115"/>
      <c r="L8" s="115"/>
      <c r="M8" s="117"/>
      <c r="N8" s="118"/>
      <c r="O8" s="118"/>
      <c r="P8" s="119"/>
      <c r="Q8" s="118"/>
      <c r="R8" s="118"/>
      <c r="S8" s="118"/>
    </row>
    <row r="9" spans="1:19" ht="24.75" customHeight="1" thickTop="1" thickBot="1" x14ac:dyDescent="0.25">
      <c r="A9" s="53"/>
      <c r="B9" s="58" t="s">
        <v>0</v>
      </c>
      <c r="C9" s="59" t="s">
        <v>23</v>
      </c>
      <c r="D9" s="58" t="s">
        <v>1</v>
      </c>
      <c r="E9" s="58" t="s">
        <v>2</v>
      </c>
      <c r="F9" s="58" t="s">
        <v>3</v>
      </c>
      <c r="H9" s="123"/>
      <c r="I9" s="116"/>
      <c r="J9" s="115"/>
      <c r="K9" s="115"/>
      <c r="L9" s="115"/>
      <c r="M9" s="117"/>
      <c r="N9" s="118"/>
      <c r="O9" s="118"/>
      <c r="P9" s="119"/>
      <c r="Q9" s="118"/>
      <c r="R9" s="118"/>
      <c r="S9" s="118"/>
    </row>
    <row r="10" spans="1:19" ht="14.25" thickTop="1" thickBot="1" x14ac:dyDescent="0.25">
      <c r="A10" s="53"/>
      <c r="B10" s="15"/>
      <c r="C10" s="15"/>
      <c r="D10" s="60"/>
      <c r="E10" s="61"/>
      <c r="F10" s="62"/>
      <c r="H10" s="115"/>
      <c r="I10" s="116"/>
      <c r="J10" s="115"/>
      <c r="K10" s="115"/>
      <c r="L10" s="115"/>
      <c r="M10" s="117"/>
      <c r="N10" s="118"/>
      <c r="O10" s="118"/>
      <c r="P10" s="119"/>
      <c r="Q10" s="118"/>
      <c r="R10" s="118"/>
      <c r="S10" s="118"/>
    </row>
    <row r="11" spans="1:19" ht="16.899999999999999" customHeight="1" thickTop="1" thickBot="1" x14ac:dyDescent="0.25">
      <c r="A11" s="53"/>
      <c r="B11" s="63"/>
      <c r="C11" s="63"/>
      <c r="D11" s="64"/>
      <c r="E11" s="65"/>
      <c r="F11" s="53"/>
      <c r="H11" s="36"/>
      <c r="I11" s="39"/>
      <c r="J11" s="36"/>
      <c r="K11" s="36"/>
      <c r="L11" s="36"/>
      <c r="M11" s="38"/>
      <c r="P11" s="112"/>
    </row>
    <row r="12" spans="1:19" ht="44.1" customHeight="1" thickTop="1" thickBot="1" x14ac:dyDescent="0.25">
      <c r="A12" s="53"/>
      <c r="B12" s="66" t="s">
        <v>43</v>
      </c>
      <c r="C12" s="67" t="s">
        <v>41</v>
      </c>
      <c r="D12" s="67" t="s">
        <v>44</v>
      </c>
      <c r="E12" s="67" t="s">
        <v>47</v>
      </c>
      <c r="F12" s="67" t="s">
        <v>50</v>
      </c>
      <c r="H12" s="36"/>
      <c r="I12" s="39"/>
      <c r="J12" s="36"/>
      <c r="K12" s="36"/>
      <c r="L12" s="36"/>
      <c r="M12" s="38"/>
      <c r="O12">
        <v>12</v>
      </c>
      <c r="P12" s="112" t="s">
        <v>82</v>
      </c>
    </row>
    <row r="13" spans="1:19" ht="18" customHeight="1" thickTop="1" thickBot="1" x14ac:dyDescent="0.25">
      <c r="A13" s="53"/>
      <c r="B13" s="131"/>
      <c r="C13" s="41">
        <f>B13/12</f>
        <v>0</v>
      </c>
      <c r="D13" s="68">
        <v>0</v>
      </c>
      <c r="E13" s="68">
        <v>0</v>
      </c>
      <c r="F13" s="68">
        <v>0</v>
      </c>
      <c r="G13" s="113"/>
      <c r="H13" s="113"/>
      <c r="I13" s="36"/>
      <c r="J13" s="36"/>
      <c r="K13" s="36"/>
      <c r="L13" s="36"/>
      <c r="M13" s="38"/>
    </row>
    <row r="14" spans="1:19" ht="12" customHeight="1" thickTop="1" thickBot="1" x14ac:dyDescent="0.25">
      <c r="A14" s="53"/>
      <c r="B14" s="55"/>
      <c r="C14" s="53"/>
      <c r="D14" s="53"/>
      <c r="E14" s="53"/>
      <c r="F14" s="53"/>
      <c r="G14" s="10"/>
      <c r="H14" s="36"/>
      <c r="I14" s="36"/>
      <c r="J14" s="36"/>
      <c r="K14" s="36"/>
      <c r="L14" s="36"/>
      <c r="M14" s="38"/>
    </row>
    <row r="15" spans="1:19" ht="43.5" customHeight="1" thickTop="1" thickBot="1" x14ac:dyDescent="0.25">
      <c r="A15" s="53"/>
      <c r="B15" s="66" t="s">
        <v>40</v>
      </c>
      <c r="C15" s="67" t="s">
        <v>42</v>
      </c>
      <c r="D15" s="67" t="s">
        <v>48</v>
      </c>
      <c r="E15" s="69" t="s">
        <v>49</v>
      </c>
      <c r="F15" s="66" t="s">
        <v>14</v>
      </c>
      <c r="G15" s="10"/>
      <c r="H15" s="36"/>
      <c r="I15" s="36"/>
      <c r="J15" s="36"/>
      <c r="K15" s="36"/>
      <c r="L15" s="36"/>
      <c r="M15" s="38"/>
    </row>
    <row r="16" spans="1:19" ht="18" customHeight="1" thickTop="1" thickBot="1" x14ac:dyDescent="0.3">
      <c r="A16" s="53"/>
      <c r="B16" s="45">
        <v>0</v>
      </c>
      <c r="C16" s="41">
        <f>B16/3</f>
        <v>0</v>
      </c>
      <c r="D16" s="68">
        <v>0</v>
      </c>
      <c r="E16" s="68">
        <v>0</v>
      </c>
      <c r="F16" s="124">
        <f>C13-E16</f>
        <v>0</v>
      </c>
      <c r="G16" s="114"/>
      <c r="H16" s="40"/>
      <c r="I16" s="36"/>
      <c r="J16" s="36"/>
      <c r="K16" s="36"/>
      <c r="L16" s="36"/>
      <c r="M16" s="38"/>
    </row>
    <row r="17" spans="1:15" ht="12" customHeight="1" thickTop="1" x14ac:dyDescent="0.25">
      <c r="A17" s="53"/>
      <c r="B17" s="46"/>
      <c r="C17" s="46"/>
      <c r="D17" s="46"/>
      <c r="E17" s="46"/>
      <c r="F17" s="70"/>
      <c r="G17" s="10"/>
      <c r="H17" s="40"/>
      <c r="I17" s="36"/>
      <c r="J17" s="36"/>
      <c r="K17" s="36"/>
      <c r="L17" s="36"/>
      <c r="M17" s="38"/>
    </row>
    <row r="18" spans="1:15" ht="21.75" customHeight="1" x14ac:dyDescent="0.2">
      <c r="A18" s="53"/>
      <c r="B18" s="71" t="s">
        <v>45</v>
      </c>
      <c r="C18" s="72"/>
      <c r="D18" s="73"/>
      <c r="E18" s="74"/>
      <c r="F18" s="75"/>
      <c r="G18" s="10"/>
      <c r="H18" s="36"/>
      <c r="I18" s="36"/>
      <c r="J18" s="36"/>
      <c r="K18" s="36"/>
      <c r="L18" s="36"/>
      <c r="M18" s="38"/>
    </row>
    <row r="19" spans="1:15" ht="17.100000000000001" customHeight="1" x14ac:dyDescent="0.2">
      <c r="A19" s="53"/>
      <c r="B19" s="76" t="s">
        <v>63</v>
      </c>
      <c r="C19" s="77"/>
      <c r="D19" s="78"/>
      <c r="E19" s="79"/>
      <c r="F19" s="80"/>
      <c r="G19" s="10"/>
      <c r="H19" s="36"/>
      <c r="I19" s="36"/>
      <c r="J19" s="36"/>
      <c r="K19" s="36"/>
      <c r="L19" s="36"/>
      <c r="M19" s="38"/>
    </row>
    <row r="20" spans="1:15" ht="17.100000000000001" customHeight="1" x14ac:dyDescent="0.2">
      <c r="A20" s="53"/>
      <c r="B20" s="81" t="s">
        <v>46</v>
      </c>
      <c r="C20" s="82"/>
      <c r="D20" s="83"/>
      <c r="E20" s="84"/>
      <c r="F20" s="85"/>
      <c r="G20" s="10"/>
      <c r="H20" s="14"/>
      <c r="I20" s="14"/>
      <c r="J20" s="14"/>
      <c r="K20" s="14"/>
      <c r="L20" s="14"/>
    </row>
    <row r="21" spans="1:15" ht="17.100000000000001" customHeight="1" x14ac:dyDescent="0.2">
      <c r="A21" s="53"/>
      <c r="B21" s="86"/>
      <c r="C21" s="77"/>
      <c r="D21" s="78"/>
      <c r="E21" s="53"/>
      <c r="F21" s="53"/>
      <c r="G21" s="10"/>
      <c r="H21" s="14"/>
      <c r="I21" s="14"/>
      <c r="J21" s="14"/>
      <c r="K21" s="14"/>
      <c r="L21" s="14"/>
    </row>
    <row r="22" spans="1:15" ht="14.25" customHeight="1" x14ac:dyDescent="0.2">
      <c r="A22" s="53"/>
      <c r="B22" s="138" t="s">
        <v>15</v>
      </c>
      <c r="C22" s="139"/>
      <c r="D22" s="140"/>
      <c r="E22" s="53"/>
      <c r="F22" s="53"/>
      <c r="G22" s="10"/>
      <c r="H22" s="14"/>
      <c r="I22" s="14"/>
      <c r="J22" s="14"/>
      <c r="K22" s="14"/>
      <c r="L22" s="14"/>
    </row>
    <row r="23" spans="1:15" ht="14.25" customHeight="1" x14ac:dyDescent="0.2">
      <c r="A23" s="53"/>
      <c r="B23" s="87" t="s">
        <v>10</v>
      </c>
      <c r="C23" s="88"/>
      <c r="D23" s="89"/>
      <c r="E23" s="53"/>
      <c r="F23" s="53"/>
      <c r="G23" s="10"/>
      <c r="H23" s="14"/>
      <c r="I23" s="14"/>
      <c r="J23" s="14"/>
      <c r="K23" s="14"/>
      <c r="L23" s="14"/>
    </row>
    <row r="24" spans="1:15" ht="14.25" customHeight="1" x14ac:dyDescent="0.2">
      <c r="A24" s="53"/>
      <c r="B24" s="90" t="s">
        <v>11</v>
      </c>
      <c r="C24" s="91"/>
      <c r="D24" s="92"/>
      <c r="E24" s="53"/>
      <c r="F24" s="53"/>
      <c r="G24" s="10"/>
      <c r="H24" s="14"/>
      <c r="I24" s="14"/>
      <c r="J24" s="14"/>
      <c r="K24" s="14"/>
      <c r="L24" s="14"/>
    </row>
    <row r="25" spans="1:15" ht="14.25" customHeight="1" x14ac:dyDescent="0.2">
      <c r="A25" s="53"/>
      <c r="B25" s="90" t="s">
        <v>12</v>
      </c>
      <c r="C25" s="91"/>
      <c r="D25" s="92"/>
      <c r="E25" s="53"/>
      <c r="F25" s="53"/>
      <c r="G25" s="10"/>
      <c r="H25" s="14"/>
      <c r="I25" s="14"/>
      <c r="J25" s="14"/>
      <c r="K25" s="14"/>
      <c r="L25" s="14"/>
    </row>
    <row r="26" spans="1:15" ht="14.25" customHeight="1" x14ac:dyDescent="0.2">
      <c r="A26" s="53"/>
      <c r="B26" s="93" t="s">
        <v>13</v>
      </c>
      <c r="C26" s="94"/>
      <c r="D26" s="95"/>
      <c r="E26" s="53"/>
      <c r="F26" s="53"/>
      <c r="G26" s="10"/>
      <c r="H26" s="14"/>
      <c r="I26" s="14"/>
      <c r="J26" s="14"/>
      <c r="K26" s="14"/>
      <c r="L26" s="14"/>
      <c r="O26" s="110"/>
    </row>
    <row r="27" spans="1:15" ht="12" customHeight="1" x14ac:dyDescent="0.2">
      <c r="A27" s="53"/>
      <c r="B27" s="97" t="s">
        <v>86</v>
      </c>
      <c r="C27" s="98"/>
      <c r="D27" s="99"/>
      <c r="E27" s="53"/>
      <c r="F27" s="53"/>
      <c r="G27" s="10"/>
      <c r="H27" s="14"/>
      <c r="I27" s="14"/>
      <c r="J27" s="14"/>
      <c r="K27" s="14"/>
      <c r="L27" s="14"/>
    </row>
    <row r="28" spans="1:15" ht="14.25" customHeight="1" x14ac:dyDescent="0.2">
      <c r="A28" s="53"/>
      <c r="B28" s="97" t="s">
        <v>39</v>
      </c>
      <c r="C28" s="98"/>
      <c r="D28" s="99"/>
      <c r="E28" s="53"/>
      <c r="F28" s="53"/>
      <c r="G28" s="10"/>
      <c r="H28" s="14"/>
      <c r="I28" s="14"/>
      <c r="J28" s="14"/>
      <c r="K28" s="14"/>
      <c r="L28" s="14"/>
    </row>
    <row r="29" spans="1:15" ht="14.25" customHeight="1" x14ac:dyDescent="0.2">
      <c r="A29" s="53"/>
      <c r="B29" s="86"/>
      <c r="C29" s="96"/>
      <c r="D29" s="79"/>
      <c r="E29" s="53"/>
      <c r="F29" s="53"/>
      <c r="G29" s="10"/>
      <c r="H29" s="14"/>
      <c r="I29" s="14"/>
      <c r="J29" s="14"/>
      <c r="K29" s="14"/>
      <c r="L29" s="14"/>
    </row>
    <row r="30" spans="1:15" ht="14.25" customHeight="1" x14ac:dyDescent="0.2">
      <c r="A30" s="53"/>
      <c r="B30" s="125"/>
      <c r="C30" s="126"/>
      <c r="D30" s="79"/>
      <c r="E30" s="53"/>
      <c r="F30" s="53"/>
      <c r="G30" s="10"/>
      <c r="H30" s="14"/>
      <c r="I30" s="14"/>
      <c r="J30" s="14"/>
      <c r="K30" s="14"/>
      <c r="L30" s="14"/>
    </row>
    <row r="31" spans="1:15" ht="14.25" customHeight="1" x14ac:dyDescent="0.2">
      <c r="A31" s="53"/>
      <c r="B31" s="133">
        <f>C10</f>
        <v>0</v>
      </c>
      <c r="C31" s="126"/>
      <c r="D31" s="79"/>
      <c r="E31" s="53"/>
      <c r="F31" s="53"/>
      <c r="G31" s="10"/>
      <c r="H31" s="14"/>
      <c r="I31" s="14"/>
      <c r="J31" s="14"/>
      <c r="K31" s="14"/>
      <c r="L31" s="14"/>
    </row>
    <row r="32" spans="1:15" ht="15" customHeight="1" x14ac:dyDescent="0.2">
      <c r="A32" s="53"/>
      <c r="B32" s="125"/>
      <c r="C32" s="127"/>
      <c r="D32" s="53"/>
      <c r="E32" s="137"/>
      <c r="F32" s="137"/>
      <c r="G32" s="10"/>
      <c r="H32" s="14"/>
      <c r="I32" s="14"/>
      <c r="J32" s="14"/>
      <c r="K32" s="14"/>
      <c r="L32" s="14"/>
    </row>
    <row r="33" spans="1:7" ht="15" customHeight="1" x14ac:dyDescent="0.2">
      <c r="A33" s="53"/>
      <c r="B33" s="128"/>
      <c r="C33" s="128"/>
      <c r="D33" s="53"/>
      <c r="E33" s="53"/>
      <c r="F33" s="53"/>
      <c r="G33" s="10"/>
    </row>
    <row r="34" spans="1:7" ht="15" customHeight="1" x14ac:dyDescent="0.2">
      <c r="A34" s="53"/>
      <c r="B34" s="125"/>
      <c r="C34" s="129"/>
      <c r="D34" s="53"/>
      <c r="E34" s="53"/>
      <c r="F34" s="53"/>
    </row>
    <row r="35" spans="1:7" ht="15" customHeight="1" x14ac:dyDescent="0.2">
      <c r="A35" s="53"/>
      <c r="B35" s="125"/>
      <c r="C35" s="129"/>
      <c r="D35" s="53"/>
      <c r="E35" s="53"/>
      <c r="F35" s="53"/>
    </row>
    <row r="36" spans="1:7" ht="15" customHeight="1" x14ac:dyDescent="0.2">
      <c r="A36" s="53"/>
      <c r="B36" s="55"/>
      <c r="C36" s="100"/>
      <c r="D36" s="53"/>
      <c r="E36" s="53"/>
      <c r="F36" s="53"/>
    </row>
    <row r="37" spans="1:7" ht="15" customHeight="1" x14ac:dyDescent="0.2">
      <c r="A37" s="53"/>
      <c r="B37" s="144" t="s">
        <v>84</v>
      </c>
      <c r="C37" s="144"/>
      <c r="D37" s="100"/>
      <c r="E37" s="101"/>
      <c r="F37" s="102"/>
      <c r="G37" s="13"/>
    </row>
    <row r="38" spans="1:7" ht="15" customHeight="1" x14ac:dyDescent="0.2">
      <c r="A38" s="53"/>
      <c r="B38" s="134" t="s">
        <v>88</v>
      </c>
      <c r="C38" s="134"/>
      <c r="D38" s="55"/>
      <c r="E38" s="134"/>
      <c r="F38" s="134"/>
    </row>
    <row r="39" spans="1:7" ht="15" customHeight="1" x14ac:dyDescent="0.2">
      <c r="A39" s="53"/>
      <c r="B39" s="134" t="s">
        <v>87</v>
      </c>
      <c r="C39" s="134"/>
      <c r="D39" s="55"/>
      <c r="E39" s="134"/>
      <c r="F39" s="134"/>
    </row>
    <row r="40" spans="1:7" ht="15" customHeight="1" x14ac:dyDescent="0.2">
      <c r="A40" s="53"/>
      <c r="B40" s="86"/>
      <c r="C40" s="103"/>
      <c r="D40" s="53"/>
      <c r="E40" s="53"/>
      <c r="F40" s="104"/>
    </row>
  </sheetData>
  <mergeCells count="10">
    <mergeCell ref="B38:C38"/>
    <mergeCell ref="E38:F38"/>
    <mergeCell ref="B39:C39"/>
    <mergeCell ref="E39:F39"/>
    <mergeCell ref="B4:D4"/>
    <mergeCell ref="B7:F7"/>
    <mergeCell ref="E32:F32"/>
    <mergeCell ref="B22:D22"/>
    <mergeCell ref="B5:D5"/>
    <mergeCell ref="B37:C37"/>
  </mergeCells>
  <pageMargins left="0.511811024" right="0.511811024" top="0.78740157499999996" bottom="0.78740157499999996" header="0.31496062000000002" footer="0.31496062000000002"/>
  <pageSetup paperSize="9" scale="94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B1:AC28"/>
  <sheetViews>
    <sheetView showGridLines="0" zoomScaleNormal="100" workbookViewId="0">
      <selection activeCell="P9" sqref="P9"/>
    </sheetView>
  </sheetViews>
  <sheetFormatPr defaultRowHeight="12.75" x14ac:dyDescent="0.2"/>
  <cols>
    <col min="1" max="1" width="0.85546875" customWidth="1"/>
    <col min="2" max="3" width="9.140625" customWidth="1"/>
    <col min="4" max="4" width="9.42578125" bestFit="1" customWidth="1"/>
    <col min="5" max="10" width="9.140625" customWidth="1"/>
    <col min="11" max="11" width="2.7109375" customWidth="1"/>
    <col min="12" max="15" width="9.140625" customWidth="1"/>
    <col min="16" max="16" width="12" customWidth="1"/>
    <col min="17" max="25" width="9.140625" customWidth="1"/>
    <col min="26" max="26" width="25.7109375" customWidth="1"/>
  </cols>
  <sheetData>
    <row r="1" spans="2:29" ht="13.5" thickBot="1" x14ac:dyDescent="0.25">
      <c r="Q1" s="155" t="s">
        <v>64</v>
      </c>
      <c r="R1" s="156"/>
      <c r="S1" s="156"/>
      <c r="T1" s="156"/>
      <c r="U1" s="157"/>
      <c r="V1" s="145" t="s">
        <v>65</v>
      </c>
      <c r="W1" s="146"/>
      <c r="X1" s="146"/>
      <c r="Y1" s="146"/>
      <c r="Z1" s="147"/>
      <c r="AA1" s="148" t="s">
        <v>66</v>
      </c>
      <c r="AB1" s="148" t="s">
        <v>67</v>
      </c>
      <c r="AC1" s="148" t="s">
        <v>68</v>
      </c>
    </row>
    <row r="2" spans="2:29" ht="27" thickBot="1" x14ac:dyDescent="0.3">
      <c r="B2" s="150" t="s">
        <v>16</v>
      </c>
      <c r="C2" s="150"/>
      <c r="D2" s="150"/>
      <c r="E2" s="150"/>
      <c r="F2" s="150"/>
      <c r="G2" s="150"/>
      <c r="H2" s="150"/>
      <c r="I2" s="150"/>
      <c r="J2" s="150"/>
      <c r="K2" s="150"/>
      <c r="P2" s="105" t="s">
        <v>69</v>
      </c>
      <c r="Q2" s="106" t="s">
        <v>70</v>
      </c>
      <c r="R2" s="107" t="s">
        <v>71</v>
      </c>
      <c r="S2" s="107" t="s">
        <v>72</v>
      </c>
      <c r="T2" s="107" t="s">
        <v>73</v>
      </c>
      <c r="U2" s="108" t="s">
        <v>74</v>
      </c>
      <c r="V2" s="106" t="s">
        <v>70</v>
      </c>
      <c r="W2" s="107" t="s">
        <v>71</v>
      </c>
      <c r="X2" s="107" t="s">
        <v>72</v>
      </c>
      <c r="Y2" s="107" t="s">
        <v>73</v>
      </c>
      <c r="Z2" s="108" t="s">
        <v>74</v>
      </c>
      <c r="AA2" s="149"/>
      <c r="AB2" s="149"/>
      <c r="AC2" s="149"/>
    </row>
    <row r="3" spans="2:29" ht="15" customHeight="1" x14ac:dyDescent="0.2">
      <c r="B3" s="151" t="s">
        <v>17</v>
      </c>
      <c r="C3" s="151"/>
      <c r="D3" s="151"/>
      <c r="E3" s="151"/>
      <c r="F3" s="151"/>
      <c r="G3" s="151"/>
      <c r="H3" s="151"/>
      <c r="I3" s="151"/>
      <c r="J3" s="151"/>
      <c r="K3" s="12"/>
      <c r="P3" s="109">
        <f>I6</f>
        <v>0</v>
      </c>
      <c r="Q3">
        <f t="array" ref="Q3:U3">TRUNC((P3-((10^{15,12,9,6,3})*INT(P3/(10^{15,12,9,6,3}))))/10^{12,9,6,3,0})</f>
        <v>0</v>
      </c>
      <c r="R3">
        <v>0</v>
      </c>
      <c r="S3">
        <v>0</v>
      </c>
      <c r="T3">
        <v>0</v>
      </c>
      <c r="U3">
        <v>0</v>
      </c>
      <c r="V3" t="str">
        <f>IF(P3&lt;10^15,"",IF(OR(Q3=1,AND(Q3&gt;=100,MOD(Q3,100)=0)),IF(TRUNC((P3-(10^12*INT(P3/(10^12)))))=0,_e_,_sp_),IF(Q3&lt;100,"",_sp_)))&amp;IF(Q3=1,INDEX(Sng,1,5),IF(Q3&lt;100,"",IF(Q3=100,OCem,INDEX(Cem,1,TRUNC(Q3/100)))))&amp;IF(MOD(Q3,100)=0,"",IF(Q3=1,"",IF(OR(MOD(Q3,100)&gt;=20,MOD(Q3,100)=10),IF(OR(Q3&gt;100,AND(P3&gt;10^15,TRUNC((P3-(10^12*INT(P3/(10^12)))))=0)),_e_,IF(P3&gt;10^15,_sp_,"")),"")))&amp;IF(MOD(Q3,100)=0,"",IF(Q3=1,"",IF(OR(MOD(Q3,100)&gt;=20,MOD(Q3,100)=10),INDEX(Dez,1,TRUNC(MOD(Q3,100)/10)),"")))&amp;IF(MOD(Q3,100)=0,"",IF(Q3=1,"",IF(MOD(MOD(Q3,100),10)&lt;&gt;0,IF(OR(Q3&gt;20,AND(P3&gt;10^15,TRUNC((P3-(10^12*INT(P3/(10^12)))))=0)),_e_,IF(P3&gt;10^15,_sp_,"")),"")))&amp;IF(Q3=0,"",IF(Q3=1,"",IF(MOD(MOD(Q3,100),10)=0,"",IF(MOD(Q3,100)&lt;20,INDEX(Sml,1,MOD(Q3,100)),INDEX(Sml,1,MOD(MOD(Q3,100),10)))))) &amp; IF(Q3&lt;=1,"",INDEX(Plu,1,5))</f>
        <v/>
      </c>
      <c r="W3" t="str">
        <f>IF(P3&lt;10^12,"",IF(OR(R3=1,AND(R3&gt;=100,MOD(R3,100)=0)),IF(TRUNC((P3-(10^9*INT(P3/(10^9)))))=0,_e_,_sp_),IF(R3&lt;100,"",_sp_)))&amp;IF(R3=1,INDEX(Sng,1,4),IF(R3&lt;100,"",IF(R3=100,OCem,INDEX(Cem,1,TRUNC(R3/100)))))&amp;IF(MOD(R3,100)=0,"",IF(R3=1,"",IF(OR(MOD(R3,100)&gt;=20,MOD(R3,100)=10),IF(OR(R3&gt;100,AND(P3&gt;10^12,TRUNC((P3-(10^9*INT(P3/(10^9)))))=0)),_e_,IF(P3&gt;10^12,_sp_,"")),"")))&amp;IF(MOD(R3,100)=0,"",IF(R3=1,"",IF(OR(MOD(R3,100)&gt;=20,MOD(R3,100)=10),INDEX(Dez,1,TRUNC(MOD(R3,100)/10)),"")))&amp;IF(MOD(R3,100)=0,"",IF(R3=1,"",IF(MOD(MOD(R3,100),10)&lt;&gt;0,IF(OR(R3&gt;20,AND(P3&gt;10^12,TRUNC((P3-(10^9*INT(P3/(10^9)))))=0)),_e_,IF(P3&gt;10^12,_sp_,"")),"")))&amp;IF(R3=0,"",IF(R3=1,"",IF(MOD(MOD(R3,100),10)=0,"",IF(MOD(R3,100)&lt;20,INDEX(Sml,1,MOD(R3,100)),INDEX(Sml,1,MOD(MOD(R3,100),10)))))) &amp; IF(R3&lt;=1,"",INDEX(Plu,1,4))</f>
        <v/>
      </c>
      <c r="X3" t="str">
        <f>IF(P3&lt;10^9,"",IF(OR(S3=1,AND(S3&gt;=100,MOD(S3,100)=0)),IF(TRUNC((P3-(10^6*INT(P3/(10^6)))))=0,_e_,_sp_),IF(S3&lt;100,"",_sp_)))&amp;IF(S3=1,INDEX(Sng,1,3),IF(S3&lt;100,"",IF(S3=100,OCem,INDEX(Cem,1,TRUNC(S3/100)))))&amp;IF(MOD(S3,100)=0,"",IF(S3=1,"",IF(OR(MOD(S3,100)&gt;=20,MOD(S3,100)=10),IF(OR(S3&gt;100,AND(P3&gt;10^9,TRUNC((P3-(10^6*INT(P3/(10^6)))))=0)),_e_,IF(P3&gt;10^9,_sp_,"")),"")))&amp;IF(MOD(S3,100)=0,"",IF(S3=1,"",IF(OR(MOD(S3,100)&gt;=20,MOD(S3,100)=10),INDEX(Dez,1,TRUNC(MOD(S3,100)/10)),"")))&amp;IF(MOD(S3,100)=0,"",IF(S3=1,"",IF(MOD(MOD(S3,100),10)&lt;&gt;0,IF(OR(S3&gt;20,AND(P3&gt;10^9,TRUNC((P3-(10^6*INT(P3/(10^6)))))=0)),_e_,IF(P3&gt;10^9,_sp_,"")),"")))&amp;IF(S3=0,"",IF(S3=1,"",IF(MOD(MOD(S3,100),10)=0,"",IF(MOD(S3,100)&lt;20,INDEX(Sml,1,MOD(S3,100)),INDEX(Sml,1,MOD(MOD(S3,100),10)))))) &amp; IF(S3&lt;=1,"",INDEX(Plu,1,3))</f>
        <v/>
      </c>
      <c r="Y3" t="str">
        <f>IF(P3&lt;10^6,"",IF(OR(T3=1,AND(T3&gt;=100,MOD(T3,100)=0)),IF(TRUNC((P3-(10^3*INT(P3/(10^3)))))=0,_e_,_sp_),IF(T3&lt;100,"",_sp_)))&amp;IF(T3=1,INDEX(Sng,1,2),IF(T3&lt;100,"",IF(T3=100,OCem,INDEX(Cem,1,TRUNC(T3/100)))))&amp;IF(MOD(T3,100)=0,"",IF(T3=1,"",IF(OR(MOD(T3,100)&gt;=20,MOD(T3,100)=10),IF(OR(T3&gt;100,AND(P3&gt;10^6,TRUNC((P3-(10^3*INT(P3/(10^3)))))=0)),_e_,IF(P3&gt;10^6,_sp_,"")),"")))&amp;IF(MOD(T3,100)=0,"",IF(T3=1,"",IF(OR(MOD(T3,100)&gt;=20,MOD(T3,100)=10),INDEX(Dez,1,TRUNC(MOD(T3,100)/10)),"")))&amp;IF(MOD(T3,100)=0,"",IF(T3=1,"",IF(MOD(MOD(T3,100),10)&lt;&gt;0,IF(OR(T3&gt;20,AND(P3&gt;10^6,TRUNC((P3-(10^3*INT(P3/(10^3)))))=0)),_e_,IF(P3&gt;10^6,_sp_,"")),"")))&amp;IF(T3=0,"",IF(T3=1,"",IF(MOD(MOD(T3,100),10)=0,"",IF(MOD(T3,100)&lt;20,INDEX(Sml,1,MOD(T3,100)),INDEX(Sml,1,MOD(MOD(T3,100),10)))))) &amp; IF(T3&lt;=1,"",INDEX(Plu,1,2))</f>
        <v/>
      </c>
      <c r="Z3" t="str">
        <f>IF(P3&lt;10^3,"",IF(OR(U3=1,AND(U3&gt;=100,MOD(U3,100)=0)),IF(TRUNC((P3-(10^0*INT(P3/(10^0)))))=0,_e_,_sp_),IF(U3&lt;100,"",_sp_)))&amp;IF(U3=1,INDEX(Sng,1,1),IF(U3&lt;100,"",IF(U3=100,OCem,INDEX(Cem,1,TRUNC(U3/100)))))&amp;IF(MOD(U3,100)=0,"",IF(U3=1,"",IF(OR(MOD(U3,100)&gt;=20,MOD(U3,100)=10),IF(OR(U3&gt;100,AND(P3&gt;10^3,TRUNC((P3-(10^0*INT(P3/(10^0)))))=0)),_e_,IF(P3&gt;10^3,_sp_,"")),"")))&amp;IF(MOD(U3,100)=0,"",IF(U3=1,"",IF(OR(MOD(U3,100)&gt;=20,MOD(U3,100)=10),INDEX(Dez,1,TRUNC(MOD(U3,100)/10)),"")))&amp;IF(MOD(U3,100)=0,"",IF(U3=1,"",IF(MOD(MOD(U3,100),10)&lt;&gt;0,IF(OR(U3&gt;20,AND(P3&gt;10^3,TRUNC((P3-(10^0*INT(P3/(10^0)))))=0)),_e_,IF(P3&gt;10^3,_sp_,"")),"")))&amp;IF(U3=0,"",IF(U3=1,"",IF(MOD(MOD(U3,100),10)=0,"",IF(MOD(U3,100)&lt;20,INDEX(Sml,1,MOD(U3,100)),INDEX(Sml,1,MOD(MOD(U3,100),10)))))) &amp; IF(U3&lt;=1,"",INDEX(Plu,1,1))</f>
        <v/>
      </c>
      <c r="AA3" t="str">
        <f>IF(P3&lt;1,"",IF(TRUNC(P3)=1," real",IF(AND(P3&gt;=10^6,TRUNC(MOD(P3,10^6))=0)," de","") &amp; " reais"))</f>
        <v/>
      </c>
      <c r="AB3" t="str">
        <f>IF((ROUND(P3-TRUNC(P3),2)*100)=0,"",IF(P3&gt;=1,_e_,"") &amp; IF((ROUND(P3-TRUNC(P3),2)*100)=1,"um centavo",IF((ROUND(P3-TRUNC(P3),2)*100)&gt;=20,INDEX(Dez,1,TRUNC((ROUND(P3-TRUNC(P3),2)*100)/10)) &amp; IF(MOD((ROUND(P3-TRUNC(P3),2)*100),10)&lt;&gt;0,_e_ &amp; INDEX(Sml,1,MOD((ROUND(P3-TRUNC(P3),2)*100),10)),""),INDEX(Sml,1,(ROUND(P3-TRUNC(P3),2)*100))) &amp; " centavos"))</f>
        <v/>
      </c>
      <c r="AC3" t="str">
        <f>V3&amp;W3&amp;X3&amp;Y3&amp;Z3&amp;AA3&amp;AB3</f>
        <v/>
      </c>
    </row>
    <row r="4" spans="2:29" ht="24" customHeight="1" x14ac:dyDescent="0.2">
      <c r="B4" s="159"/>
      <c r="C4" s="159"/>
      <c r="D4" s="159"/>
      <c r="E4" s="159"/>
      <c r="F4" s="159"/>
      <c r="G4" s="159"/>
      <c r="H4" s="159"/>
      <c r="I4" s="159"/>
      <c r="J4" s="159"/>
      <c r="K4" s="12"/>
    </row>
    <row r="5" spans="2:29" x14ac:dyDescent="0.2"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2:29" ht="24.75" customHeight="1" x14ac:dyDescent="0.25">
      <c r="B6" s="12"/>
      <c r="C6" s="12"/>
      <c r="D6" s="12"/>
      <c r="E6" s="12"/>
      <c r="F6" s="12"/>
      <c r="G6" s="12"/>
      <c r="H6" s="12"/>
      <c r="I6" s="153">
        <f>'Rescisão-RCA'!F16</f>
        <v>0</v>
      </c>
      <c r="J6" s="153"/>
      <c r="K6" s="12"/>
    </row>
    <row r="7" spans="2:29" x14ac:dyDescent="0.2">
      <c r="B7" s="12"/>
      <c r="C7" s="12"/>
      <c r="D7" s="12"/>
      <c r="E7" s="12"/>
      <c r="F7" s="12"/>
      <c r="G7" s="12"/>
      <c r="H7" s="12"/>
      <c r="I7" s="12"/>
      <c r="J7" s="12"/>
      <c r="K7" s="12"/>
    </row>
    <row r="9" spans="2:29" ht="89.25" customHeight="1" x14ac:dyDescent="0.2">
      <c r="B9" s="154" t="str">
        <f>"Declaro pelo presente, que recebí da empresa ÔMEGA DISTRIBUIDORA DE PRODUTOS ALIMENTÍCIOS LTDA, CNPJ 41.600.131/0002-78, estabelecida à Rua Capitão Hugo Bezerra, 120 - Barroso, a quantia destacada de "&amp;TEXT(VALUE(I6),"R$ #.##0,00_)")&amp;" ("&amp;AC3&amp;") como pagamento final de todas as importâncias a que fiz jus durante o período em que trabalhei na qualidade de Representante para a citada empresa."</f>
        <v>Declaro pelo presente, que recebí da empresa ÔMEGA DISTRIBUIDORA DE PRODUTOS ALIMENTÍCIOS LTDA, CNPJ 41.600.131/0002-78, estabelecida à Rua Capitão Hugo Bezerra, 120 - Barroso, a quantia destacada de R$ 0,00  () como pagamento final de todas as importâncias a que fiz jus durante o período em que trabalhei na qualidade de Representante para a citada empresa.</v>
      </c>
      <c r="C9" s="154"/>
      <c r="D9" s="154"/>
      <c r="E9" s="154"/>
      <c r="F9" s="154"/>
      <c r="G9" s="154"/>
      <c r="H9" s="154"/>
      <c r="I9" s="154"/>
      <c r="J9" s="154"/>
      <c r="K9" s="154"/>
    </row>
    <row r="10" spans="2:29" ht="60" customHeight="1" x14ac:dyDescent="0.2">
      <c r="B10" s="154" t="s">
        <v>38</v>
      </c>
      <c r="C10" s="154"/>
      <c r="D10" s="154"/>
      <c r="E10" s="154"/>
      <c r="F10" s="154"/>
      <c r="G10" s="154"/>
      <c r="H10" s="154"/>
      <c r="I10" s="154"/>
      <c r="J10" s="154"/>
      <c r="K10" s="154"/>
    </row>
    <row r="11" spans="2:29" x14ac:dyDescent="0.2">
      <c r="B11" s="9"/>
    </row>
    <row r="12" spans="2:29" x14ac:dyDescent="0.2">
      <c r="B12" s="9"/>
      <c r="D12" s="16"/>
      <c r="E12" s="9"/>
    </row>
    <row r="14" spans="2:29" ht="15" x14ac:dyDescent="0.25">
      <c r="B14" s="160" t="str">
        <f>"Fortaleza, " &amp; TEXT('Rescisão-RCA'!C10, "dd ""de"" mmmm ""de"" aaaa")</f>
        <v>Fortaleza, 00 de janeiro de 1900</v>
      </c>
      <c r="C14" s="160"/>
      <c r="D14" s="160"/>
      <c r="E14" s="160"/>
      <c r="F14" s="160"/>
      <c r="G14" s="160"/>
      <c r="H14" s="160"/>
      <c r="I14" s="160"/>
      <c r="J14" s="160"/>
    </row>
    <row r="15" spans="2:29" x14ac:dyDescent="0.2">
      <c r="B15" s="12"/>
      <c r="C15" s="12"/>
      <c r="D15" s="12"/>
      <c r="E15" s="12"/>
      <c r="F15" s="12"/>
      <c r="G15" s="12"/>
      <c r="H15" s="12"/>
      <c r="I15" s="12"/>
      <c r="J15" s="12"/>
    </row>
    <row r="16" spans="2:29" ht="14.25" x14ac:dyDescent="0.2">
      <c r="B16" s="17"/>
      <c r="C16" s="17"/>
      <c r="D16" s="17"/>
      <c r="E16" s="17"/>
      <c r="F16" s="17"/>
      <c r="G16" s="17"/>
      <c r="H16" s="17"/>
      <c r="I16" s="17"/>
      <c r="J16" s="17"/>
    </row>
    <row r="17" spans="2:10" ht="14.25" x14ac:dyDescent="0.2">
      <c r="B17" s="17"/>
      <c r="C17" s="17"/>
      <c r="D17" s="18"/>
      <c r="E17" s="18"/>
      <c r="F17" s="18"/>
      <c r="G17" s="18"/>
      <c r="H17" s="18"/>
      <c r="I17" s="17"/>
      <c r="J17" s="17"/>
    </row>
    <row r="18" spans="2:10" ht="14.25" x14ac:dyDescent="0.2">
      <c r="B18" s="159">
        <f>'Rescisão-RCA'!B5</f>
        <v>0</v>
      </c>
      <c r="C18" s="159"/>
      <c r="D18" s="159"/>
      <c r="E18" s="159"/>
      <c r="F18" s="159"/>
      <c r="G18" s="159"/>
      <c r="H18" s="159"/>
      <c r="I18" s="159"/>
      <c r="J18" s="159"/>
    </row>
    <row r="19" spans="2:10" ht="15" customHeight="1" x14ac:dyDescent="0.2">
      <c r="B19" s="17"/>
      <c r="C19" s="17"/>
      <c r="D19" s="159" t="s">
        <v>18</v>
      </c>
      <c r="E19" s="159"/>
      <c r="F19" s="159"/>
      <c r="G19" s="159"/>
      <c r="H19" s="159"/>
      <c r="I19" s="17"/>
      <c r="J19" s="17"/>
    </row>
    <row r="20" spans="2:10" ht="15" customHeight="1" x14ac:dyDescent="0.2">
      <c r="B20" s="17"/>
      <c r="C20" s="17"/>
      <c r="D20" s="17"/>
      <c r="E20" s="44" t="s">
        <v>19</v>
      </c>
      <c r="F20" s="152">
        <f>'Rescisão-RCA'!E5</f>
        <v>0</v>
      </c>
      <c r="G20" s="152"/>
      <c r="H20" s="17"/>
      <c r="I20" s="17"/>
      <c r="J20" s="17"/>
    </row>
    <row r="21" spans="2:10" ht="15" customHeight="1" x14ac:dyDescent="0.2">
      <c r="B21" s="17"/>
      <c r="C21" s="17"/>
      <c r="D21" s="17"/>
      <c r="E21" s="19"/>
      <c r="F21" s="17"/>
      <c r="G21" s="17"/>
      <c r="H21" s="17"/>
      <c r="I21" s="17"/>
      <c r="J21" s="17"/>
    </row>
    <row r="22" spans="2:10" ht="14.25" x14ac:dyDescent="0.2">
      <c r="B22" s="17"/>
      <c r="C22" s="17"/>
      <c r="D22" s="17"/>
      <c r="E22" s="17"/>
      <c r="F22" s="17"/>
      <c r="G22" s="17"/>
      <c r="H22" s="17"/>
      <c r="I22" s="17"/>
      <c r="J22" s="17"/>
    </row>
    <row r="23" spans="2:10" ht="15" x14ac:dyDescent="0.25">
      <c r="B23" s="35" t="s">
        <v>20</v>
      </c>
      <c r="C23" s="17"/>
      <c r="D23" s="17"/>
      <c r="E23" s="17"/>
      <c r="F23" s="17"/>
      <c r="G23" s="17"/>
      <c r="H23" s="17"/>
      <c r="I23" s="17"/>
      <c r="J23" s="17"/>
    </row>
    <row r="24" spans="2:10" ht="24" customHeight="1" x14ac:dyDescent="0.2">
      <c r="B24" s="17"/>
      <c r="C24" s="17"/>
      <c r="D24" s="17"/>
      <c r="E24" s="17"/>
      <c r="F24" s="17"/>
      <c r="G24" s="17"/>
      <c r="H24" s="17"/>
      <c r="I24" s="17"/>
      <c r="J24" s="17"/>
    </row>
    <row r="25" spans="2:10" ht="31.5" customHeight="1" x14ac:dyDescent="0.2">
      <c r="B25" s="17" t="s">
        <v>85</v>
      </c>
      <c r="C25" s="17"/>
      <c r="D25" s="17"/>
      <c r="E25" s="17"/>
      <c r="F25" s="17"/>
      <c r="G25" s="17"/>
      <c r="H25" s="17"/>
      <c r="I25" s="17"/>
      <c r="J25" s="17"/>
    </row>
    <row r="26" spans="2:10" ht="15" customHeight="1" x14ac:dyDescent="0.2">
      <c r="B26" s="17"/>
      <c r="C26" s="17"/>
      <c r="D26" s="17"/>
      <c r="E26" s="17"/>
      <c r="F26" s="17"/>
      <c r="G26" s="17"/>
      <c r="H26" s="17"/>
      <c r="I26" s="17"/>
      <c r="J26" s="17"/>
    </row>
    <row r="27" spans="2:10" ht="15" customHeight="1" x14ac:dyDescent="0.2">
      <c r="B27" s="158"/>
      <c r="C27" s="158"/>
      <c r="D27" s="158"/>
      <c r="E27" s="17"/>
      <c r="F27" s="17"/>
      <c r="G27" s="17"/>
      <c r="H27" s="17"/>
      <c r="I27" s="17"/>
      <c r="J27" s="17"/>
    </row>
    <row r="28" spans="2:10" ht="14.25" x14ac:dyDescent="0.2">
      <c r="B28" s="17"/>
      <c r="C28" s="17"/>
      <c r="D28" s="17"/>
      <c r="E28" s="17"/>
      <c r="F28" s="17"/>
      <c r="G28" s="17"/>
      <c r="H28" s="17"/>
      <c r="I28" s="17"/>
      <c r="J28" s="17"/>
    </row>
  </sheetData>
  <mergeCells count="16">
    <mergeCell ref="B27:D27"/>
    <mergeCell ref="B4:J4"/>
    <mergeCell ref="B14:J14"/>
    <mergeCell ref="B18:J18"/>
    <mergeCell ref="D19:H19"/>
    <mergeCell ref="B9:K9"/>
    <mergeCell ref="B3:J3"/>
    <mergeCell ref="F20:G20"/>
    <mergeCell ref="I6:J6"/>
    <mergeCell ref="B10:K10"/>
    <mergeCell ref="Q1:U1"/>
    <mergeCell ref="V1:Z1"/>
    <mergeCell ref="AA1:AA2"/>
    <mergeCell ref="AB1:AB2"/>
    <mergeCell ref="AC1:AC2"/>
    <mergeCell ref="B2:K2"/>
  </mergeCells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/>
  <dimension ref="B1:K50"/>
  <sheetViews>
    <sheetView showGridLines="0" topLeftCell="A22" zoomScaleNormal="100" workbookViewId="0">
      <selection activeCell="E50" sqref="E50"/>
    </sheetView>
  </sheetViews>
  <sheetFormatPr defaultRowHeight="12.75" x14ac:dyDescent="0.2"/>
  <cols>
    <col min="1" max="1" width="1.42578125" style="1" customWidth="1"/>
    <col min="2" max="2" width="15.5703125" style="1" customWidth="1"/>
    <col min="3" max="3" width="16.5703125" style="1" customWidth="1"/>
    <col min="4" max="4" width="6.140625" style="1" customWidth="1"/>
    <col min="5" max="5" width="14.5703125" style="1" customWidth="1"/>
    <col min="6" max="6" width="13.140625" style="1" customWidth="1"/>
    <col min="7" max="7" width="2.28515625" style="1" customWidth="1"/>
    <col min="8" max="8" width="32" style="1" customWidth="1"/>
    <col min="9" max="13" width="10.140625" style="1" customWidth="1"/>
    <col min="14" max="19" width="10.140625" style="1" bestFit="1" customWidth="1"/>
    <col min="20" max="16384" width="9.140625" style="1"/>
  </cols>
  <sheetData>
    <row r="1" spans="2:10" x14ac:dyDescent="0.2">
      <c r="B1" s="20" t="s">
        <v>4</v>
      </c>
    </row>
    <row r="2" spans="2:10" x14ac:dyDescent="0.2">
      <c r="B2" s="21" t="s">
        <v>21</v>
      </c>
    </row>
    <row r="4" spans="2:10" x14ac:dyDescent="0.2">
      <c r="B4" s="161" t="s">
        <v>36</v>
      </c>
      <c r="C4" s="162"/>
      <c r="D4" s="163"/>
    </row>
    <row r="6" spans="2:10" ht="15" x14ac:dyDescent="0.25">
      <c r="B6" s="30" t="s">
        <v>24</v>
      </c>
    </row>
    <row r="7" spans="2:10" ht="15" x14ac:dyDescent="0.25">
      <c r="B7" s="30" t="s">
        <v>22</v>
      </c>
      <c r="C7" s="31"/>
      <c r="D7" s="31"/>
      <c r="E7" s="31"/>
      <c r="F7" s="31"/>
      <c r="G7" s="4"/>
      <c r="H7" s="4"/>
    </row>
    <row r="8" spans="2:10" ht="17.25" customHeight="1" x14ac:dyDescent="0.25">
      <c r="B8" s="32" t="s">
        <v>25</v>
      </c>
      <c r="C8" s="22"/>
      <c r="D8" s="22"/>
      <c r="E8" s="22"/>
      <c r="F8" s="22"/>
    </row>
    <row r="9" spans="2:10" s="2" customFormat="1" ht="15" x14ac:dyDescent="0.25">
      <c r="B9" s="32" t="s">
        <v>37</v>
      </c>
      <c r="C9" s="23"/>
      <c r="D9" s="23"/>
      <c r="E9" s="23"/>
      <c r="F9" s="23"/>
      <c r="G9" s="5"/>
      <c r="H9" s="5"/>
    </row>
    <row r="10" spans="2:10" ht="18.75" customHeight="1" x14ac:dyDescent="0.25">
      <c r="B10" s="47" t="s">
        <v>62</v>
      </c>
      <c r="C10" s="24"/>
      <c r="D10" s="25"/>
      <c r="E10" s="26"/>
      <c r="F10" s="27"/>
      <c r="G10" s="6"/>
      <c r="H10" s="6"/>
      <c r="J10" s="3"/>
    </row>
    <row r="11" spans="2:10" ht="15" x14ac:dyDescent="0.25">
      <c r="B11" s="30" t="s">
        <v>61</v>
      </c>
      <c r="C11" s="28"/>
      <c r="D11" s="48"/>
      <c r="E11" s="49"/>
      <c r="F11" s="22"/>
      <c r="G11" s="3"/>
      <c r="H11" s="3"/>
      <c r="J11" s="3"/>
    </row>
    <row r="12" spans="2:10" ht="7.5" customHeight="1" x14ac:dyDescent="0.25">
      <c r="B12" s="30"/>
      <c r="C12" s="28"/>
      <c r="D12" s="48"/>
      <c r="E12" s="49"/>
      <c r="F12" s="22"/>
      <c r="G12" s="3"/>
      <c r="H12" s="3"/>
      <c r="J12" s="3"/>
    </row>
    <row r="13" spans="2:10" s="2" customFormat="1" ht="15" customHeight="1" x14ac:dyDescent="0.2">
      <c r="B13" s="42" t="s">
        <v>26</v>
      </c>
      <c r="C13" s="23"/>
      <c r="D13" s="33" t="s">
        <v>34</v>
      </c>
      <c r="E13" s="164" t="s">
        <v>51</v>
      </c>
      <c r="F13" s="165"/>
      <c r="G13" s="165"/>
      <c r="H13" s="165"/>
    </row>
    <row r="14" spans="2:10" ht="15" customHeight="1" x14ac:dyDescent="0.2">
      <c r="B14" s="42" t="s">
        <v>27</v>
      </c>
      <c r="C14" s="29"/>
      <c r="D14" s="33" t="s">
        <v>34</v>
      </c>
      <c r="E14" s="50" t="s">
        <v>52</v>
      </c>
      <c r="F14" s="22"/>
      <c r="G14" s="51"/>
      <c r="H14" s="51"/>
    </row>
    <row r="15" spans="2:10" ht="15" customHeight="1" x14ac:dyDescent="0.2">
      <c r="B15" s="42" t="s">
        <v>28</v>
      </c>
      <c r="C15" s="22"/>
      <c r="D15" s="33"/>
      <c r="E15" s="50" t="s">
        <v>53</v>
      </c>
      <c r="F15" s="22"/>
      <c r="G15" s="51"/>
      <c r="H15" s="51"/>
    </row>
    <row r="16" spans="2:10" ht="15" x14ac:dyDescent="0.2">
      <c r="B16" s="42" t="s">
        <v>29</v>
      </c>
      <c r="D16" s="33" t="s">
        <v>34</v>
      </c>
      <c r="E16" s="50" t="s">
        <v>54</v>
      </c>
      <c r="F16" s="51"/>
      <c r="G16" s="51"/>
      <c r="H16" s="51"/>
    </row>
    <row r="17" spans="2:11" ht="15" x14ac:dyDescent="0.2">
      <c r="B17" s="42" t="s">
        <v>30</v>
      </c>
      <c r="D17" s="33" t="s">
        <v>34</v>
      </c>
      <c r="E17" s="50" t="s">
        <v>55</v>
      </c>
      <c r="F17" s="51"/>
      <c r="G17" s="51"/>
      <c r="H17" s="51"/>
    </row>
    <row r="18" spans="2:11" s="7" customFormat="1" ht="15" x14ac:dyDescent="0.2">
      <c r="B18" s="42" t="s">
        <v>31</v>
      </c>
      <c r="D18" s="33" t="s">
        <v>34</v>
      </c>
      <c r="E18" s="50" t="s">
        <v>56</v>
      </c>
      <c r="F18" s="52"/>
      <c r="G18" s="52"/>
      <c r="H18" s="52"/>
      <c r="K18" s="8"/>
    </row>
    <row r="19" spans="2:11" ht="15" x14ac:dyDescent="0.2">
      <c r="B19" s="42" t="s">
        <v>32</v>
      </c>
      <c r="D19" s="33"/>
      <c r="E19" s="50" t="s">
        <v>57</v>
      </c>
      <c r="F19" s="51"/>
      <c r="G19" s="51"/>
      <c r="H19" s="51"/>
    </row>
    <row r="20" spans="2:11" ht="15" x14ac:dyDescent="0.2">
      <c r="B20" s="42" t="s">
        <v>33</v>
      </c>
      <c r="D20" s="33"/>
      <c r="E20" s="50" t="s">
        <v>58</v>
      </c>
      <c r="F20" s="51"/>
      <c r="G20" s="51"/>
      <c r="H20" s="51"/>
    </row>
    <row r="21" spans="2:11" ht="25.5" customHeight="1" x14ac:dyDescent="0.2">
      <c r="B21" s="43" t="s">
        <v>35</v>
      </c>
      <c r="E21" s="50" t="s">
        <v>59</v>
      </c>
      <c r="F21" s="51"/>
      <c r="G21" s="51"/>
      <c r="H21" s="51"/>
    </row>
    <row r="22" spans="2:11" x14ac:dyDescent="0.2">
      <c r="B22" s="43"/>
      <c r="E22" s="42"/>
      <c r="F22" s="51"/>
      <c r="G22" s="51"/>
      <c r="H22" s="51"/>
    </row>
    <row r="28" spans="2:11" x14ac:dyDescent="0.2">
      <c r="F28" s="7"/>
    </row>
    <row r="50" spans="5:6" x14ac:dyDescent="0.2">
      <c r="E50" s="7" t="s">
        <v>60</v>
      </c>
      <c r="F50" s="7"/>
    </row>
  </sheetData>
  <mergeCells count="2">
    <mergeCell ref="B4:D4"/>
    <mergeCell ref="E13:H13"/>
  </mergeCells>
  <printOptions horizontalCentered="1"/>
  <pageMargins left="0.78740157480314965" right="0.78740157480314965" top="0.61" bottom="0.98425196850393704" header="0.51181102362204722" footer="0.51181102362204722"/>
  <pageSetup paperSize="9" scale="8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Rescisão-RCA</vt:lpstr>
      <vt:lpstr>Recibo</vt:lpstr>
      <vt:lpstr>Orientação</vt:lpstr>
      <vt:lpstr>Recibo!Area_de_impressao</vt:lpstr>
    </vt:vector>
  </TitlesOfParts>
  <Company>Tetê Atacadista de Alimentos Ltda.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Fabiano David Pereira</dc:creator>
  <cp:lastModifiedBy>Analista Comercial</cp:lastModifiedBy>
  <cp:lastPrinted>2025-04-03T15:52:07Z</cp:lastPrinted>
  <dcterms:created xsi:type="dcterms:W3CDTF">2010-02-05T11:32:40Z</dcterms:created>
  <dcterms:modified xsi:type="dcterms:W3CDTF">2025-08-28T18:24:52Z</dcterms:modified>
</cp:coreProperties>
</file>