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worksheets/sheet5.xml" ContentType="application/vnd.openxmlformats-officedocument.spreadsheetml.worksheet+xml"/>
  <Override PartName="/xl/charts/chart2.xml" ContentType="application/vnd.openxmlformats-officedocument.drawingml.char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7"/>
  </bookViews>
  <sheets>
    <sheet name="Capa" sheetId="1" state="visible" r:id="rId2"/>
    <sheet name="Identificação" sheetId="2" state="visible" r:id="rId3"/>
    <sheet name="Pareto" sheetId="3" state="visible" r:id="rId4"/>
    <sheet name="Estratificação" sheetId="4" state="visible" r:id="rId5"/>
    <sheet name="Análise das Causas A" sheetId="5" state="visible" r:id="rId6"/>
    <sheet name="GUT A" sheetId="6" state="visible" r:id="rId7"/>
    <sheet name="5 PQs A" sheetId="7" state="visible" r:id="rId8"/>
    <sheet name="p_ação_3G" sheetId="8" state="visible" r:id="rId9"/>
    <sheet name="Check" sheetId="9" state="visible" r:id="rId10"/>
  </sheets>
  <externalReferences>
    <externalReference r:id="rId1"/>
  </externalReferences>
  <definedNames>
    <definedName name="_xlnm.Print_Area" localSheetId="1">Identificação!$A$1:$Q$39</definedName>
    <definedName name="_xlnm.Print_Area" localSheetId="3">Estratificação!$A$1:$F$25</definedName>
    <definedName name="_xlnm.Print_Area" localSheetId="4">'Análise das Causas A'!$A$1:$T$24</definedName>
    <definedName name="_xlnm.Print_Area" localSheetId="5">'GUT A'!$A$1:$H$21</definedName>
    <definedName name="_xlnm.Print_Area" localSheetId="6">'5 PQs A'!$A$1:$E$54</definedName>
    <definedName name="_xlnm.Print_Area" localSheetId="7">p_ação_3G!$B$1:$I$27</definedName>
    <definedName name="Print_Titles" localSheetId="7">p_ação_3G!$A$1:$XFD$5</definedName>
    <definedName name="_xlnm.Print_Area" localSheetId="8">Check!$A$1:$Q$35</definedName>
  </definedNames>
  <calcPr/>
</workbook>
</file>

<file path=xl/sharedStrings.xml><?xml version="1.0" encoding="utf-8"?>
<sst xmlns="http://schemas.openxmlformats.org/spreadsheetml/2006/main" count="92" uniqueCount="92">
  <si>
    <t xml:space="preserve">PDCA Completo</t>
  </si>
  <si>
    <t>IC</t>
  </si>
  <si>
    <t xml:space="preserve">Este método deve ser usado para:</t>
  </si>
  <si>
    <t>Responsável</t>
  </si>
  <si>
    <t xml:space="preserve">Obtenção de resultados rápidos e consistentes.</t>
  </si>
  <si>
    <t>Orientações</t>
  </si>
  <si>
    <t xml:space="preserve">Preencha todas as pastas desse arquivo, na ordem em que estão colocadas.</t>
  </si>
  <si>
    <t xml:space="preserve">Não insira nem retire pastas. Não altere nenhuma formatação, apenas preencha os campos adequados.</t>
  </si>
  <si>
    <t>Identificação</t>
  </si>
  <si>
    <t>Problema:</t>
  </si>
  <si>
    <t xml:space="preserve">Obs.: Problema é a diferença entre o real e a meta. Ou seja, preencha neste campo quanto falta para vc atingir seu IC - a lacuna.</t>
  </si>
  <si>
    <t xml:space="preserve">Silva &amp; Silva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</si>
  <si>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</si>
  <si>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</si>
  <si>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</si>
  <si>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</si>
  <si>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</si>
  <si>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</si>
  <si>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</si>
  <si>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</si>
  <si>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</si>
  <si>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</si>
  <si>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</si>
  <si>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</si>
  <si>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Meta Acum.</t>
  </si>
  <si>
    <t xml:space="preserve">Real Acum.</t>
  </si>
  <si>
    <t xml:space="preserve">Real 2007</t>
  </si>
  <si>
    <t xml:space="preserve">Meta 2007</t>
  </si>
  <si>
    <t xml:space="preserve">Real 2006</t>
  </si>
  <si>
    <t>Lacuna</t>
  </si>
  <si>
    <t xml:space="preserve">Análise do Fenômeno</t>
  </si>
  <si>
    <t xml:space="preserve">Pareto do Problema:</t>
  </si>
  <si>
    <t xml:space="preserve">Tópicos de estratificação</t>
  </si>
  <si>
    <t xml:space="preserve">Valor Associado</t>
  </si>
  <si>
    <t xml:space="preserve">% Acumulado</t>
  </si>
  <si>
    <t xml:space="preserve">% Unitário</t>
  </si>
  <si>
    <t xml:space="preserve">Produto Incompleto</t>
  </si>
  <si>
    <t xml:space="preserve">Montagem Incorreta</t>
  </si>
  <si>
    <t>Outros</t>
  </si>
  <si>
    <t>Total</t>
  </si>
  <si>
    <t xml:space="preserve"> Diagrama de Causa x Efeito</t>
  </si>
  <si>
    <t xml:space="preserve">Causas Prováveis</t>
  </si>
  <si>
    <t>Problema</t>
  </si>
  <si>
    <t>=Estratificação!B5</t>
  </si>
  <si>
    <t xml:space="preserve">Tabela de Priorização</t>
  </si>
  <si>
    <t xml:space="preserve">Causa Influente</t>
  </si>
  <si>
    <t>Gravidade</t>
  </si>
  <si>
    <t>Urgência</t>
  </si>
  <si>
    <t>Tendência</t>
  </si>
  <si>
    <t>Legenda</t>
  </si>
  <si>
    <t>Forte</t>
  </si>
  <si>
    <t>Médio</t>
  </si>
  <si>
    <t>Fraco</t>
  </si>
  <si>
    <t xml:space="preserve">Sem influência</t>
  </si>
  <si>
    <t xml:space="preserve">5 Por Ques</t>
  </si>
  <si>
    <t xml:space="preserve">Causa 1</t>
  </si>
  <si>
    <t xml:space="preserve">Por Que?</t>
  </si>
  <si>
    <t>Motivo</t>
  </si>
  <si>
    <t xml:space="preserve">O Que Fazer</t>
  </si>
  <si>
    <t xml:space="preserve">Causa 2</t>
  </si>
  <si>
    <t xml:space="preserve">Causa 3</t>
  </si>
  <si>
    <t xml:space="preserve">Causa 4</t>
  </si>
  <si>
    <t xml:space="preserve">Causa 5</t>
  </si>
  <si>
    <t xml:space="preserve"> Elaborado por:   </t>
  </si>
  <si>
    <t xml:space="preserve"> </t>
  </si>
  <si>
    <t xml:space="preserve">Data:   </t>
  </si>
  <si>
    <t xml:space="preserve">O  QUE</t>
  </si>
  <si>
    <t>QUEM</t>
  </si>
  <si>
    <t>COMO</t>
  </si>
  <si>
    <t>QUANDO</t>
  </si>
  <si>
    <t>REALIZADO</t>
  </si>
  <si>
    <t xml:space="preserve">RESULTADOS / PONTOS PROBLEMÁTICOS</t>
  </si>
  <si>
    <t>REPROGRAMADO</t>
  </si>
  <si>
    <t xml:space="preserve">(PLANEJAMENTO  DA  AÇÃO)</t>
  </si>
  <si>
    <t xml:space="preserve">(IMPLANTAÇÃO  DA  AÇÃO)</t>
  </si>
  <si>
    <t xml:space="preserve">(RESULTADOS  OBTIDOS / PROBLEMAS  QUE  INFLUENCIARAM  A  REALIZAÇÃO  OU  NÃO  DA  AÇÃO)</t>
  </si>
  <si>
    <t xml:space="preserve">(PROPOSTA DE NOVAS AÇÕES / DATAS  ou  FUTURAS  MELHORIAS)</t>
  </si>
  <si>
    <t xml:space="preserve">integração sensor e arduino</t>
  </si>
  <si>
    <t>Angelo</t>
  </si>
  <si>
    <t xml:space="preserve">Simulação em software</t>
  </si>
  <si>
    <t xml:space="preserve">esquema eletrônico </t>
  </si>
  <si>
    <t>Thales</t>
  </si>
  <si>
    <t xml:space="preserve">Software Fritizing</t>
  </si>
  <si>
    <t xml:space="preserve">Fritizing se demonstra um software limitado quanto ao desenvolvimento da pcb final</t>
  </si>
  <si>
    <t xml:space="preserve">O Proteus 8 irá ser utilizado no protótipo da pcb em 2D e 3D. </t>
  </si>
  <si>
    <t xml:space="preserve">proposta mecânica</t>
  </si>
  <si>
    <t>Renato</t>
  </si>
  <si>
    <t xml:space="preserve">Esquema manual 2D, desmontagem e montagem de equipamentos para estudo de design</t>
  </si>
  <si>
    <t xml:space="preserve">Verificação de Eficácia</t>
  </si>
  <si>
    <t xml:space="preserve">Real 2003</t>
  </si>
  <si>
    <t xml:space="preserve">Meta 2004</t>
  </si>
  <si>
    <t xml:space="preserve">Real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</si>
</sst>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0" formatCode="_(&quot;R$&quot;* #,##0.00_);_(&quot;R$&quot;* \(#,##0.00\);_(&quot;R$&quot;* &quot;-&quot;??_);_(@_)"/>
    <numFmt numFmtId="161" formatCode="_(&quot;R$&quot;* #,##0_);_(&quot;R$&quot;* \(#,##0\);_(&quot;R$&quot;* &quot;-&quot;_);_(@_)"/>
    <numFmt numFmtId="162" formatCode="0.0%"/>
    <numFmt numFmtId="163" formatCode="_(* #,##0_);_(* \(#,##0\);_(* &quot;-&quot;??_);_(@_)"/>
    <numFmt numFmtId="164" formatCode="0.000"/>
    <numFmt numFmtId="165" formatCode="dd\-mmm\-yy"/>
  </numFmts>
  <fonts count="33">
    <font>
      <name val="Arial"/>
      <color theme="1"/>
      <sz val="10.000000"/>
    </font>
    <font>
      <name val="Arial"/>
      <color indexed="4"/>
      <sz val="10.000000"/>
      <u/>
    </font>
    <font>
      <name val="Arial"/>
      <color indexed="20"/>
      <sz val="10.000000"/>
      <u/>
    </font>
    <font>
      <name val="Times New Roman"/>
      <sz val="10.000000"/>
    </font>
    <font>
      <name val="Arial"/>
      <b/>
      <color indexed="65"/>
      <sz val="18.000000"/>
    </font>
    <font>
      <name val="Arial"/>
      <b/>
      <sz val="12.000000"/>
    </font>
    <font>
      <name val="Arial"/>
      <b/>
      <i/>
      <sz val="8.000000"/>
    </font>
    <font>
      <name val="Arial"/>
      <b/>
      <sz val="10.000000"/>
    </font>
    <font>
      <name val="Tahoma"/>
      <sz val="10.000000"/>
    </font>
    <font>
      <name val="Arial"/>
      <sz val="12.000000"/>
    </font>
    <font>
      <name val="Arial"/>
      <b/>
      <color indexed="18"/>
      <sz val="12.000000"/>
    </font>
    <font>
      <name val="Arial"/>
      <b/>
      <color indexed="54"/>
      <sz val="14.000000"/>
    </font>
    <font>
      <name val="Arial"/>
      <sz val="8.000000"/>
    </font>
    <font>
      <name val="Arial"/>
      <sz val="7.000000"/>
    </font>
    <font>
      <name val="Arial"/>
      <sz val="10.000000"/>
    </font>
    <font>
      <name val="Arial"/>
      <color indexed="65"/>
      <sz val="10.000000"/>
    </font>
    <font>
      <name val="Arial"/>
      <color indexed="18"/>
      <sz val="12.000000"/>
    </font>
    <font>
      <name val="Arial"/>
      <sz val="9.000000"/>
    </font>
    <font>
      <name val="Arial"/>
      <b/>
      <sz val="9.000000"/>
    </font>
    <font>
      <name val="Arial"/>
      <b/>
      <color indexed="17"/>
      <sz val="10.000000"/>
    </font>
    <font>
      <name val="Arial"/>
      <b/>
      <color indexed="17"/>
      <sz val="12.000000"/>
    </font>
    <font>
      <name val="Arial"/>
      <color indexed="2"/>
      <sz val="10.000000"/>
    </font>
    <font>
      <name val="Arial"/>
      <color indexed="57"/>
      <sz val="10.000000"/>
    </font>
    <font>
      <name val="Tahoma"/>
      <b/>
      <sz val="8.000000"/>
    </font>
    <font>
      <name val="Tahoma"/>
      <b/>
      <sz val="12.000000"/>
    </font>
    <font>
      <name val="Tahoma"/>
      <sz val="12.000000"/>
    </font>
    <font>
      <name val="Tahoma"/>
      <b/>
      <sz val="10.000000"/>
    </font>
    <font>
      <name val="Tahoma"/>
      <sz val="11.000000"/>
    </font>
    <font>
      <name val="Tahoma"/>
      <b/>
      <color indexed="18"/>
      <sz val="16.000000"/>
    </font>
    <font>
      <name val="Tahoma"/>
      <color indexed="2"/>
      <sz val="16.000000"/>
    </font>
    <font>
      <name val="Tahoma"/>
      <color indexed="65"/>
      <sz val="10.000000"/>
    </font>
    <font>
      <name val="Tahoma"/>
      <b/>
      <sz val="11.000000"/>
    </font>
    <font>
      <name val="Tahoma"/>
      <sz val="7.000000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65"/>
        <bgColor indexed="65"/>
      </patternFill>
    </fill>
    <fill>
      <patternFill patternType="lightUp">
        <fgColor indexed="22"/>
        <bgColor indexed="65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22"/>
      </patternFill>
    </fill>
    <fill>
      <patternFill patternType="solid">
        <fgColor indexed="27"/>
        <bgColor indexed="27"/>
      </patternFill>
    </fill>
  </fills>
  <borders count="41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fontId="0" fillId="0" borderId="0" numFmtId="0" applyNumberFormat="1" applyFont="1" applyFill="1" applyBorder="1"/>
    <xf fontId="1" fillId="0" borderId="0" numFmtId="0" applyNumberFormat="1" applyFont="1" applyFill="1" applyBorder="1">
      <alignment vertical="top"/>
    </xf>
    <xf fontId="2" fillId="0" borderId="0" numFmtId="0" applyNumberFormat="1" applyFont="1" applyFill="1" applyBorder="1">
      <alignment vertical="top"/>
    </xf>
    <xf fontId="0" fillId="0" borderId="0" numFmtId="160" applyNumberFormat="1" applyFont="1" applyFill="1" applyBorder="1"/>
    <xf fontId="0" fillId="0" borderId="0" numFmtId="161" applyNumberFormat="1" applyFont="1" applyFill="1" applyBorder="1"/>
    <xf fontId="3" fillId="0" borderId="0" numFmtId="0" applyNumberFormat="1" applyFont="1" applyFill="1" applyBorder="1"/>
    <xf fontId="0" fillId="0" borderId="0" numFmtId="9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</cellStyleXfs>
  <cellXfs count="129">
    <xf fontId="0" fillId="0" borderId="0" numFmtId="0" xfId="0"/>
    <xf fontId="0" fillId="2" borderId="0" numFmtId="0" xfId="0" applyFill="1"/>
    <xf fontId="4" fillId="2" borderId="0" numFmtId="0" xfId="0" applyFont="1" applyFill="1" applyAlignment="1">
      <alignment horizontal="center" vertical="center"/>
    </xf>
    <xf fontId="5" fillId="0" borderId="0" numFmtId="0" xfId="0" applyFont="1" applyAlignment="1">
      <alignment horizontal="left"/>
    </xf>
    <xf fontId="6" fillId="0" borderId="1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0" fillId="0" borderId="0" numFmtId="0" xfId="0" applyAlignment="1">
      <alignment horizontal="left"/>
    </xf>
    <xf fontId="7" fillId="0" borderId="0" numFmtId="0" xfId="0" applyFont="1"/>
    <xf fontId="8" fillId="0" borderId="0" numFmtId="0" xfId="0" applyFont="1"/>
    <xf fontId="7" fillId="0" borderId="0" numFmtId="0" xfId="0" applyFont="1" applyAlignment="1">
      <alignment horizontal="left"/>
    </xf>
    <xf fontId="9" fillId="0" borderId="0" numFmtId="0" xfId="0" applyFont="1"/>
    <xf fontId="10" fillId="0" borderId="4" numFmtId="0" xfId="0" applyFont="1" applyBorder="1" applyAlignment="1">
      <alignment horizontal="left" vertical="center"/>
    </xf>
    <xf fontId="7" fillId="0" borderId="0" numFmtId="0" xfId="0" applyFont="1" applyAlignment="1">
      <alignment horizontal="right"/>
    </xf>
    <xf fontId="7" fillId="0" borderId="5" numFmtId="0" xfId="0" applyFont="1" applyBorder="1" applyAlignment="1">
      <alignment horizontal="center" vertical="top" wrapText="1"/>
    </xf>
    <xf fontId="7" fillId="0" borderId="6" numFmtId="0" xfId="0" applyFont="1" applyBorder="1" applyAlignment="1">
      <alignment horizontal="center" vertical="top" wrapText="1"/>
    </xf>
    <xf fontId="7" fillId="0" borderId="7" numFmtId="0" xfId="0" applyFont="1" applyBorder="1" applyAlignment="1">
      <alignment horizontal="center" vertical="top" wrapText="1"/>
    </xf>
    <xf fontId="0" fillId="0" borderId="0" numFmtId="0" xfId="0" applyAlignment="1">
      <alignment horizontal="center" vertical="center" wrapText="1"/>
    </xf>
    <xf fontId="7" fillId="0" borderId="8" numFmtId="0" xfId="0" applyFont="1" applyBorder="1" applyAlignment="1">
      <alignment horizontal="center" vertical="top" wrapText="1"/>
    </xf>
    <xf fontId="7" fillId="0" borderId="0" numFmtId="0" xfId="0" applyFont="1" applyAlignment="1">
      <alignment horizontal="center" vertical="top" wrapText="1"/>
    </xf>
    <xf fontId="7" fillId="0" borderId="9" numFmtId="0" xfId="0" applyFont="1" applyBorder="1" applyAlignment="1">
      <alignment horizontal="center" vertical="top" wrapText="1"/>
    </xf>
    <xf fontId="7" fillId="0" borderId="10" numFmtId="0" xfId="0" applyFont="1" applyBorder="1" applyAlignment="1">
      <alignment horizontal="center" vertical="top" wrapText="1"/>
    </xf>
    <xf fontId="7" fillId="0" borderId="11" numFmtId="0" xfId="0" applyFont="1" applyBorder="1" applyAlignment="1">
      <alignment horizontal="center" vertical="top" wrapText="1"/>
    </xf>
    <xf fontId="7" fillId="0" borderId="12" numFmtId="0" xfId="0" applyFont="1" applyBorder="1" applyAlignment="1">
      <alignment horizontal="center" vertical="top" wrapText="1"/>
    </xf>
    <xf fontId="11" fillId="0" borderId="0" numFmtId="0" xfId="0" applyFont="1" applyAlignment="1">
      <alignment horizontal="center" vertical="center"/>
    </xf>
    <xf fontId="12" fillId="0" borderId="0" numFmtId="0" xfId="0" applyFont="1" applyAlignment="1">
      <alignment horizontal="center"/>
    </xf>
    <xf fontId="12" fillId="0" borderId="13" numFmtId="162" xfId="7" applyNumberFormat="1" applyFont="1" applyBorder="1" applyAlignment="1">
      <alignment horizontal="right" vertical="center"/>
    </xf>
    <xf fontId="12" fillId="0" borderId="2" numFmtId="0" xfId="0" applyFont="1" applyBorder="1" applyAlignment="1">
      <alignment horizontal="center"/>
    </xf>
    <xf fontId="12" fillId="0" borderId="14" numFmtId="0" xfId="0" applyFont="1" applyBorder="1" applyAlignment="1">
      <alignment horizontal="center"/>
    </xf>
    <xf fontId="12" fillId="3" borderId="0" numFmtId="1" xfId="7" applyNumberFormat="1" applyFont="1" applyFill="1" applyAlignment="1">
      <alignment horizontal="center"/>
    </xf>
    <xf fontId="0" fillId="4" borderId="0" numFmtId="1" xfId="7" applyNumberFormat="1" applyFill="1"/>
    <xf fontId="12" fillId="0" borderId="0" numFmtId="1" xfId="7" applyNumberFormat="1" applyFont="1" applyAlignment="1">
      <alignment horizontal="center" vertical="center"/>
    </xf>
    <xf fontId="12" fillId="3" borderId="13" numFmtId="1" xfId="7" applyNumberFormat="1" applyFont="1" applyFill="1" applyBorder="1" applyAlignment="1">
      <alignment horizontal="center"/>
    </xf>
    <xf fontId="0" fillId="0" borderId="0" numFmtId="1" xfId="0" applyNumberFormat="1"/>
    <xf fontId="12" fillId="0" borderId="14" numFmtId="163" xfId="8" applyNumberFormat="1" applyFont="1" applyBorder="1" applyAlignment="1">
      <alignment horizontal="center"/>
    </xf>
    <xf fontId="13" fillId="0" borderId="14" numFmtId="2" xfId="0" applyNumberFormat="1" applyFont="1" applyBorder="1" applyAlignment="1">
      <alignment horizontal="center"/>
    </xf>
    <xf fontId="7" fillId="0" borderId="15" numFmtId="0" xfId="0" applyFont="1" applyBorder="1"/>
    <xf fontId="7" fillId="0" borderId="15" numFmtId="4" xfId="0" applyNumberFormat="1" applyFont="1" applyBorder="1"/>
    <xf fontId="0" fillId="0" borderId="0" numFmtId="0" xfId="0" applyAlignment="1">
      <alignment horizontal="left" vertical="top" wrapText="1"/>
    </xf>
    <xf fontId="14" fillId="5" borderId="16" numFmtId="0" xfId="0" applyFont="1" applyFill="1" applyBorder="1"/>
    <xf fontId="14" fillId="5" borderId="16" numFmtId="0" xfId="0" applyFont="1" applyFill="1" applyBorder="1" applyAlignment="1">
      <alignment horizontal="center"/>
    </xf>
    <xf fontId="0" fillId="0" borderId="0" numFmtId="49" xfId="0" applyNumberFormat="1" applyAlignment="1">
      <alignment horizontal="left" vertical="center" wrapText="1"/>
    </xf>
    <xf fontId="0" fillId="0" borderId="0" numFmtId="164" xfId="0" applyNumberFormat="1" applyAlignment="1">
      <alignment horizontal="center"/>
    </xf>
    <xf fontId="0" fillId="0" borderId="0" numFmtId="9" xfId="7" applyNumberFormat="1" applyAlignment="1">
      <alignment horizontal="center"/>
    </xf>
    <xf fontId="0" fillId="0" borderId="0" numFmtId="9" xfId="0" applyNumberFormat="1" applyAlignment="1">
      <alignment horizontal="center"/>
    </xf>
    <xf fontId="7" fillId="6" borderId="15" numFmtId="0" xfId="0" applyFont="1" applyFill="1" applyBorder="1"/>
    <xf fontId="7" fillId="6" borderId="15" numFmtId="2" xfId="0" applyNumberFormat="1" applyFont="1" applyFill="1" applyBorder="1" applyAlignment="1">
      <alignment horizontal="center"/>
    </xf>
    <xf fontId="7" fillId="6" borderId="15" numFmtId="0" xfId="0" applyFont="1" applyFill="1" applyBorder="1" applyAlignment="1">
      <alignment horizontal="center"/>
    </xf>
    <xf fontId="7" fillId="6" borderId="15" numFmtId="9" xfId="7" applyNumberFormat="1" applyFont="1" applyFill="1" applyBorder="1" applyAlignment="1">
      <alignment horizontal="center"/>
    </xf>
    <xf fontId="15" fillId="3" borderId="0" numFmtId="0" xfId="0" applyFont="1" applyFill="1"/>
    <xf fontId="16" fillId="0" borderId="0" numFmtId="0" xfId="0" applyFont="1" applyAlignment="1">
      <alignment horizontal="center"/>
    </xf>
    <xf fontId="0" fillId="7" borderId="0" numFmtId="0" xfId="0" applyFill="1" applyAlignment="1">
      <alignment horizontal="center"/>
    </xf>
    <xf fontId="0" fillId="0" borderId="17" numFmtId="49" xfId="0" applyNumberFormat="1" applyBorder="1" applyAlignment="1">
      <alignment horizontal="center" vertical="center" wrapText="1"/>
    </xf>
    <xf fontId="0" fillId="0" borderId="18" numFmtId="0" xfId="0" applyBorder="1" applyAlignment="1">
      <alignment horizontal="center" vertical="center" wrapText="1"/>
    </xf>
    <xf fontId="0" fillId="0" borderId="19" numFmtId="0" xfId="0" applyBorder="1" applyAlignment="1">
      <alignment horizontal="center" vertical="center" wrapText="1"/>
    </xf>
    <xf fontId="0" fillId="0" borderId="20" numFmtId="0" xfId="0" applyBorder="1" applyAlignment="1">
      <alignment horizontal="center" vertical="center" wrapText="1"/>
    </xf>
    <xf fontId="0" fillId="0" borderId="21" numFmtId="0" xfId="0" applyBorder="1" applyAlignment="1">
      <alignment horizontal="center" vertical="center" wrapText="1"/>
    </xf>
    <xf fontId="0" fillId="0" borderId="22" numFmtId="0" xfId="0" applyBorder="1" applyAlignment="1">
      <alignment horizontal="center" vertical="center" wrapText="1"/>
    </xf>
    <xf fontId="0" fillId="0" borderId="23" numFmtId="0" xfId="0" applyBorder="1" applyAlignment="1">
      <alignment horizontal="center" vertical="center" wrapText="1"/>
    </xf>
    <xf fontId="0" fillId="0" borderId="24" numFmtId="0" xfId="0" applyBorder="1" applyAlignment="1">
      <alignment horizontal="center" vertical="center" wrapText="1"/>
    </xf>
    <xf fontId="0" fillId="0" borderId="25" numFmtId="49" xfId="0" applyNumberFormat="1" applyBorder="1" applyAlignment="1">
      <alignment horizontal="center" vertical="center" wrapText="1"/>
    </xf>
    <xf fontId="0" fillId="0" borderId="26" numFmtId="0" xfId="0" applyBorder="1" applyAlignment="1">
      <alignment horizontal="center" vertical="center" wrapText="1"/>
    </xf>
    <xf fontId="0" fillId="0" borderId="27" numFmtId="0" xfId="0" applyBorder="1" applyAlignment="1">
      <alignment horizontal="center" vertical="center" wrapText="1"/>
    </xf>
    <xf fontId="10" fillId="0" borderId="0" numFmtId="0" xfId="0" applyFont="1" applyAlignment="1">
      <alignment horizontal="left" vertical="center"/>
    </xf>
    <xf fontId="14" fillId="0" borderId="0" numFmtId="0" xfId="0" applyFont="1" applyAlignment="1">
      <alignment vertical="center"/>
    </xf>
    <xf fontId="14" fillId="7" borderId="26" numFmtId="0" xfId="0" applyFont="1" applyFill="1" applyBorder="1" applyAlignment="1">
      <alignment vertical="center"/>
    </xf>
    <xf fontId="14" fillId="7" borderId="26" numFmtId="0" xfId="0" applyFont="1" applyFill="1" applyBorder="1" applyAlignment="1">
      <alignment horizontal="center" vertical="center"/>
    </xf>
    <xf fontId="0" fillId="0" borderId="28" numFmtId="0" xfId="0" applyBorder="1" applyAlignment="1">
      <alignment horizontal="center" vertical="center" wrapText="1"/>
    </xf>
    <xf fontId="17" fillId="0" borderId="29" numFmtId="49" xfId="0" applyNumberFormat="1" applyFont="1" applyBorder="1" applyAlignment="1">
      <alignment horizontal="left" vertical="center" wrapText="1"/>
    </xf>
    <xf fontId="17" fillId="0" borderId="29" numFmtId="0" xfId="0" applyFont="1" applyBorder="1" applyAlignment="1">
      <alignment horizontal="center" vertical="center" wrapText="1"/>
    </xf>
    <xf fontId="0" fillId="0" borderId="29" numFmtId="0" xfId="0" applyBorder="1" applyAlignment="1">
      <alignment horizontal="center" vertical="center" wrapText="1"/>
    </xf>
    <xf fontId="0" fillId="0" borderId="30" numFmtId="0" xfId="0" applyBorder="1" applyAlignment="1">
      <alignment horizontal="center" vertical="center" wrapText="1"/>
    </xf>
    <xf fontId="17" fillId="0" borderId="30" numFmtId="0" xfId="0" applyFont="1" applyBorder="1" applyAlignment="1">
      <alignment horizontal="center" vertical="center" wrapText="1"/>
    </xf>
    <xf fontId="18" fillId="0" borderId="0" numFmtId="0" xfId="0" applyFont="1"/>
    <xf fontId="0" fillId="0" borderId="0" numFmtId="0" xfId="0" applyAlignment="1">
      <alignment horizontal="center"/>
    </xf>
    <xf fontId="17" fillId="0" borderId="0" numFmtId="0" xfId="0" applyFont="1"/>
    <xf fontId="19" fillId="0" borderId="0" numFmtId="0" xfId="0" applyFont="1"/>
    <xf fontId="0" fillId="0" borderId="0" numFmtId="0" xfId="0"/>
    <xf fontId="20" fillId="0" borderId="0" numFmtId="0" xfId="0" applyFont="1"/>
    <xf fontId="7" fillId="7" borderId="23" numFmtId="0" xfId="0" applyFont="1" applyFill="1" applyBorder="1"/>
    <xf fontId="14" fillId="0" borderId="2" numFmtId="0" xfId="0" applyFont="1" applyBorder="1" applyAlignment="1">
      <alignment horizontal="left" vertical="center" wrapText="1"/>
    </xf>
    <xf fontId="21" fillId="0" borderId="2" numFmtId="0" xfId="0" applyFont="1" applyBorder="1" applyAlignment="1">
      <alignment horizontal="left" vertical="center" wrapText="1"/>
    </xf>
    <xf fontId="14" fillId="7" borderId="31" numFmtId="0" xfId="0" applyFont="1" applyFill="1" applyBorder="1" applyAlignment="1">
      <alignment wrapText="1"/>
    </xf>
    <xf fontId="22" fillId="0" borderId="2" numFmtId="0" xfId="0" applyFont="1" applyBorder="1" applyAlignment="1">
      <alignment horizontal="left" vertical="center" wrapText="1"/>
    </xf>
    <xf fontId="14" fillId="7" borderId="32" numFmtId="0" xfId="0" applyFont="1" applyFill="1" applyBorder="1" applyAlignment="1">
      <alignment wrapText="1"/>
    </xf>
    <xf fontId="14" fillId="7" borderId="33" numFmtId="0" xfId="0" applyFont="1" applyFill="1" applyBorder="1" applyAlignment="1">
      <alignment vertical="center" wrapText="1"/>
    </xf>
    <xf fontId="14" fillId="0" borderId="2" numFmtId="0" xfId="0" applyFont="1" applyBorder="1" applyAlignment="1">
      <alignment vertical="center" wrapText="1"/>
    </xf>
    <xf fontId="21" fillId="0" borderId="2" numFmtId="0" xfId="0" applyFont="1" applyBorder="1" applyAlignment="1">
      <alignment vertical="center" wrapText="1"/>
    </xf>
    <xf fontId="8" fillId="0" borderId="0" numFmtId="0" xfId="0" applyFont="1" applyAlignment="1">
      <alignment vertical="center"/>
    </xf>
    <xf fontId="8" fillId="0" borderId="0" numFmtId="0" xfId="0" applyFont="1" applyAlignment="1">
      <alignment horizontal="center" vertical="center"/>
    </xf>
    <xf fontId="23" fillId="3" borderId="18" numFmtId="0" xfId="0" applyFont="1" applyFill="1" applyBorder="1" applyAlignment="1">
      <alignment horizontal="left" vertical="center"/>
    </xf>
    <xf fontId="24" fillId="3" borderId="18" numFmtId="0" xfId="0" applyFont="1" applyFill="1" applyBorder="1" applyAlignment="1">
      <alignment horizontal="center" vertical="center"/>
    </xf>
    <xf fontId="24" fillId="3" borderId="19" numFmtId="0" xfId="0" applyFont="1" applyFill="1" applyBorder="1" applyAlignment="1">
      <alignment horizontal="center" vertical="center"/>
    </xf>
    <xf fontId="23" fillId="3" borderId="34" numFmtId="0" xfId="0" applyFont="1" applyFill="1" applyBorder="1" applyAlignment="1">
      <alignment horizontal="left" vertical="center"/>
    </xf>
    <xf fontId="25" fillId="3" borderId="14" numFmtId="0" xfId="0" applyFont="1" applyFill="1" applyBorder="1" applyAlignment="1">
      <alignment horizontal="right" vertical="center"/>
    </xf>
    <xf fontId="8" fillId="0" borderId="2" numFmtId="0" xfId="0" applyFont="1" applyBorder="1" applyAlignment="1">
      <alignment horizontal="center" vertical="center"/>
    </xf>
    <xf fontId="24" fillId="3" borderId="2" numFmtId="0" xfId="0" applyFont="1" applyFill="1" applyBorder="1" applyAlignment="1">
      <alignment horizontal="left" vertical="center"/>
    </xf>
    <xf fontId="24" fillId="3" borderId="14" numFmtId="0" xfId="0" applyFont="1" applyFill="1" applyBorder="1" applyAlignment="1">
      <alignment horizontal="left" vertical="center"/>
    </xf>
    <xf fontId="24" fillId="3" borderId="35" numFmtId="0" xfId="0" applyFont="1" applyFill="1" applyBorder="1" applyAlignment="1">
      <alignment horizontal="center" vertical="center"/>
    </xf>
    <xf fontId="26" fillId="3" borderId="36" numFmtId="0" xfId="0" applyFont="1" applyFill="1" applyBorder="1" applyAlignment="1">
      <alignment horizontal="left" vertical="center"/>
    </xf>
    <xf fontId="25" fillId="3" borderId="0" numFmtId="0" xfId="0" applyFont="1" applyFill="1" applyAlignment="1">
      <alignment horizontal="right" vertical="center"/>
    </xf>
    <xf fontId="24" fillId="3" borderId="2" numFmtId="14" xfId="0" applyNumberFormat="1" applyFont="1" applyFill="1" applyBorder="1" applyAlignment="1">
      <alignment horizontal="left" vertical="center"/>
    </xf>
    <xf fontId="24" fillId="3" borderId="2" numFmtId="0" xfId="0" applyFont="1" applyFill="1" applyBorder="1" applyAlignment="1">
      <alignment horizontal="center" vertical="center"/>
    </xf>
    <xf fontId="24" fillId="3" borderId="0" numFmtId="0" xfId="0" applyFont="1" applyFill="1" applyAlignment="1">
      <alignment horizontal="center" vertical="center"/>
    </xf>
    <xf fontId="26" fillId="3" borderId="37" numFmtId="165" xfId="0" applyNumberFormat="1" applyFont="1" applyFill="1" applyBorder="1" applyAlignment="1">
      <alignment horizontal="center" vertical="center"/>
    </xf>
    <xf fontId="27" fillId="3" borderId="38" numFmtId="0" xfId="0" applyFont="1" applyFill="1" applyBorder="1" applyAlignment="1">
      <alignment horizontal="left" vertical="center"/>
    </xf>
    <xf fontId="28" fillId="0" borderId="13" numFmtId="14" xfId="0" applyNumberFormat="1" applyFont="1" applyBorder="1" applyAlignment="1">
      <alignment horizontal="left" vertical="center"/>
    </xf>
    <xf fontId="29" fillId="0" borderId="13" numFmtId="0" xfId="0" applyFont="1" applyBorder="1" applyAlignment="1">
      <alignment horizontal="center" vertical="center"/>
    </xf>
    <xf fontId="30" fillId="3" borderId="39" numFmtId="0" xfId="0" applyFont="1" applyFill="1" applyBorder="1" applyAlignment="1">
      <alignment horizontal="center" vertical="center"/>
    </xf>
    <xf fontId="31" fillId="8" borderId="40" numFmtId="0" xfId="0" applyFont="1" applyFill="1" applyBorder="1" applyAlignment="1">
      <alignment horizontal="center" vertical="center"/>
    </xf>
    <xf fontId="26" fillId="0" borderId="0" numFmtId="0" xfId="0" applyFont="1" applyAlignment="1">
      <alignment vertical="center"/>
    </xf>
    <xf fontId="32" fillId="0" borderId="40" numFmtId="0" xfId="6" applyFont="1" applyBorder="1" applyAlignment="1">
      <alignment horizontal="center" vertical="center"/>
    </xf>
    <xf fontId="32" fillId="0" borderId="40" numFmtId="0" xfId="6" applyFont="1" applyBorder="1" applyAlignment="1">
      <alignment horizontal="center" vertical="center" wrapText="1"/>
    </xf>
    <xf fontId="32" fillId="0" borderId="40" numFmtId="0" xfId="6" applyFont="1" applyBorder="1" applyAlignment="1">
      <alignment vertical="center" wrapText="1"/>
    </xf>
    <xf fontId="25" fillId="3" borderId="40" numFmtId="0" xfId="0" applyFont="1" applyFill="1" applyBorder="1" applyAlignment="1">
      <alignment horizontal="center" vertical="center" wrapText="1"/>
    </xf>
    <xf fontId="25" fillId="0" borderId="40" numFmtId="165" xfId="0" applyNumberFormat="1" applyFont="1" applyBorder="1" applyAlignment="1">
      <alignment horizontal="center" vertical="center" wrapText="1"/>
    </xf>
    <xf fontId="25" fillId="0" borderId="40" numFmtId="16" xfId="0" applyNumberFormat="1" applyFont="1" applyBorder="1" applyAlignment="1">
      <alignment horizontal="center" vertical="center" wrapText="1"/>
    </xf>
    <xf fontId="25" fillId="3" borderId="1" numFmtId="0" xfId="0" applyFont="1" applyFill="1" applyBorder="1" applyAlignment="1">
      <alignment horizontal="center" vertical="center" wrapText="1"/>
    </xf>
    <xf fontId="25" fillId="3" borderId="3" numFmtId="0" xfId="0" applyFont="1" applyFill="1" applyBorder="1" applyAlignment="1">
      <alignment horizontal="center" vertical="center" wrapText="1"/>
    </xf>
    <xf fontId="25" fillId="0" borderId="40" numFmtId="0" xfId="0" applyFont="1" applyBorder="1" applyAlignment="1">
      <alignment horizontal="center" vertical="center" wrapText="1"/>
    </xf>
    <xf fontId="12" fillId="0" borderId="2" numFmtId="0" xfId="0" applyFont="1" applyBorder="1"/>
    <xf fontId="12" fillId="3" borderId="0" numFmtId="10" xfId="7" applyNumberFormat="1" applyFont="1" applyFill="1" applyAlignment="1">
      <alignment horizontal="center"/>
    </xf>
    <xf fontId="0" fillId="4" borderId="0" numFmtId="9" xfId="7" applyNumberFormat="1" applyFill="1"/>
    <xf fontId="12" fillId="0" borderId="14" numFmtId="0" xfId="0" applyFont="1" applyBorder="1"/>
    <xf fontId="12" fillId="0" borderId="0" numFmtId="0" xfId="0" applyFont="1"/>
    <xf fontId="12" fillId="0" borderId="0" numFmtId="10" xfId="7" applyNumberFormat="1" applyFont="1" applyAlignment="1">
      <alignment horizontal="center" vertical="center"/>
    </xf>
    <xf fontId="12" fillId="3" borderId="13" numFmtId="10" xfId="7" applyNumberFormat="1" applyFont="1" applyFill="1" applyBorder="1" applyAlignment="1">
      <alignment horizontal="center"/>
    </xf>
    <xf fontId="0" fillId="4" borderId="0" numFmtId="10" xfId="7" applyNumberFormat="1" applyFill="1"/>
    <xf fontId="0" fillId="0" borderId="14" numFmtId="0" xfId="0" applyBorder="1"/>
  </cellXfs>
  <cellStyles count="9">
    <cellStyle name="Style 1" xfId="1" builtinId="8"/>
    <cellStyle name="Style 2" xfId="2" builtinId="9"/>
    <cellStyle name="Style 3" xfId="3" builtinId="4"/>
    <cellStyle name="Style 4" xfId="4" builtinId="7"/>
    <cellStyle name="Style 5" xfId="0" builtinId="0"/>
    <cellStyle name="Normal_RNC-VERSO" xfId="5"/>
    <cellStyle name="Style 7" xfId="6" builtinId="5"/>
    <cellStyle name="Style 8" xfId="7" builtinId="3"/>
    <cellStyle name="Style 9" xfId="8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9.xml"/><Relationship  Id="rId9" Type="http://schemas.openxmlformats.org/officeDocument/2006/relationships/worksheet" Target="worksheets/sheet8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externalLink" Target="externalLinks/externalLink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plotArea>
      <c:layout/>
      <c:barChart>
        <c:barDir val="col"/>
        <c:grouping val="standard"/>
        <c:varyColors val="0"/>
        <c:ser>
          <c:idx val="2"/>
          <c:order val="0"/>
          <c:tx>
            <c:strRef>
              <c:f>Identificação!$O$12</c:f>
            </c:strRef>
          </c:tx>
          <c:spPr bwMode="auto">
            <a:prstGeom prst="rect">
              <a:avLst/>
            </a:prstGeom>
            <a:solidFill>
              <a:srgbClr val="000000"/>
            </a:solidFill>
            <a:ln w="12700">
              <a:solidFill>
                <a:srgbClr val="C0C0C0"/>
              </a:solidFill>
              <a:prstDash val="solid"/>
            </a:ln>
          </c:spPr>
          <c:dPt>
            <c:idx val="0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8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9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3"/>
            <c:spPr bwMode="auto">
              <a:prstGeom prst="rect">
                <a:avLst/>
              </a:prstGeom>
              <a:gradFill rotWithShape="0">
                <a:gsLst>
                  <a:gs pos="0">
                    <a:srgbClr val="000000">
                      <a:alpha val="100000"/>
                    </a:srgbClr>
                  </a:gs>
                  <a:gs pos="100000">
                    <a:srgbClr val="929292">
                      <a:alpha val="100000"/>
                    </a:srgbClr>
                  </a:gs>
                </a:gsLst>
                <a:lin ang="5400000" scaled="1"/>
              </a:gradFill>
              <a:ln w="12700">
                <a:solidFill>
                  <a:srgbClr val="C0C0C0"/>
                </a:solidFill>
                <a:prstDash val="solid"/>
              </a:ln>
            </c:spPr>
          </c:dPt>
          <c:dPt>
            <c:idx val="12"/>
            <c:spPr bwMode="auto">
              <a:prstGeom prst="rect">
                <a:avLst/>
              </a:prstGeom>
              <a:gradFill rotWithShape="0">
                <a:gsLst>
                  <a:gs pos="0">
                    <a:srgbClr val="000000">
                      <a:alpha val="100000"/>
                    </a:srgbClr>
                  </a:gs>
                  <a:gs pos="100000">
                    <a:srgbClr val="969696">
                      <a:alpha val="100000"/>
                    </a:srgbClr>
                  </a:gs>
                </a:gsLst>
                <a:lin ang="5400000" scaled="1"/>
              </a:gradFill>
              <a:ln w="12700">
                <a:solidFill>
                  <a:srgbClr val="C0C0C0"/>
                </a:solidFill>
                <a:prstDash val="solid"/>
              </a:ln>
            </c:spPr>
          </c:dPt>
          <c:dPt>
            <c:idx val="10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1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Lbls>
            <c:dLbl>
              <c:idx val="1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numLit>
              <c:ptCount val="1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</c:numLit>
          </c:cat>
          <c:val>
            <c:numRef>
              <c:f>Identificação!$C$13:$O$13</c:f>
            </c:numRef>
          </c:val>
        </c:ser>
        <c:ser>
          <c:idx val="3"/>
          <c:order val="1"/>
          <c:tx>
            <c:v xml:space="preserve">Real Acum</c:v>
          </c:tx>
          <c:spPr bwMode="auto">
            <a:prstGeom prst="rect">
              <a:avLst/>
            </a:prstGeom>
            <a:solidFill>
              <a:srgbClr val="3366FF"/>
            </a:solidFill>
            <a:ln w="12700">
              <a:solidFill>
                <a:srgbClr val="C0C0C0"/>
              </a:solidFill>
              <a:prstDash val="solid"/>
            </a:ln>
          </c:spPr>
          <c:dPt>
            <c:idx val="13"/>
            <c:spPr bwMode="auto">
              <a:prstGeom prst="rect">
                <a:avLst/>
              </a:prstGeom>
              <a:gradFill rotWithShape="0">
                <a:gsLst>
                  <a:gs pos="0">
                    <a:srgbClr val="00CCFF"/>
                  </a:gs>
                  <a:gs pos="100000">
                    <a:srgbClr val="0000FF"/>
                  </a:gs>
                  <a:gs pos="100000">
                    <a:srgbClr val="00CCFF"/>
                  </a:gs>
                </a:gsLst>
                <a:lin ang="5400000" scaled="1"/>
              </a:gradFill>
              <a:ln w="12700">
                <a:solidFill>
                  <a:srgbClr val="C0C0C0"/>
                </a:solidFill>
                <a:prstDash val="solid"/>
              </a:ln>
            </c:spPr>
          </c:dPt>
          <c:dPt>
            <c:idx val="12"/>
            <c:spPr bwMode="auto">
              <a:prstGeom prst="rect">
                <a:avLst/>
              </a:prstGeom>
              <a:gradFill rotWithShape="0">
                <a:gsLst>
                  <a:gs pos="0">
                    <a:srgbClr val="3366FF">
                      <a:alpha val="100000"/>
                    </a:srgbClr>
                  </a:gs>
                  <a:gs pos="100000">
                    <a:srgbClr val="91ACFE">
                      <a:alpha val="100000"/>
                    </a:srgbClr>
                  </a:gs>
                </a:gsLst>
                <a:lin ang="5400000" scaled="1"/>
              </a:gradFill>
              <a:ln w="12700">
                <a:solidFill>
                  <a:srgbClr val="C0C0C0"/>
                </a:solidFill>
                <a:prstDash val="solid"/>
              </a:ln>
            </c:spPr>
          </c:dPt>
          <c:dPt>
            <c:idx val="11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0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9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8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0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Lbls>
            <c:dLbl>
              <c:idx val="1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solidFill>
                        <a:srgbClr val="3366FF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val>
            <c:numRef>
              <c:f>Identificação!$C$15:$P$15</c:f>
            </c:numRef>
          </c:val>
        </c:ser>
        <c:ser>
          <c:idx val="6"/>
          <c:order val="2"/>
          <c:tx>
            <c:strRef>
              <c:f>Identificação!$O$12</c:f>
            </c:strRef>
          </c:tx>
          <c:spPr bwMode="auto">
            <a:prstGeom prst="rect">
              <a:avLst/>
            </a:prstGeom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2"/>
            <c:spPr bwMode="auto">
              <a:prstGeom prst="rect">
                <a:avLst/>
              </a:prstGeom>
              <a:gradFill rotWithShape="0">
                <a:gsLst>
                  <a:gs pos="0">
                    <a:srgbClr val="969696">
                      <a:alpha val="100000"/>
                    </a:srgbClr>
                  </a:gs>
                  <a:gs pos="100000">
                    <a:srgbClr val="454545">
                      <a:alpha val="100000"/>
                    </a:srgbClr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0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8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9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10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11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8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1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1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9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10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showBubbleSize val="0"/>
            <c:showCatName val="0"/>
            <c:showLeaderLines val="0"/>
            <c:showLegendKey val="0"/>
            <c:showPercent val="0"/>
            <c:showSerName val="0"/>
            <c:showVal val="1"/>
          </c:dLbls>
          <c:val>
            <c:numRef>
              <c:f>Identificação!$C$14:$O$14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"/>
        <c:overlap val="100"/>
        <c:axId val="33554432"/>
        <c:axId val="33554433"/>
      </c:barChart>
      <c:lineChart>
        <c:grouping val="standard"/>
        <c:varyColors val="0"/>
        <c:ser>
          <c:idx val="0"/>
          <c:order val="3"/>
          <c:tx>
            <c:strRef>
              <c:f>Identificação!$B$13</c:f>
            </c:strRef>
          </c:tx>
          <c:spPr bwMode="auto">
            <a:prstGeom prst="rect">
              <a:avLst/>
            </a:prstGeom>
            <a:ln w="12700">
              <a:solidFill>
                <a:srgbClr val="333333"/>
              </a:solidFill>
              <a:prstDash val="solid"/>
            </a:ln>
          </c:spPr>
          <c:marker>
            <c:symbol val="diamond"/>
            <c:size val="6"/>
            <c:spPr bwMode="auto">
              <a:prstGeom prst="rect">
                <a:avLst/>
              </a:prstGeom>
              <a:solidFill>
                <a:srgbClr val="333333"/>
              </a:solidFill>
              <a:ln>
                <a:solidFill>
                  <a:srgbClr val="333333"/>
                </a:solidFill>
                <a:prstDash val="solid"/>
              </a:ln>
            </c:spPr>
          </c:marker>
          <c:dPt>
            <c:idx val="13"/>
            <c:marker>
              <c:symbol val="diamond"/>
              <c:size val="6"/>
              <c:spPr bwMode="auto">
                <a:prstGeom prst="rect">
                  <a:avLst/>
                </a:prstGeom>
                <a:solidFill>
                  <a:srgbClr val="333333"/>
                </a:solidFill>
                <a:ln>
                  <a:solidFill>
                    <a:srgbClr val="333333"/>
                  </a:solidFill>
                  <a:prstDash val="solid"/>
                </a:ln>
              </c:spPr>
            </c:marker>
            <c:spPr bwMode="auto">
              <a:prstGeom prst="rect">
                <a:avLst/>
              </a:prstGeom>
              <a:ln w="12700">
                <a:solidFill>
                  <a:srgbClr val="333333"/>
                </a:solidFill>
                <a:prstDash val="solid"/>
              </a:ln>
            </c:spPr>
          </c:dPt>
          <c:dPt>
            <c:idx val="12"/>
            <c:marker>
              <c:symbol val="diamond"/>
              <c:size val="6"/>
              <c:spPr bwMode="auto">
                <a:prstGeom prst="rect">
                  <a:avLst/>
                </a:prstGeom>
                <a:solidFill>
                  <a:srgbClr val="333333"/>
                </a:solidFill>
                <a:ln>
                  <a:solidFill>
                    <a:srgbClr val="333333"/>
                  </a:solidFill>
                  <a:prstDash val="solid"/>
                </a:ln>
              </c:spPr>
            </c:marker>
            <c:spPr bwMode="auto">
              <a:prstGeom prst="rect">
                <a:avLst/>
              </a:prstGeom>
              <a:ln w="12700">
                <a:solidFill>
                  <a:srgbClr val="333333"/>
                </a:solidFill>
                <a:prstDash val="solid"/>
              </a:ln>
            </c:spPr>
          </c:dPt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'[1]Identificação'!$C$12:$P$12</c:f>
            </c:strRef>
          </c:cat>
          <c:val>
            <c:numRef>
              <c:f>Identificação!$C$13:$N$13</c:f>
            </c:numRef>
          </c:val>
          <c:smooth val="0"/>
        </c:ser>
        <c:ser>
          <c:idx val="4"/>
          <c:order val="4"/>
          <c:tx>
            <c:v>Tendência</c:v>
          </c:tx>
          <c:spPr bwMode="auto">
            <a:prstGeom prst="rect">
              <a:avLst/>
            </a:prstGeom>
            <a:ln w="12700">
              <a:solidFill>
                <a:srgbClr val="C0C0C0"/>
              </a:solidFill>
              <a:prstDash val="solid"/>
            </a:ln>
          </c:spPr>
          <c:marker>
            <c:symbol val="none"/>
          </c:marker>
          <c:val>
            <c:numRef>
              <c:f>Identificação!$C$16:$N$16</c:f>
            </c:numRef>
          </c:val>
          <c:smooth val="0"/>
        </c:ser>
        <c:ser>
          <c:idx val="1"/>
          <c:order val="5"/>
          <c:tx>
            <c:strRef>
              <c:f>Identificação!$B$15</c:f>
            </c:strRef>
          </c:tx>
          <c:spPr bwMode="auto">
            <a:prstGeom prst="rect">
              <a:avLst/>
            </a:prstGeom>
            <a:ln w="127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 bwMode="auto">
              <a:prstGeom prst="rect">
                <a:avLst/>
              </a:prstGeom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solidFill>
                        <a:srgbClr val="0000FF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solidFill>
                        <a:srgbClr val="0000FF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Pos val="t"/>
            <c:showBubbleSize val="0"/>
            <c:showCatName val="0"/>
            <c:showLeaderLines val="0"/>
            <c:showLegendKey val="0"/>
            <c:showPercent val="0"/>
            <c:showSerName val="0"/>
            <c:showVal val="1"/>
          </c:dLbls>
          <c:val>
            <c:numRef>
              <c:f>Identificação!$C$15:$N$15</c:f>
            </c:numRef>
          </c:val>
          <c:smooth val="0"/>
        </c:ser>
        <c:ser>
          <c:idx val="5"/>
          <c:order val="6"/>
          <c:tx>
            <c:strRef>
              <c:f>Identificação!$B$14</c:f>
            </c:strRef>
          </c:tx>
          <c:spPr bwMode="auto">
            <a:prstGeom prst="rect">
              <a:avLst/>
            </a:prstGeom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Identificação!$C$14:$O$14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33554432"/>
        <c:axId val="33554433"/>
      </c:lineChart>
      <c:catAx>
        <c:axId val="33554432"/>
        <c:scaling>
          <c:orientation val="minMax"/>
        </c:scaling>
        <c:delete val="0"/>
        <c:axPos val="b"/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/>
          <a:p>
            <a:pPr>
              <a:defRPr sz="8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33"/>
        <c:crosses val="autoZero"/>
        <c:noMultiLvlLbl val="0"/>
      </c:catAx>
      <c:valAx>
        <c:axId val="33554433"/>
        <c:scaling>
          <c:orientation val="minMax"/>
        </c:scaling>
        <c:delete val="0"/>
        <c:axPos val="l"/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/>
          <a:p>
            <a:pPr>
              <a:defRPr sz="8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32"/>
        <c:crosses val="autoZero"/>
        <c:crossBetween val="midCat"/>
      </c:valAx>
      <c:spPr bwMode="auto">
        <a:prstGeom prst="rect">
          <a:avLst/>
        </a:prstGeom>
        <a:noFill/>
        <a:ln w="3175">
          <a:solidFill>
            <a:srgbClr val="C0C0C0"/>
          </a:solidFill>
          <a:prstDash val="solid"/>
        </a:ln>
      </c:spPr>
    </c:plotArea>
    <c:legend>
      <c:legendEntry>
        <c:idx val="3"/>
        <c:delete val="1"/>
      </c:legendEntry>
      <c:layout>
        <c:manualLayout>
          <c:xMode val="edge"/>
          <c:yMode val="edge"/>
          <c:x val="0.079000000000000001"/>
          <c:y val="0"/>
          <c:w val="0.87024999999999997"/>
          <c:h val="0.043499999999999997"/>
        </c:manualLayout>
      </c:layout>
      <c:overlay val="1"/>
      <c:spPr bwMode="auto">
        <a:prstGeom prst="rect">
          <a:avLst/>
        </a:prstGeom>
        <a:noFill/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800" b="0" i="0"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noFill/>
    <a:ln>
      <a:noFill/>
    </a:ln>
  </c:spPr>
  <c:txPr>
    <a:bodyPr rot="0" vert="horz"/>
    <a:lstStyle/>
    <a:p>
      <a:pPr>
        <a:defRPr sz="1600" b="0" i="0">
          <a:latin typeface="Arial"/>
          <a:ea typeface="Arial"/>
          <a:cs typeface="Arial"/>
        </a:defRPr>
      </a:pPr>
      <a:endParaRPr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vert="horz"/>
          <a:p>
            <a:pPr>
              <a:defRPr sz="1200" b="1" i="0">
                <a:latin typeface="Arial"/>
                <a:ea typeface="Arial"/>
                <a:cs typeface="Arial"/>
              </a:defRPr>
            </a:pPr>
            <a:r>
              <a:rPr/>
              <a:t>Devoluções por tipo de erro</a:t>
            </a:r>
            <a:endParaRPr/>
          </a:p>
        </c:rich>
      </c:tx>
      <c:layout/>
      <c:overlay val="0"/>
    </c:title>
    <c:plotArea>
      <c:layout/>
      <c:barChart>
        <c:barDir val="col"/>
        <c:grouping val="standard"/>
        <c:varyColors val="1"/>
        <c:ser>
          <c:idx val="1"/>
          <c:order val="0"/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Lbls>
            <c:dLblPos val="inEnd"/>
            <c:showBubbleSize val="0"/>
            <c:showCatName val="0"/>
            <c:showLeaderLines val="0"/>
            <c:showLegendKey val="0"/>
            <c:showPercent val="0"/>
            <c:showSerName val="0"/>
            <c:showVal val="1"/>
          </c:dLbls>
          <c:cat>
            <c:strRef>
              <c:f>Estratificação!$B$13:$B$15</c:f>
              <c:strCache>
                <c:ptCount val="3"/>
                <c:pt idx="0">
                  <c:v xml:space="preserve">Produto Incompleto</c:v>
                </c:pt>
                <c:pt idx="1">
                  <c:v xml:space="preserve">Montagem Incorreta</c:v>
                </c:pt>
                <c:pt idx="2">
                  <c:v>Outros</c:v>
                </c:pt>
              </c:strCache>
            </c:strRef>
          </c:cat>
          <c:val>
            <c:numRef>
              <c:f>Estratificação!$C$13:$C$15</c:f>
              <c:numCache>
                <c:ptCount val="3"/>
                <c:pt idx="0">
                  <c:v>0.538462</c:v>
                </c:pt>
                <c:pt idx="1">
                  <c:v>0.846154</c:v>
                </c:pt>
                <c:pt idx="2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50"/>
        <c:axId val="33554434"/>
        <c:axId val="33554435"/>
      </c:barChart>
      <c:lineChart>
        <c:grouping val="standard"/>
        <c:varyColors val="0"/>
        <c:ser>
          <c:idx val="0"/>
          <c:order val="1"/>
          <c:spPr bwMode="auto">
            <a:prstGeom prst="rect">
              <a:avLst/>
            </a:prstGeom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 bwMode="auto">
              <a:prstGeom prst="rect">
                <a:avLst/>
              </a:prstGeom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Pos val="t"/>
            <c:showBubbleSize val="0"/>
            <c:showCatName val="0"/>
            <c:showLeaderLines val="0"/>
            <c:showLegendKey val="0"/>
            <c:showPercent val="0"/>
            <c:showSerName val="0"/>
            <c:showVal val="1"/>
          </c:dLbls>
          <c:cat>
            <c:strRef>
              <c:f>Estratificação!$B$13:$B$15</c:f>
              <c:strCache>
                <c:ptCount val="3"/>
                <c:pt idx="0">
                  <c:v xml:space="preserve">Produto Incompleto</c:v>
                </c:pt>
                <c:pt idx="1">
                  <c:v xml:space="preserve">Montagem Incorreta</c:v>
                </c:pt>
                <c:pt idx="2">
                  <c:v>Outros</c:v>
                </c:pt>
              </c:strCache>
            </c:strRef>
          </c:cat>
          <c:val>
            <c:numRef>
              <c:f>Estratificação!$D$13:$D$15</c:f>
              <c:numCache>
                <c:ptCount val="3"/>
                <c:pt idx="0">
                  <c:v>700</c:v>
                </c:pt>
                <c:pt idx="1">
                  <c:v>400</c:v>
                </c:pt>
                <c:pt idx="2">
                  <c:v>200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33554436"/>
        <c:axId val="33554437"/>
      </c:lineChart>
      <c:catAx>
        <c:axId val="33554434"/>
        <c:scaling>
          <c:orientation val="minMax"/>
        </c:scaling>
        <c:delete val="0"/>
        <c:axPos val="b"/>
        <c:majorTickMark val="out"/>
        <c:minorTickMark val="none"/>
        <c:txPr>
          <a:bodyPr/>
          <a:p>
            <a:pPr>
              <a:defRPr sz="1400" b="0" i="0">
                <a:latin typeface="Arial"/>
                <a:ea typeface="Arial"/>
                <a:cs typeface="Arial"/>
              </a:defRPr>
            </a:pPr>
            <a:endParaRPr/>
          </a:p>
        </c:txPr>
        <c:crossAx val="33554435"/>
        <c:crosses val="autoZero"/>
        <c:noMultiLvlLbl val="0"/>
      </c:catAx>
      <c:valAx>
        <c:axId val="33554435"/>
        <c:scaling>
          <c:orientation val="minMax"/>
          <c:max val="1300"/>
          <c:min val="0"/>
        </c:scaling>
        <c:delete val="0"/>
        <c:axPos val="l"/>
        <c:title>
          <c:tx>
            <c:rich>
              <a:bodyPr rot="-5400000" vert="horz"/>
              <a:p>
                <a:pPr>
                  <a:defRPr sz="1000" b="1" i="0">
                    <a:latin typeface="Arial"/>
                    <a:ea typeface="Arial"/>
                    <a:cs typeface="Arial"/>
                  </a:defRPr>
                </a:pPr>
                <a:r>
                  <a:rPr/>
                  <a:t>Pçs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crossAx val="33554434"/>
        <c:crosses val="autoZero"/>
        <c:crossBetween val="midCat"/>
      </c:valAx>
      <c:catAx>
        <c:axId val="33554436"/>
        <c:scaling>
          <c:orientation val="minMax"/>
        </c:scaling>
        <c:delete val="0"/>
        <c:axPos val="t"/>
        <c:majorTickMark val="out"/>
        <c:minorTickMark val="none"/>
        <c:spPr bwMode="auto">
          <a:prstGeom prst="rect">
            <a:avLst/>
          </a:prstGeom>
          <a:ln w="3175">
            <a:noFill/>
          </a:ln>
        </c:spPr>
        <c:crossAx val="33554437"/>
        <c:crosses val="max"/>
        <c:noMultiLvlLbl val="0"/>
      </c:catAx>
      <c:valAx>
        <c:axId val="33554437"/>
        <c:scaling>
          <c:orientation val="minMax"/>
          <c:max val="1"/>
          <c:min val="0"/>
        </c:scaling>
        <c:delete val="0"/>
        <c:axPos val="r"/>
        <c:majorTickMark val="out"/>
        <c:minorTickMark val="none"/>
        <c:crossAx val="33554436"/>
        <c:crosses val="autoZero"/>
        <c:crossBetween val="midCat"/>
      </c:valAx>
      <c:spPr bwMode="auto">
        <a:prstGeom prst="rect">
          <a:avLst/>
        </a:prstGeom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noFill/>
    <a:ln>
      <a:noFill/>
    </a:ln>
  </c:spPr>
  <c:txPr>
    <a:bodyPr rot="0" vert="horz"/>
    <a:lstStyle/>
    <a:p>
      <a:pPr>
        <a:defRPr sz="1000" b="0" i="0">
          <a:latin typeface="Arial"/>
          <a:ea typeface="Arial"/>
          <a:cs typeface="Arial"/>
        </a:defRPr>
      </a:pPr>
      <a:endParaRPr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plotArea>
      <c:layout/>
      <c:barChart>
        <c:barDir val="col"/>
        <c:grouping val="standard"/>
        <c:varyColors val="0"/>
        <c:ser>
          <c:idx val="2"/>
          <c:order val="0"/>
          <c:tx>
            <c:strRef>
              <c:f>Identificação!$O$12</c:f>
            </c:strRef>
          </c:tx>
          <c:spPr bwMode="auto">
            <a:prstGeom prst="rect">
              <a:avLst/>
            </a:prstGeom>
            <a:solidFill>
              <a:srgbClr val="000000"/>
            </a:solidFill>
            <a:ln w="12700">
              <a:solidFill>
                <a:srgbClr val="C0C0C0"/>
              </a:solidFill>
              <a:prstDash val="solid"/>
            </a:ln>
          </c:spPr>
          <c:dPt>
            <c:idx val="11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0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2"/>
            <c:spPr bwMode="auto">
              <a:prstGeom prst="rect">
                <a:avLst/>
              </a:prstGeom>
              <a:gradFill rotWithShape="0">
                <a:gsLst>
                  <a:gs pos="0">
                    <a:srgbClr val="000000">
                      <a:alpha val="100000"/>
                    </a:srgbClr>
                  </a:gs>
                  <a:gs pos="100000">
                    <a:srgbClr val="969696">
                      <a:alpha val="100000"/>
                    </a:srgbClr>
                  </a:gs>
                </a:gsLst>
                <a:lin ang="5400000" scaled="1"/>
              </a:gradFill>
              <a:ln w="12700">
                <a:solidFill>
                  <a:srgbClr val="C0C0C0"/>
                </a:solidFill>
                <a:prstDash val="solid"/>
              </a:ln>
            </c:spPr>
          </c:dPt>
          <c:dPt>
            <c:idx val="13"/>
            <c:spPr bwMode="auto">
              <a:prstGeom prst="rect">
                <a:avLst/>
              </a:prstGeom>
              <a:gradFill rotWithShape="0">
                <a:gsLst>
                  <a:gs pos="0">
                    <a:srgbClr val="000000">
                      <a:alpha val="100000"/>
                    </a:srgbClr>
                  </a:gs>
                  <a:gs pos="100000">
                    <a:srgbClr val="929292">
                      <a:alpha val="100000"/>
                    </a:srgbClr>
                  </a:gs>
                </a:gsLst>
                <a:lin ang="5400000" scaled="1"/>
              </a:gradFill>
              <a:ln w="12700">
                <a:solidFill>
                  <a:srgbClr val="C0C0C0"/>
                </a:solidFill>
                <a:prstDash val="solid"/>
              </a:ln>
            </c:spPr>
          </c:dPt>
          <c:dPt>
            <c:idx val="9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8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0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Lbls>
            <c:dLbl>
              <c:idx val="1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numLit>
              <c:ptCount val="1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</c:numLit>
          </c:cat>
          <c:val>
            <c:numRef>
              <c:f>Check!$C$8:$O$8</c:f>
              <c:numCach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1"/>
          <c:tx>
            <c:v xml:space="preserve">Real Acum</c:v>
          </c:tx>
          <c:spPr bwMode="auto">
            <a:prstGeom prst="rect">
              <a:avLst/>
            </a:prstGeom>
            <a:solidFill>
              <a:srgbClr val="3366FF"/>
            </a:solidFill>
            <a:ln w="12700">
              <a:solidFill>
                <a:srgbClr val="C0C0C0"/>
              </a:solidFill>
              <a:prstDash val="solid"/>
            </a:ln>
          </c:spPr>
          <c:dPt>
            <c:idx val="0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8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9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0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1"/>
            <c:spPr bwMode="auto">
              <a:prstGeom prst="rect">
                <a:avLst/>
              </a:prstGeom>
              <a:noFill/>
              <a:ln w="3175">
                <a:noFill/>
              </a:ln>
            </c:spPr>
          </c:dPt>
          <c:dPt>
            <c:idx val="12"/>
            <c:spPr bwMode="auto">
              <a:prstGeom prst="rect">
                <a:avLst/>
              </a:prstGeom>
              <a:gradFill rotWithShape="0">
                <a:gsLst>
                  <a:gs pos="0">
                    <a:srgbClr val="3366FF">
                      <a:alpha val="100000"/>
                    </a:srgbClr>
                  </a:gs>
                  <a:gs pos="100000">
                    <a:srgbClr val="91ACFE">
                      <a:alpha val="100000"/>
                    </a:srgbClr>
                  </a:gs>
                </a:gsLst>
                <a:lin ang="5400000" scaled="1"/>
              </a:gradFill>
              <a:ln w="12700">
                <a:solidFill>
                  <a:srgbClr val="C0C0C0"/>
                </a:solidFill>
                <a:prstDash val="solid"/>
              </a:ln>
            </c:spPr>
          </c:dPt>
          <c:dPt>
            <c:idx val="13"/>
            <c:spPr bwMode="auto">
              <a:prstGeom prst="rect">
                <a:avLst/>
              </a:prstGeom>
              <a:gradFill rotWithShape="0">
                <a:gsLst>
                  <a:gs pos="0">
                    <a:srgbClr val="00CCFF"/>
                  </a:gs>
                  <a:gs pos="100000">
                    <a:srgbClr val="0000FF"/>
                  </a:gs>
                  <a:gs pos="100000">
                    <a:srgbClr val="00CCFF"/>
                  </a:gs>
                </a:gsLst>
                <a:lin ang="5400000" scaled="1"/>
              </a:gradFill>
              <a:ln w="12700">
                <a:solidFill>
                  <a:srgbClr val="C0C0C0"/>
                </a:solidFill>
                <a:prstDash val="solid"/>
              </a:ln>
            </c:spPr>
          </c:dPt>
          <c:dLbls>
            <c:dLbl>
              <c:idx val="1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13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solidFill>
                        <a:srgbClr val="3366FF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val>
            <c:numRef>
              <c:f>Check!$C$10:$P$10</c:f>
              <c:numCache>
                <c:ptCount val="14"/>
                <c:pt idx="0">
                  <c:v>0</c:v>
                </c:pt>
              </c:numCache>
            </c:numRef>
          </c:val>
        </c:ser>
        <c:ser>
          <c:idx val="6"/>
          <c:order val="2"/>
          <c:tx>
            <c:strRef>
              <c:f>Identificação!$O$12</c:f>
            </c:strRef>
          </c:tx>
          <c:spPr bwMode="auto">
            <a:prstGeom prst="rect">
              <a:avLst/>
            </a:prstGeom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1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10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9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8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0"/>
            <c:spPr bwMode="auto">
              <a:prstGeom prst="rect">
                <a:avLst/>
              </a:prstGeom>
              <a:solidFill>
                <a:srgbClr val="FFFFFF"/>
              </a:solidFill>
              <a:ln w="3175">
                <a:noFill/>
              </a:ln>
            </c:spPr>
          </c:dPt>
          <c:dPt>
            <c:idx val="12"/>
            <c:spPr bwMode="auto">
              <a:prstGeom prst="rect">
                <a:avLst/>
              </a:prstGeom>
              <a:gradFill rotWithShape="0">
                <a:gsLst>
                  <a:gs pos="0">
                    <a:srgbClr val="969696">
                      <a:alpha val="100000"/>
                    </a:srgbClr>
                  </a:gs>
                  <a:gs pos="100000">
                    <a:srgbClr val="454545">
                      <a:alpha val="100000"/>
                    </a:srgbClr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10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9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11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12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8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0"/>
            </c:dLbl>
            <c:showBubbleSize val="0"/>
            <c:showCatName val="0"/>
            <c:showLeaderLines val="0"/>
            <c:showLegendKey val="0"/>
            <c:showPercent val="0"/>
            <c:showSerName val="0"/>
            <c:showVal val="1"/>
          </c:dLbls>
          <c:val>
            <c:numRef>
              <c:f>Check!$C$9:$O$9</c:f>
              <c:numCach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"/>
        <c:overlap val="100"/>
        <c:axId val="33554438"/>
        <c:axId val="33554439"/>
      </c:barChart>
      <c:lineChart>
        <c:grouping val="standard"/>
        <c:varyColors val="0"/>
        <c:ser>
          <c:idx val="0"/>
          <c:order val="3"/>
          <c:tx>
            <c:strRef>
              <c:f>Identificação!$B$13</c:f>
            </c:strRef>
          </c:tx>
          <c:spPr bwMode="auto">
            <a:prstGeom prst="rect">
              <a:avLst/>
            </a:prstGeom>
            <a:ln w="12700">
              <a:solidFill>
                <a:srgbClr val="333333"/>
              </a:solidFill>
              <a:prstDash val="solid"/>
            </a:ln>
          </c:spPr>
          <c:marker>
            <c:symbol val="diamond"/>
            <c:size val="6"/>
            <c:spPr bwMode="auto">
              <a:prstGeom prst="rect">
                <a:avLst/>
              </a:prstGeom>
              <a:solidFill>
                <a:srgbClr val="333333"/>
              </a:solidFill>
              <a:ln>
                <a:solidFill>
                  <a:srgbClr val="333333"/>
                </a:solidFill>
                <a:prstDash val="solid"/>
              </a:ln>
            </c:spPr>
          </c:marker>
          <c:dPt>
            <c:idx val="12"/>
            <c:marker>
              <c:symbol val="diamond"/>
              <c:size val="6"/>
              <c:spPr bwMode="auto">
                <a:prstGeom prst="rect">
                  <a:avLst/>
                </a:prstGeom>
                <a:solidFill>
                  <a:srgbClr val="333333"/>
                </a:solidFill>
                <a:ln>
                  <a:solidFill>
                    <a:srgbClr val="333333"/>
                  </a:solidFill>
                  <a:prstDash val="solid"/>
                </a:ln>
              </c:spPr>
            </c:marker>
            <c:spPr bwMode="auto">
              <a:prstGeom prst="rect">
                <a:avLst/>
              </a:prstGeom>
              <a:ln w="12700">
                <a:solidFill>
                  <a:srgbClr val="333333"/>
                </a:solidFill>
                <a:prstDash val="solid"/>
              </a:ln>
            </c:spPr>
          </c:dPt>
          <c:dPt>
            <c:idx val="13"/>
            <c:marker>
              <c:symbol val="diamond"/>
              <c:size val="6"/>
              <c:spPr bwMode="auto">
                <a:prstGeom prst="rect">
                  <a:avLst/>
                </a:prstGeom>
                <a:solidFill>
                  <a:srgbClr val="333333"/>
                </a:solidFill>
                <a:ln>
                  <a:solidFill>
                    <a:srgbClr val="333333"/>
                  </a:solidFill>
                  <a:prstDash val="solid"/>
                </a:ln>
              </c:spPr>
            </c:marker>
            <c:spPr bwMode="auto">
              <a:prstGeom prst="rect">
                <a:avLst/>
              </a:prstGeom>
              <a:ln w="12700">
                <a:solidFill>
                  <a:srgbClr val="333333"/>
                </a:solidFill>
                <a:prstDash val="solid"/>
              </a:ln>
            </c:spPr>
          </c:dPt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'[1]Identificação'!$C$12:$P$12</c:f>
            </c:strRef>
          </c:cat>
          <c:val>
            <c:numRef>
              <c:f>Check!$C$8:$N$8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Tendência</c:v>
          </c:tx>
          <c:spPr bwMode="auto">
            <a:prstGeom prst="rect">
              <a:avLst/>
            </a:prstGeom>
            <a:ln w="12700">
              <a:solidFill>
                <a:srgbClr val="C0C0C0"/>
              </a:solidFill>
              <a:prstDash val="solid"/>
            </a:ln>
          </c:spPr>
          <c:marker>
            <c:symbol val="none"/>
          </c:marker>
          <c:val>
            <c:numLit>
              <c:ptCount val="1"/>
              <c:pt idx="0">
                <c:v>0</c:v>
              </c:pt>
            </c:numLit>
          </c:val>
          <c:smooth val="0"/>
        </c:ser>
        <c:ser>
          <c:idx val="1"/>
          <c:order val="5"/>
          <c:tx>
            <c:strRef>
              <c:f>Identificação!$B$15</c:f>
            </c:strRef>
          </c:tx>
          <c:spPr bwMode="auto">
            <a:prstGeom prst="rect">
              <a:avLst/>
            </a:prstGeom>
            <a:ln w="127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 bwMode="auto">
              <a:prstGeom prst="rect">
                <a:avLst/>
              </a:prstGeom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solidFill>
                        <a:srgbClr val="0000FF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1"/>
              <c:txPr>
                <a:bodyPr rot="0" vert="horz"/>
                <a:lstStyle/>
                <a:p>
                  <a:pPr>
                    <a:defRPr sz="800" b="0" i="0">
                      <a:solidFill>
                        <a:srgbClr val="0000FF"/>
                      </a:solidFill>
                      <a:latin typeface="Arial"/>
                      <a:ea typeface="Arial"/>
                      <a:cs typeface="Arial"/>
                    </a:defRPr>
                  </a:pPr>
                  <a:endParaRPr/>
                </a:p>
              </c:txPr>
            </c:dLbl>
            <c:dLblPos val="t"/>
            <c:showBubbleSize val="0"/>
            <c:showCatName val="0"/>
            <c:showLeaderLines val="0"/>
            <c:showLegendKey val="0"/>
            <c:showPercent val="0"/>
            <c:showSerName val="0"/>
            <c:showVal val="1"/>
          </c:dLbls>
          <c:val>
            <c:numRef>
              <c:f>Check!$C$10:$N$10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strRef>
              <c:f>Identificação!$B$14</c:f>
            </c:strRef>
          </c:tx>
          <c:spPr bwMode="auto">
            <a:prstGeom prst="rect">
              <a:avLst/>
            </a:prstGeom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Check!$C$9:$O$9</c:f>
              <c:numCach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33554438"/>
        <c:axId val="33554439"/>
      </c:lineChart>
      <c:catAx>
        <c:axId val="33554438"/>
        <c:scaling>
          <c:orientation val="minMax"/>
        </c:scaling>
        <c:delete val="0"/>
        <c:axPos val="b"/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/>
          <a:p>
            <a:pPr>
              <a:defRPr sz="8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39"/>
        <c:crosses val="autoZero"/>
        <c:noMultiLvlLbl val="0"/>
      </c:catAx>
      <c:valAx>
        <c:axId val="33554439"/>
        <c:scaling>
          <c:orientation val="minMax"/>
        </c:scaling>
        <c:delete val="0"/>
        <c:axPos val="l"/>
        <c:majorTickMark val="out"/>
        <c:minorTickMark val="none"/>
        <c:tickLblPos val="nextTo"/>
        <c:spPr bwMode="auto">
          <a:prstGeom prst="rect">
            <a:avLst/>
          </a:prstGeom>
          <a:ln w="3175">
            <a:solidFill>
              <a:srgbClr val="C0C0C0"/>
            </a:solidFill>
            <a:prstDash val="solid"/>
          </a:ln>
        </c:spPr>
        <c:txPr>
          <a:bodyPr/>
          <a:p>
            <a:pPr>
              <a:defRPr sz="8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/>
          </a:p>
        </c:txPr>
        <c:crossAx val="33554438"/>
        <c:crosses val="autoZero"/>
        <c:crossBetween val="midCat"/>
      </c:valAx>
      <c:spPr bwMode="auto">
        <a:prstGeom prst="rect">
          <a:avLst/>
        </a:prstGeom>
        <a:noFill/>
        <a:ln w="3175">
          <a:solidFill>
            <a:srgbClr val="C0C0C0"/>
          </a:solidFill>
          <a:prstDash val="solid"/>
        </a:ln>
      </c:spPr>
    </c:plotArea>
    <c:legend>
      <c:legendEntry>
        <c:idx val="3"/>
        <c:delete val="1"/>
      </c:legendEntry>
      <c:layout>
        <c:manualLayout>
          <c:xMode val="edge"/>
          <c:yMode val="edge"/>
          <c:x val="0.067250000000000004"/>
          <c:y val="0"/>
          <c:w val="0.92374999999999996"/>
          <c:h val="0.042000000000000003"/>
        </c:manualLayout>
      </c:layout>
      <c:overlay val="1"/>
      <c:spPr bwMode="auto">
        <a:prstGeom prst="rect">
          <a:avLst/>
        </a:prstGeom>
        <a:noFill/>
        <a:ln w="3175">
          <a:solidFill>
            <a:srgbClr val="C0C0C0"/>
          </a:solidFill>
          <a:prstDash val="solid"/>
        </a:ln>
      </c:spPr>
      <c:txPr>
        <a:bodyPr rot="0" vert="horz"/>
        <a:lstStyle/>
        <a:p>
          <a:pPr>
            <a:defRPr sz="800" b="0" i="0">
              <a:latin typeface="Arial"/>
              <a:ea typeface="Arial"/>
              <a:cs typeface="Arial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noFill/>
    <a:ln>
      <a:noFill/>
    </a:ln>
  </c:spPr>
  <c:txPr>
    <a:bodyPr rot="0" vert="horz"/>
    <a:lstStyle/>
    <a:p>
      <a:pPr>
        <a:defRPr sz="1600" b="0" i="0">
          <a:latin typeface="Arial"/>
          <a:ea typeface="Arial"/>
          <a:cs typeface="Arial"/>
        </a:defRPr>
      </a:pPr>
      <a:endParaRPr/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_rels/drawing5.xml.rels><?xml version="1.0" encoding="UTF-8" standalone="yes"?><Relationships xmlns="http://schemas.openxmlformats.org/package/2006/relationships"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235101</xdr:colOff>
      <xdr:row>17</xdr:row>
      <xdr:rowOff>21430</xdr:rowOff>
    </xdr:from>
    <xdr:to>
      <xdr:col>17</xdr:col>
      <xdr:colOff>47625</xdr:colOff>
      <xdr:row>39</xdr:row>
      <xdr:rowOff>42861</xdr:rowOff>
    </xdr:to>
    <xdr:graphicFrame>
      <xdr:nvGraphicFramePr>
        <xdr:cNvPr id="5128" name="Chart_1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absoluteAnchor>
    <xdr:pos x="0" y="0"/>
    <xdr:ext cx="13868400" cy="8178800"/>
    <xdr:graphicFrame>
      <xdr:nvGraphicFramePr>
        <xdr:cNvPr id="1" name="Chart_1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648258</xdr:colOff>
      <xdr:row>8</xdr:row>
      <xdr:rowOff>76273</xdr:rowOff>
    </xdr:from>
    <xdr:to>
      <xdr:col>3</xdr:col>
      <xdr:colOff>144028</xdr:colOff>
      <xdr:row>10</xdr:row>
      <xdr:rowOff>97155</xdr:rowOff>
    </xdr:to>
    <xdr:sp macro="Ordenar">
      <xdr:nvSpPr>
        <xdr:cNvPr id="4097" name="Shape_1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C0C0C0"/>
        </a:solidFill>
        <a:ln w="9525">
          <a:solidFill>
            <a:srgbClr val="969696"/>
          </a:solidFill>
          <a:prstDash val="solid"/>
        </a:ln>
      </xdr:spPr>
      <xdr:txBody>
        <a:bodyPr vertOverflow="clip" lIns="91440" tIns="45720" rIns="91440" bIns="45720" anchor="ctr"/>
        <a:lstStyle/>
        <a:p>
          <a:pPr algn="ctr">
            <a:defRPr/>
          </a:pPr>
          <a:r>
            <a:rPr sz="1000" b="1" i="0">
              <a:latin typeface="Arial"/>
              <a:ea typeface="Arial"/>
              <a:cs typeface="Arial"/>
            </a:rPr>
            <a:t>Ordenar</a:t>
          </a:r>
          <a:endParaRPr/>
        </a:p>
      </xdr:txBody>
    </xdr:sp>
    <xdr:clientData/>
  </xdr:twoCellAnchor>
  <xdr:twoCellAnchor editAs="twoCell">
    <xdr:from>
      <xdr:col>3</xdr:col>
      <xdr:colOff>616222</xdr:colOff>
      <xdr:row>8</xdr:row>
      <xdr:rowOff>76273</xdr:rowOff>
    </xdr:from>
    <xdr:to>
      <xdr:col>4</xdr:col>
      <xdr:colOff>721955</xdr:colOff>
      <xdr:row>10</xdr:row>
      <xdr:rowOff>97155</xdr:rowOff>
    </xdr:to>
    <xdr:sp macro="Pareto">
      <xdr:nvSpPr>
        <xdr:cNvPr id="4098" name="Shape_2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C0C0C0"/>
        </a:solidFill>
        <a:ln w="9525">
          <a:solidFill>
            <a:srgbClr val="969696"/>
          </a:solidFill>
          <a:prstDash val="solid"/>
        </a:ln>
      </xdr:spPr>
      <xdr:txBody>
        <a:bodyPr vertOverflow="clip" lIns="91440" tIns="45720" rIns="91440" bIns="45720" anchor="ctr"/>
        <a:lstStyle/>
        <a:p>
          <a:pPr algn="ctr">
            <a:defRPr/>
          </a:pPr>
          <a:r>
            <a:rPr sz="1000" b="1" i="0">
              <a:latin typeface="Arial"/>
              <a:ea typeface="Arial"/>
              <a:cs typeface="Arial"/>
            </a:rPr>
            <a:t>Criar Pareto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114149</xdr:colOff>
      <xdr:row>10</xdr:row>
      <xdr:rowOff>227893</xdr:rowOff>
    </xdr:from>
    <xdr:to>
      <xdr:col>16</xdr:col>
      <xdr:colOff>0</xdr:colOff>
      <xdr:row>10</xdr:row>
      <xdr:rowOff>227893</xdr:rowOff>
    </xdr:to>
    <xdr:sp>
      <xdr:nvSpPr>
        <xdr:cNvPr id="1061" name="Shape_1" hidden="0"/>
        <xdr:cNvSpPr/>
      </xdr:nvSpPr>
      <xdr:spPr bwMode="auto">
        <a:xfrm>
          <a:off x="0" y="0"/>
          <a:ext cx="0" cy="0"/>
        </a:xfrm>
        <a:custGeom>
          <a:avLst/>
          <a:gdLst>
            <a:gd name="gd0" fmla="val 65536"/>
            <a:gd name="gd1" fmla="val 0"/>
            <a:gd name="gd2" fmla="val 0"/>
            <a:gd name="gd3" fmla="val 21600"/>
            <a:gd name="gd4" fmla="val 21600"/>
          </a:gdLst>
          <a:ahLst/>
          <a:cxnLst/>
          <a:rect l="0" t="0" r="r" b="b"/>
          <a:pathLst>
            <a:path w="21600" h="21600" fill="norm" stroke="1" extrusionOk="0">
              <a:moveTo>
                <a:pt x="gd1" y="gd2"/>
              </a:moveTo>
              <a:lnTo>
                <a:pt x="gd3" y="gd4"/>
              </a:lnTo>
            </a:path>
          </a:pathLst>
        </a:custGeom>
        <a:ln w="9525">
          <a:solidFill>
            <a:srgbClr val="0000FF"/>
          </a:solidFill>
          <a:prstDash val="solid"/>
          <a:tailEnd type="triangle" w="med" len="med"/>
        </a:ln>
      </xdr:spPr>
    </xdr:sp>
    <xdr:clientData/>
  </xdr:twoCellAnchor>
  <xdr:twoCellAnchor editAs="twoCell">
    <xdr:from>
      <xdr:col>3</xdr:col>
      <xdr:colOff>280987</xdr:colOff>
      <xdr:row>9</xdr:row>
      <xdr:rowOff>10715</xdr:rowOff>
    </xdr:from>
    <xdr:to>
      <xdr:col>4</xdr:col>
      <xdr:colOff>70246</xdr:colOff>
      <xdr:row>10</xdr:row>
      <xdr:rowOff>238831</xdr:rowOff>
    </xdr:to>
    <xdr:sp>
      <xdr:nvSpPr>
        <xdr:cNvPr id="1062" name="Shape_2" hidden="0"/>
        <xdr:cNvSpPr/>
      </xdr:nvSpPr>
      <xdr:spPr bwMode="auto">
        <a:xfrm>
          <a:off x="0" y="0"/>
          <a:ext cx="0" cy="0"/>
        </a:xfrm>
        <a:prstGeom prst="line">
          <a:avLst/>
        </a:prstGeom>
        <a:ln w="9525">
          <a:solidFill>
            <a:srgbClr val="0000FF"/>
          </a:solidFill>
          <a:prstDash val="solid"/>
        </a:ln>
      </xdr:spPr>
    </xdr:sp>
    <xdr:clientData/>
  </xdr:twoCellAnchor>
  <xdr:twoCellAnchor editAs="twoCell">
    <xdr:from>
      <xdr:col>8</xdr:col>
      <xdr:colOff>280987</xdr:colOff>
      <xdr:row>9</xdr:row>
      <xdr:rowOff>10715</xdr:rowOff>
    </xdr:from>
    <xdr:to>
      <xdr:col>9</xdr:col>
      <xdr:colOff>70246</xdr:colOff>
      <xdr:row>10</xdr:row>
      <xdr:rowOff>238831</xdr:rowOff>
    </xdr:to>
    <xdr:sp>
      <xdr:nvSpPr>
        <xdr:cNvPr id="1063" name="Shape_3" hidden="0"/>
        <xdr:cNvSpPr/>
      </xdr:nvSpPr>
      <xdr:spPr bwMode="auto">
        <a:xfrm>
          <a:off x="0" y="0"/>
          <a:ext cx="0" cy="0"/>
        </a:xfrm>
        <a:prstGeom prst="line">
          <a:avLst/>
        </a:prstGeom>
        <a:ln w="9525">
          <a:solidFill>
            <a:srgbClr val="0000FF"/>
          </a:solidFill>
          <a:prstDash val="solid"/>
        </a:ln>
      </xdr:spPr>
    </xdr:sp>
    <xdr:clientData/>
  </xdr:twoCellAnchor>
  <xdr:twoCellAnchor editAs="twoCell">
    <xdr:from>
      <xdr:col>13</xdr:col>
      <xdr:colOff>280987</xdr:colOff>
      <xdr:row>9</xdr:row>
      <xdr:rowOff>0</xdr:rowOff>
    </xdr:from>
    <xdr:to>
      <xdr:col>14</xdr:col>
      <xdr:colOff>70246</xdr:colOff>
      <xdr:row>10</xdr:row>
      <xdr:rowOff>227893</xdr:rowOff>
    </xdr:to>
    <xdr:sp>
      <xdr:nvSpPr>
        <xdr:cNvPr id="1064" name="Shape_4" hidden="0"/>
        <xdr:cNvSpPr/>
      </xdr:nvSpPr>
      <xdr:spPr bwMode="auto">
        <a:xfrm>
          <a:off x="0" y="0"/>
          <a:ext cx="0" cy="0"/>
        </a:xfrm>
        <a:prstGeom prst="line">
          <a:avLst/>
        </a:prstGeom>
        <a:ln w="9525">
          <a:solidFill>
            <a:srgbClr val="0000FF"/>
          </a:solidFill>
          <a:prstDash val="solid"/>
        </a:ln>
      </xdr:spPr>
    </xdr:sp>
    <xdr:clientData/>
  </xdr:twoCellAnchor>
  <xdr:twoCellAnchor editAs="twoCell">
    <xdr:from>
      <xdr:col>13</xdr:col>
      <xdr:colOff>263424</xdr:colOff>
      <xdr:row>10</xdr:row>
      <xdr:rowOff>227893</xdr:rowOff>
    </xdr:from>
    <xdr:to>
      <xdr:col>14</xdr:col>
      <xdr:colOff>70246</xdr:colOff>
      <xdr:row>12</xdr:row>
      <xdr:rowOff>9822</xdr:rowOff>
    </xdr:to>
    <xdr:sp>
      <xdr:nvSpPr>
        <xdr:cNvPr id="1065" name="Shape_5" hidden="0"/>
        <xdr:cNvSpPr/>
      </xdr:nvSpPr>
      <xdr:spPr bwMode="auto">
        <a:xfrm flipH="1">
          <a:off x="0" y="0"/>
          <a:ext cx="0" cy="0"/>
        </a:xfrm>
        <a:prstGeom prst="line">
          <a:avLst/>
        </a:prstGeom>
        <a:ln w="9525">
          <a:solidFill>
            <a:srgbClr val="0000FF"/>
          </a:solidFill>
          <a:prstDash val="solid"/>
        </a:ln>
      </xdr:spPr>
    </xdr:sp>
    <xdr:clientData/>
  </xdr:twoCellAnchor>
  <xdr:twoCellAnchor editAs="twoCell">
    <xdr:from>
      <xdr:col>8</xdr:col>
      <xdr:colOff>263424</xdr:colOff>
      <xdr:row>10</xdr:row>
      <xdr:rowOff>227893</xdr:rowOff>
    </xdr:from>
    <xdr:to>
      <xdr:col>9</xdr:col>
      <xdr:colOff>70246</xdr:colOff>
      <xdr:row>12</xdr:row>
      <xdr:rowOff>9822</xdr:rowOff>
    </xdr:to>
    <xdr:sp>
      <xdr:nvSpPr>
        <xdr:cNvPr id="1066" name="Shape_6" hidden="0"/>
        <xdr:cNvSpPr/>
      </xdr:nvSpPr>
      <xdr:spPr bwMode="auto">
        <a:xfrm flipH="1">
          <a:off x="0" y="0"/>
          <a:ext cx="0" cy="0"/>
        </a:xfrm>
        <a:prstGeom prst="line">
          <a:avLst/>
        </a:prstGeom>
        <a:ln w="9525">
          <a:solidFill>
            <a:srgbClr val="0000FF"/>
          </a:solidFill>
          <a:prstDash val="solid"/>
        </a:ln>
      </xdr:spPr>
    </xdr:sp>
    <xdr:clientData/>
  </xdr:twoCellAnchor>
  <xdr:twoCellAnchor editAs="twoCell">
    <xdr:from>
      <xdr:col>3</xdr:col>
      <xdr:colOff>263424</xdr:colOff>
      <xdr:row>10</xdr:row>
      <xdr:rowOff>227893</xdr:rowOff>
    </xdr:from>
    <xdr:to>
      <xdr:col>4</xdr:col>
      <xdr:colOff>70246</xdr:colOff>
      <xdr:row>12</xdr:row>
      <xdr:rowOff>9822</xdr:rowOff>
    </xdr:to>
    <xdr:sp>
      <xdr:nvSpPr>
        <xdr:cNvPr id="1067" name="Shape_7" hidden="0"/>
        <xdr:cNvSpPr/>
      </xdr:nvSpPr>
      <xdr:spPr bwMode="auto">
        <a:xfrm flipH="1">
          <a:off x="0" y="0"/>
          <a:ext cx="0" cy="0"/>
        </a:xfrm>
        <a:prstGeom prst="line">
          <a:avLst/>
        </a:prstGeom>
        <a:ln w="9525">
          <a:solidFill>
            <a:srgbClr val="0000FF"/>
          </a:solidFill>
          <a:prstDash val="soli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1632077</xdr:colOff>
      <xdr:row>7</xdr:row>
      <xdr:rowOff>0</xdr:rowOff>
    </xdr:from>
    <xdr:to>
      <xdr:col>4</xdr:col>
      <xdr:colOff>752475</xdr:colOff>
      <xdr:row>7</xdr:row>
      <xdr:rowOff>0</xdr:rowOff>
    </xdr:to>
    <xdr:sp>
      <xdr:nvSpPr>
        <xdr:cNvPr id="17409" name="Shape_1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lIns="91440" tIns="45720" rIns="91440" bIns="45720" anchor="t"/>
        <a:lstStyle/>
        <a:p>
          <a:pPr algn="ctr">
            <a:defRPr/>
          </a:pPr>
          <a:r>
            <a:rPr sz="1600" b="1" i="0">
              <a:latin typeface="Tahoma"/>
              <a:ea typeface="Tahoma"/>
              <a:cs typeface="Tahoma"/>
            </a:rPr>
            <a:t>P</a:t>
          </a:r>
          <a:endParaRPr/>
        </a:p>
      </xdr:txBody>
    </xdr:sp>
    <xdr:clientData/>
  </xdr:twoCellAnchor>
  <xdr:twoCellAnchor editAs="twoCell">
    <xdr:from>
      <xdr:col>5</xdr:col>
      <xdr:colOff>28835</xdr:colOff>
      <xdr:row>4</xdr:row>
      <xdr:rowOff>9822</xdr:rowOff>
    </xdr:from>
    <xdr:to>
      <xdr:col>5</xdr:col>
      <xdr:colOff>255193</xdr:colOff>
      <xdr:row>5</xdr:row>
      <xdr:rowOff>9800</xdr:rowOff>
    </xdr:to>
    <xdr:sp>
      <xdr:nvSpPr>
        <xdr:cNvPr id="17410" name="Shape_2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  <xdr:twoCellAnchor editAs="twoCell">
    <xdr:from>
      <xdr:col>5</xdr:col>
      <xdr:colOff>76459</xdr:colOff>
      <xdr:row>4</xdr:row>
      <xdr:rowOff>76199</xdr:rowOff>
    </xdr:from>
    <xdr:to>
      <xdr:col>5</xdr:col>
      <xdr:colOff>317499</xdr:colOff>
      <xdr:row>5</xdr:row>
      <xdr:rowOff>57149</xdr:rowOff>
    </xdr:to>
    <xdr:sp>
      <xdr:nvSpPr>
        <xdr:cNvPr id="17411" name="Shape_3" hidden="0"/>
        <xdr:cNvSpPr txBox="1"/>
      </xdr:nvSpPr>
      <xdr:spPr bwMode="auto">
        <a:xfrm flipH="0" flipV="0">
          <a:off x="7582159" y="774699"/>
          <a:ext cx="241039" cy="2984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lIns="91440" tIns="45720" rIns="91440" bIns="45720" anchor="t"/>
        <a:lstStyle/>
        <a:p>
          <a:pPr algn="ctr">
            <a:defRPr/>
          </a:pPr>
          <a:r>
            <a:rPr sz="1200" b="1" i="0">
              <a:latin typeface="Tahoma"/>
              <a:ea typeface="Tahoma"/>
              <a:cs typeface="Tahoma"/>
            </a:rPr>
            <a:t>D</a:t>
          </a:r>
          <a:endParaRPr/>
        </a:p>
      </xdr:txBody>
    </xdr:sp>
    <xdr:clientData/>
  </xdr:twoCellAnchor>
  <xdr:twoCellAnchor editAs="twoCell">
    <xdr:from>
      <xdr:col>1</xdr:col>
      <xdr:colOff>27829</xdr:colOff>
      <xdr:row>4</xdr:row>
      <xdr:rowOff>9822</xdr:rowOff>
    </xdr:from>
    <xdr:to>
      <xdr:col>1</xdr:col>
      <xdr:colOff>250477</xdr:colOff>
      <xdr:row>5</xdr:row>
      <xdr:rowOff>9800</xdr:rowOff>
    </xdr:to>
    <xdr:sp>
      <xdr:nvSpPr>
        <xdr:cNvPr id="17412" name="Shape_4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  <xdr:twoCellAnchor editAs="twoCell">
    <xdr:from>
      <xdr:col>1</xdr:col>
      <xdr:colOff>65782</xdr:colOff>
      <xdr:row>4</xdr:row>
      <xdr:rowOff>28575</xdr:rowOff>
    </xdr:from>
    <xdr:to>
      <xdr:col>1</xdr:col>
      <xdr:colOff>288428</xdr:colOff>
      <xdr:row>5</xdr:row>
      <xdr:rowOff>9800</xdr:rowOff>
    </xdr:to>
    <xdr:sp>
      <xdr:nvSpPr>
        <xdr:cNvPr id="17413" name="Shape_5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lIns="91440" tIns="45720" rIns="91440" bIns="45720" anchor="t"/>
        <a:lstStyle/>
        <a:p>
          <a:pPr algn="ctr">
            <a:defRPr/>
          </a:pPr>
          <a:r>
            <a:rPr sz="1200" b="1" i="0">
              <a:latin typeface="Tahoma"/>
              <a:ea typeface="Tahoma"/>
              <a:cs typeface="Tahoma"/>
            </a:rPr>
            <a:t>P</a:t>
          </a:r>
          <a:endParaRPr/>
        </a:p>
      </xdr:txBody>
    </xdr:sp>
    <xdr:clientData/>
  </xdr:twoCellAnchor>
  <xdr:twoCellAnchor editAs="twoCell">
    <xdr:from>
      <xdr:col>6</xdr:col>
      <xdr:colOff>28128</xdr:colOff>
      <xdr:row>4</xdr:row>
      <xdr:rowOff>9822</xdr:rowOff>
    </xdr:from>
    <xdr:to>
      <xdr:col>6</xdr:col>
      <xdr:colOff>254914</xdr:colOff>
      <xdr:row>5</xdr:row>
      <xdr:rowOff>9800</xdr:rowOff>
    </xdr:to>
    <xdr:sp>
      <xdr:nvSpPr>
        <xdr:cNvPr id="17414" name="Shape_6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  <xdr:twoCellAnchor editAs="twoCell">
    <xdr:from>
      <xdr:col>6</xdr:col>
      <xdr:colOff>66805</xdr:colOff>
      <xdr:row>4</xdr:row>
      <xdr:rowOff>28575</xdr:rowOff>
    </xdr:from>
    <xdr:to>
      <xdr:col>6</xdr:col>
      <xdr:colOff>291832</xdr:colOff>
      <xdr:row>5</xdr:row>
      <xdr:rowOff>9800</xdr:rowOff>
    </xdr:to>
    <xdr:sp>
      <xdr:nvSpPr>
        <xdr:cNvPr id="17415" name="Shape_7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lIns="91440" tIns="45720" rIns="91440" bIns="45720" anchor="t"/>
        <a:lstStyle/>
        <a:p>
          <a:pPr algn="ctr">
            <a:defRPr/>
          </a:pPr>
          <a:r>
            <a:rPr sz="1200" b="1" i="0">
              <a:latin typeface="Tahoma"/>
              <a:ea typeface="Tahoma"/>
              <a:cs typeface="Tahoma"/>
            </a:rPr>
            <a:t>C</a:t>
          </a:r>
          <a:endParaRPr/>
        </a:p>
      </xdr:txBody>
    </xdr:sp>
    <xdr:clientData/>
  </xdr:twoCellAnchor>
  <xdr:twoCellAnchor editAs="twoCell">
    <xdr:from>
      <xdr:col>8</xdr:col>
      <xdr:colOff>28537</xdr:colOff>
      <xdr:row>4</xdr:row>
      <xdr:rowOff>9822</xdr:rowOff>
    </xdr:from>
    <xdr:to>
      <xdr:col>8</xdr:col>
      <xdr:colOff>252449</xdr:colOff>
      <xdr:row>5</xdr:row>
      <xdr:rowOff>9800</xdr:rowOff>
    </xdr:to>
    <xdr:sp>
      <xdr:nvSpPr>
        <xdr:cNvPr id="17416" name="Shape_8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  <xdr:twoCellAnchor editAs="twoCell">
    <xdr:from>
      <xdr:col>8</xdr:col>
      <xdr:colOff>65856</xdr:colOff>
      <xdr:row>4</xdr:row>
      <xdr:rowOff>28575</xdr:rowOff>
    </xdr:from>
    <xdr:to>
      <xdr:col>8</xdr:col>
      <xdr:colOff>289768</xdr:colOff>
      <xdr:row>5</xdr:row>
      <xdr:rowOff>9800</xdr:rowOff>
    </xdr:to>
    <xdr:sp>
      <xdr:nvSpPr>
        <xdr:cNvPr id="17417" name="Shape_9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lIns="91440" tIns="45720" rIns="91440" bIns="45720" anchor="t"/>
        <a:lstStyle/>
        <a:p>
          <a:pPr algn="ctr">
            <a:defRPr/>
          </a:pPr>
          <a:r>
            <a:rPr sz="1200" b="1" i="0">
              <a:latin typeface="Tahoma"/>
              <a:ea typeface="Tahoma"/>
              <a:cs typeface="Tahoma"/>
            </a:rPr>
            <a:t>A</a:t>
          </a:r>
          <a:endParaRPr/>
        </a:p>
      </xdr:txBody>
    </xdr:sp>
    <xdr:clientData/>
  </xdr:twoCellAnchor>
  <xdr:twoCellAnchor editAs="twoCell">
    <xdr:from>
      <xdr:col>4</xdr:col>
      <xdr:colOff>1632077</xdr:colOff>
      <xdr:row>16</xdr:row>
      <xdr:rowOff>0</xdr:rowOff>
    </xdr:from>
    <xdr:to>
      <xdr:col>4</xdr:col>
      <xdr:colOff>752475</xdr:colOff>
      <xdr:row>16</xdr:row>
      <xdr:rowOff>0</xdr:rowOff>
    </xdr:to>
    <xdr:sp>
      <xdr:nvSpPr>
        <xdr:cNvPr id="17419" name="Shape_10" hidden="0"/>
        <xdr:cNvSpPr txBox="1"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  <xdr:txBody>
        <a:bodyPr vertOverflow="clip" lIns="91440" tIns="45720" rIns="91440" bIns="45720" anchor="t"/>
        <a:lstStyle/>
        <a:p>
          <a:pPr algn="ctr">
            <a:defRPr/>
          </a:pPr>
          <a:r>
            <a:rPr sz="1600" b="1" i="0">
              <a:latin typeface="Tahoma"/>
              <a:ea typeface="Tahoma"/>
              <a:cs typeface="Tahoma"/>
            </a:rPr>
            <a:t>P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401137</xdr:colOff>
      <xdr:row>11</xdr:row>
      <xdr:rowOff>142949</xdr:rowOff>
    </xdr:from>
    <xdr:to>
      <xdr:col>15</xdr:col>
      <xdr:colOff>559268</xdr:colOff>
      <xdr:row>34</xdr:row>
      <xdr:rowOff>114485</xdr:rowOff>
    </xdr:to>
    <xdr:graphicFrame>
      <xdr:nvGraphicFramePr>
        <xdr:cNvPr id="24578" name="Chart_1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externalLink1.xml><?xml version="1.0" encoding="utf-8"?>
<externalLink xmlns="http://schemas.openxmlformats.org/spreadsheetml/2006/main">
  <ddeLink xmlns:r="http://schemas.openxmlformats.org/officeDocument/2006/relationships" ddeService="DOCUME~1" ddeTopic="tpereira"/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1">
    <outlinePr applyStyles="0" showOutlineSymbols="1" summaryBelow="1" summaryRight="1"/>
    <pageSetUpPr autoPageBreaks="1" fitToPage="0"/>
  </sheetPr>
  <sheetViews>
    <sheetView showGridLines="0" workbookViewId="0" zoomScale="100">
      <selection activeCell="I6" activeCellId="0" sqref="I6"/>
    </sheetView>
  </sheetViews>
  <sheetFormatPr baseColWidth="8" customHeight="1" defaultRowHeight="12.75"/>
  <cols>
    <col customWidth="1" min="1" max="1" width="2.2851599999999999"/>
    <col customWidth="1" min="2" max="2" width="12.425800000000001"/>
    <col customWidth="1" min="7" max="7" width="3.7109399999999999"/>
  </cols>
  <sheetData>
    <row r="1" ht="4.5" customHeight="1"/>
    <row r="2" s="1" customFormat="1" ht="9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="1" customFormat="1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="1" customFormat="1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8" ht="15">
      <c r="B8" s="3" t="s">
        <v>1</v>
      </c>
      <c r="C8" s="4"/>
      <c r="D8" s="5"/>
      <c r="E8" s="5"/>
      <c r="F8" s="6"/>
    </row>
    <row r="9" ht="12.75">
      <c r="B9" s="7"/>
    </row>
    <row r="10" ht="13.5">
      <c r="B10" s="7"/>
      <c r="C10" s="8"/>
      <c r="H10" s="9" t="s">
        <v>2</v>
      </c>
      <c r="J10" s="8"/>
    </row>
    <row r="11" ht="13.5">
      <c r="B11" s="10" t="s">
        <v>3</v>
      </c>
      <c r="C11" s="4"/>
      <c r="D11" s="5"/>
      <c r="E11" s="5"/>
      <c r="F11" s="6"/>
      <c r="H11" s="9" t="s">
        <v>4</v>
      </c>
    </row>
    <row r="12" ht="13.5">
      <c r="H12" s="9"/>
    </row>
    <row r="14" ht="12.75">
      <c r="B14" s="10" t="s">
        <v>5</v>
      </c>
    </row>
    <row r="15" ht="13.5">
      <c r="B15" s="9"/>
    </row>
    <row r="16" ht="13.5">
      <c r="B16" s="9" t="s">
        <v>6</v>
      </c>
    </row>
    <row r="17" ht="13.5">
      <c r="B17" s="9" t="s">
        <v>7</v>
      </c>
    </row>
  </sheetData>
  <mergeCells count="3">
    <mergeCell ref="A2:L4"/>
    <mergeCell ref="C8:F8"/>
    <mergeCell ref="C11:F11"/>
  </mergeCells>
  <printOptions headings="0" gridLines="0"/>
  <pageMargins left="0.75" right="0.75" top="1" bottom="1" header="0.49212599999999995" footer="0.49212599999999995"/>
  <pageSetup blackAndWhite="0" cellComments="none" copies="1" draft="0" errors="displayed" firstPageNumber="1" fitToHeight="1" fitToWidth="1" horizontalDpi="600" orientation="landscape" pageOrder="downThenOver" paperSize="9" scale="9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11">
    <outlinePr applyStyles="0" showOutlineSymbols="1" summaryBelow="1" summaryRight="1"/>
    <pageSetUpPr autoPageBreaks="0" fitToPage="1"/>
  </sheetPr>
  <sheetViews>
    <sheetView showGridLines="0" workbookViewId="0" zoomScale="100">
      <selection activeCell="E1" activeCellId="0" sqref="E1"/>
    </sheetView>
  </sheetViews>
  <sheetFormatPr baseColWidth="8" customHeight="1" defaultRowHeight="12.75"/>
  <cols>
    <col customWidth="1" min="1" max="1" width="1.85547"/>
    <col customWidth="1" min="2" max="2" width="10.425800000000001"/>
    <col customWidth="1" min="3" max="11" width="7.1406200000000002"/>
    <col customWidth="1" min="12" max="12" width="6.5703100000000001"/>
    <col customWidth="1" min="13" max="13" width="7.1406200000000002"/>
    <col customWidth="1" min="14" max="14" width="7.2851600000000003"/>
    <col bestFit="1" customWidth="1" min="15" max="15" width="9.7109400000000008"/>
    <col customWidth="1" min="16" max="16" width="8.8554700000000004"/>
    <col customWidth="1" hidden="1" min="17" max="17" width="86.425799999999995"/>
    <col customWidth="1" min="18" max="18" width="2.2851599999999999"/>
  </cols>
  <sheetData>
    <row r="1" ht="4.5" customHeight="1"/>
    <row r="2" s="11" customFormat="1" ht="15">
      <c r="B2" s="12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1"/>
      <c r="R2" s="11"/>
      <c r="S2" s="11"/>
      <c r="T2" s="11"/>
    </row>
    <row r="3" ht="3.75" customHeight="1"/>
    <row r="4" ht="3" customHeight="1"/>
    <row r="5" ht="12.75">
      <c r="B5" s="13" t="s">
        <v>9</v>
      </c>
      <c r="C5" s="14"/>
      <c r="D5" s="15"/>
      <c r="E5" s="15"/>
      <c r="F5" s="15"/>
      <c r="G5" s="15"/>
      <c r="H5" s="15"/>
      <c r="I5" s="15"/>
      <c r="J5" s="16"/>
      <c r="L5" s="17" t="s">
        <v>10</v>
      </c>
      <c r="M5" s="17"/>
      <c r="N5" s="17"/>
      <c r="O5" s="17"/>
      <c r="P5" s="17"/>
    </row>
    <row r="6" ht="12.75">
      <c r="B6" s="13"/>
      <c r="C6" s="18"/>
      <c r="D6" s="19"/>
      <c r="E6" s="19"/>
      <c r="F6" s="19"/>
      <c r="G6" s="19"/>
      <c r="H6" s="19"/>
      <c r="I6" s="19"/>
      <c r="J6" s="20"/>
      <c r="L6" s="17"/>
      <c r="M6" s="17"/>
      <c r="N6" s="17"/>
      <c r="O6" s="17"/>
      <c r="P6" s="17"/>
    </row>
    <row r="7" ht="12.75">
      <c r="B7" s="13"/>
      <c r="C7" s="21"/>
      <c r="D7" s="22"/>
      <c r="E7" s="22"/>
      <c r="F7" s="22"/>
      <c r="G7" s="22"/>
      <c r="H7" s="22"/>
      <c r="I7" s="22"/>
      <c r="J7" s="23"/>
      <c r="L7" s="17"/>
      <c r="M7" s="17"/>
      <c r="N7" s="17"/>
      <c r="O7" s="17"/>
      <c r="P7" s="17"/>
    </row>
    <row r="8" ht="6.75" customHeight="1">
      <c r="B8" s="13"/>
    </row>
    <row r="9" ht="16.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ht="12.75">
      <c r="B10" s="25" t="s">
        <v>11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ht="9" customHeight="1">
      <c r="P11" s="26"/>
      <c r="Q11" s="26"/>
    </row>
    <row r="12" ht="10.5" customHeight="1">
      <c r="B12" s="27"/>
      <c r="C12" s="27" t="s">
        <v>12</v>
      </c>
      <c r="D12" s="27" t="s">
        <v>13</v>
      </c>
      <c r="E12" s="27" t="s">
        <v>14</v>
      </c>
      <c r="F12" s="27" t="s">
        <v>15</v>
      </c>
      <c r="G12" s="27" t="s">
        <v>16</v>
      </c>
      <c r="H12" s="27" t="s">
        <v>17</v>
      </c>
      <c r="I12" s="27" t="s">
        <v>18</v>
      </c>
      <c r="J12" s="27" t="s">
        <v>19</v>
      </c>
      <c r="K12" s="27" t="s">
        <v>20</v>
      </c>
      <c r="L12" s="27" t="s">
        <v>21</v>
      </c>
      <c r="M12" s="27" t="s">
        <v>22</v>
      </c>
      <c r="N12" s="27" t="s">
        <v>23</v>
      </c>
      <c r="O12" s="27" t="s">
        <v>24</v>
      </c>
      <c r="P12" s="27" t="s">
        <v>25</v>
      </c>
    </row>
    <row r="13" ht="11.25" customHeight="1">
      <c r="B13" s="28" t="s">
        <v>26</v>
      </c>
      <c r="C13" s="29">
        <v>3000</v>
      </c>
      <c r="D13" s="29">
        <v>2600</v>
      </c>
      <c r="E13" s="29">
        <v>2000</v>
      </c>
      <c r="F13" s="29">
        <v>2400</v>
      </c>
      <c r="G13" s="29">
        <v>2600</v>
      </c>
      <c r="H13" s="29">
        <v>2400</v>
      </c>
      <c r="I13" s="29">
        <v>2800</v>
      </c>
      <c r="J13" s="29">
        <v>2200</v>
      </c>
      <c r="K13" s="29"/>
      <c r="L13" s="29"/>
      <c r="M13" s="29"/>
      <c r="N13" s="29"/>
      <c r="O13" s="29">
        <v>2500</v>
      </c>
      <c r="P13" s="30"/>
    </row>
    <row r="14" ht="11.25" customHeight="1">
      <c r="B14" s="25" t="s">
        <v>27</v>
      </c>
      <c r="C14" s="29">
        <v>2000</v>
      </c>
      <c r="D14" s="29">
        <v>2000</v>
      </c>
      <c r="E14" s="29">
        <v>2000</v>
      </c>
      <c r="F14" s="29">
        <v>2000</v>
      </c>
      <c r="G14" s="29">
        <v>2000</v>
      </c>
      <c r="H14" s="29">
        <v>2000</v>
      </c>
      <c r="I14" s="29">
        <v>2000</v>
      </c>
      <c r="J14" s="29">
        <v>2000</v>
      </c>
      <c r="K14" s="29">
        <v>2000</v>
      </c>
      <c r="L14" s="29">
        <v>2000</v>
      </c>
      <c r="M14" s="29">
        <v>2000</v>
      </c>
      <c r="N14" s="29">
        <v>2000</v>
      </c>
      <c r="O14" s="29"/>
      <c r="P14" s="30"/>
    </row>
    <row r="15" ht="11.25" customHeight="1">
      <c r="B15" s="25" t="s">
        <v>28</v>
      </c>
      <c r="C15" s="29"/>
      <c r="D15" s="29"/>
      <c r="E15" s="29"/>
      <c r="F15" s="31"/>
      <c r="G15" s="31"/>
      <c r="H15" s="32"/>
      <c r="I15" s="32"/>
      <c r="J15" s="32"/>
      <c r="K15" s="32"/>
      <c r="L15" s="32"/>
      <c r="M15" s="32"/>
      <c r="N15" s="32"/>
      <c r="O15" s="30"/>
      <c r="P15" s="31">
        <v>2600</v>
      </c>
    </row>
    <row r="16" ht="12.75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ht="12.75">
      <c r="B17" s="2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</row>
    <row r="34" ht="13.5">
      <c r="K34" s="36" t="s">
        <v>29</v>
      </c>
      <c r="L34" s="37">
        <f>-(O13-P15)</f>
        <v>100</v>
      </c>
    </row>
  </sheetData>
  <mergeCells count="5">
    <mergeCell ref="C5:J7"/>
    <mergeCell ref="L5:P7"/>
    <mergeCell ref="B9:P9"/>
    <mergeCell ref="B10:P10"/>
    <mergeCell ref="P11:Q11"/>
  </mergeCells>
  <printOptions headings="0" gridLines="0"/>
  <pageMargins left="0.19684999999999997" right="0.19684999999999997" top="0.19684999999999997" bottom="0.19684999999999997" header="0.23622000000000001" footer="0.23622000000000001"/>
  <pageSetup blackAndWhite="0" cellComments="none" copies="1" draft="0" errors="displayed" firstPageNumber="1" fitToHeight="1" fitToWidth="1" horizontalDpi="300" orientation="landscape" pageOrder="downThenOver" paperSize="8" scale="90" useFirstPageNumber="0" usePrinterDefaults="1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showRowColHeaders="0" showZeros="0" workbookViewId="0" zoomScale="70">
      <selection activeCell="A1" activeCellId="0" sqref="A1"/>
    </sheetView>
  </sheetViews>
  <sheetFormatPr defaultRowHeight="12.75"/>
  <sheetData/>
  <printOptions headings="0" gridLines="0"/>
  <pageMargins left="0.75" right="0.75" top="1" bottom="1" header="0.5" footer="0.5"/>
  <pageSetup blackAndWhite="0" cellComments="none" copies="1" draft="0" errors="displayed" firstPageNumber="1" fitToHeight="1" fitToWidth="1" horizontalDpi="300" orientation="landscape" pageOrder="downThenOver" paperSize="9" scale="90" useFirstPageNumber="0" usePrinterDefaults="1" verticalDpi="300"/>
  <headerFooter>
    <oddHeader>&amp;A</oddHeader>
    <oddFooter>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2">
    <outlinePr applyStyles="0" showOutlineSymbols="1" summaryBelow="1" summaryRight="1"/>
    <pageSetUpPr autoPageBreaks="1" fitToPage="1"/>
  </sheetPr>
  <sheetViews>
    <sheetView showGridLines="0" workbookViewId="0" zoomScale="90">
      <selection activeCell="C23" activeCellId="0" sqref="C23"/>
    </sheetView>
  </sheetViews>
  <sheetFormatPr baseColWidth="8" customHeight="1" defaultRowHeight="12.75"/>
  <cols>
    <col customWidth="1" min="1" max="1" width="1.2851600000000001"/>
    <col customWidth="1" min="2" max="2" width="49.855499999999999"/>
    <col customWidth="1" min="3" max="3" width="18.710899999999999"/>
    <col customWidth="1" min="4" max="4" width="13.855499999999999"/>
    <col customWidth="1" min="5" max="5" width="13.425800000000001"/>
  </cols>
  <sheetData>
    <row r="1" ht="4.5" customHeight="1"/>
    <row r="2" s="11" customFormat="1" ht="15">
      <c r="B2" s="12" t="s">
        <v>30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1"/>
      <c r="R2" s="11"/>
      <c r="S2" s="11"/>
      <c r="T2" s="11"/>
    </row>
    <row r="3" ht="3.75" customHeight="1"/>
    <row r="4" ht="12.75">
      <c r="B4" s="8" t="s">
        <v>31</v>
      </c>
    </row>
    <row r="5" ht="12.75">
      <c r="B5" s="38" t="str">
        <f>IF(Identificação!C5=0,"",Identificação!C5)</f>
        <v/>
      </c>
      <c r="C5" s="38"/>
      <c r="D5" s="38"/>
      <c r="E5" s="38"/>
    </row>
    <row r="6" ht="12.75">
      <c r="B6" s="38"/>
      <c r="C6" s="38"/>
      <c r="D6" s="38"/>
      <c r="E6" s="38"/>
    </row>
    <row r="7" ht="12.75">
      <c r="B7" s="38"/>
      <c r="C7" s="38"/>
      <c r="D7" s="38"/>
      <c r="E7" s="38"/>
    </row>
    <row r="8" ht="4.5" customHeight="1"/>
    <row r="9" ht="7.5" customHeight="1"/>
    <row r="12" ht="13.5">
      <c r="B12" s="39" t="s">
        <v>32</v>
      </c>
      <c r="C12" s="40" t="s">
        <v>33</v>
      </c>
      <c r="D12" s="40" t="s">
        <v>34</v>
      </c>
      <c r="E12" s="40" t="s">
        <v>35</v>
      </c>
    </row>
    <row r="13" ht="13.5">
      <c r="B13" s="41" t="s">
        <v>36</v>
      </c>
      <c r="C13" s="42">
        <v>700</v>
      </c>
      <c r="D13" s="43">
        <f>E13</f>
        <v>0.53846153846153844</v>
      </c>
      <c r="E13" s="43">
        <f t="shared" ref="E13:E22" si="0">IF(ISERR(C13/$C$23),"0%",C13/$C$23)</f>
        <v>0.53846153846153844</v>
      </c>
    </row>
    <row r="14" ht="12.75">
      <c r="B14" s="41" t="s">
        <v>37</v>
      </c>
      <c r="C14" s="42">
        <v>400</v>
      </c>
      <c r="D14" s="44">
        <f t="shared" ref="D14:D22" si="1">D13+E14</f>
        <v>0.84615384615384615</v>
      </c>
      <c r="E14" s="43">
        <f t="shared" si="0"/>
        <v>0.30769230769230771</v>
      </c>
    </row>
    <row r="15" ht="12.75">
      <c r="B15" s="41" t="s">
        <v>38</v>
      </c>
      <c r="C15" s="42">
        <v>200</v>
      </c>
      <c r="D15" s="44">
        <f t="shared" si="1"/>
        <v>1</v>
      </c>
      <c r="E15" s="43">
        <f t="shared" si="0"/>
        <v>0.15384615384615385</v>
      </c>
    </row>
    <row r="16" ht="12.75">
      <c r="B16" s="41"/>
      <c r="C16" s="42"/>
      <c r="D16" s="44">
        <f t="shared" si="1"/>
        <v>1</v>
      </c>
      <c r="E16" s="43">
        <f t="shared" si="0"/>
        <v>0</v>
      </c>
    </row>
    <row r="17" ht="12.75">
      <c r="B17" s="41"/>
      <c r="C17" s="42"/>
      <c r="D17" s="44">
        <f t="shared" si="1"/>
        <v>1</v>
      </c>
      <c r="E17" s="43">
        <f t="shared" si="0"/>
        <v>0</v>
      </c>
    </row>
    <row r="18" ht="12.75">
      <c r="B18" s="41"/>
      <c r="C18" s="42"/>
      <c r="D18" s="44">
        <f t="shared" si="1"/>
        <v>1</v>
      </c>
      <c r="E18" s="43">
        <f t="shared" si="0"/>
        <v>0</v>
      </c>
    </row>
    <row r="19" ht="12.75">
      <c r="B19" s="41"/>
      <c r="C19" s="42"/>
      <c r="D19" s="44">
        <f t="shared" si="1"/>
        <v>1</v>
      </c>
      <c r="E19" s="43">
        <f t="shared" si="0"/>
        <v>0</v>
      </c>
    </row>
    <row r="20" ht="12.75">
      <c r="B20" s="41"/>
      <c r="C20" s="42"/>
      <c r="D20" s="44">
        <f t="shared" si="1"/>
        <v>1</v>
      </c>
      <c r="E20" s="43">
        <f t="shared" si="0"/>
        <v>0</v>
      </c>
    </row>
    <row r="21" ht="12.75">
      <c r="B21" s="41"/>
      <c r="C21" s="42"/>
      <c r="D21" s="44">
        <f t="shared" si="1"/>
        <v>1</v>
      </c>
      <c r="E21" s="43">
        <f t="shared" si="0"/>
        <v>0</v>
      </c>
    </row>
    <row r="22" ht="12.75">
      <c r="B22" s="41"/>
      <c r="C22" s="42"/>
      <c r="D22" s="44">
        <f t="shared" si="1"/>
        <v>1</v>
      </c>
      <c r="E22" s="43">
        <f t="shared" si="0"/>
        <v>0</v>
      </c>
    </row>
    <row r="23" ht="13.5">
      <c r="B23" s="45" t="s">
        <v>39</v>
      </c>
      <c r="C23" s="46">
        <f>SUM(C13:C22)</f>
        <v>1300</v>
      </c>
      <c r="D23" s="47"/>
      <c r="E23" s="48">
        <f>SUM(E13:E22)</f>
        <v>1</v>
      </c>
    </row>
    <row r="24" ht="12.75">
      <c r="C24" s="49">
        <v>152</v>
      </c>
    </row>
  </sheetData>
  <mergeCells count="1">
    <mergeCell ref="B5:E7"/>
  </mergeCells>
  <printOptions headings="0" gridLines="0"/>
  <pageMargins left="0.19684999999999997" right="0.19684999999999997" top="0.19684999999999997" bottom="0.19684999999999997" header="0.11811000000000001" footer="0.11811000000000001"/>
  <pageSetup blackAndWhite="0" cellComments="none" copies="1" draft="0" errors="displayed" firstPageNumber="1" fitToHeight="1" fitToWidth="1" horizontalDpi="65533" orientation="landscape" pageOrder="downThenOver" paperSize="9" scale="90" useFirstPageNumber="0" usePrinterDefaults="1" vertic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3">
    <outlinePr applyStyles="0" showOutlineSymbols="1" summaryBelow="1" summaryRight="1"/>
    <pageSetUpPr autoPageBreaks="1" fitToPage="1"/>
  </sheetPr>
  <sheetViews>
    <sheetView showGridLines="0" workbookViewId="0" zoomScale="80">
      <selection activeCell="R19" activeCellId="0" sqref="R19"/>
    </sheetView>
  </sheetViews>
  <sheetFormatPr baseColWidth="8" customHeight="1" defaultRowHeight="12.75"/>
  <cols>
    <col customWidth="1" min="1" max="1" width="1.85547"/>
    <col customWidth="1" min="2" max="2" width="3.1406200000000002"/>
    <col customWidth="1" min="6" max="6" width="2"/>
    <col customWidth="1" min="7" max="7" width="3.1406200000000002"/>
    <col customWidth="1" min="11" max="11" width="2"/>
    <col customWidth="1" min="12" max="12" width="3.1406200000000002"/>
    <col customWidth="1" min="16" max="16" width="2"/>
    <col customWidth="1" min="18" max="18" width="12.140599999999999"/>
    <col customWidth="1" min="20" max="20" width="5.2851600000000003"/>
  </cols>
  <sheetData>
    <row r="1" ht="4.5" customHeight="1"/>
    <row r="2" s="11" customFormat="1" ht="15">
      <c r="B2" s="12" t="s">
        <v>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ht="5.25" customHeight="1"/>
    <row r="4" s="11" customFormat="1" ht="15">
      <c r="B4" s="50" t="s">
        <v>41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ht="6.75" customHeight="1"/>
    <row r="6" ht="16.5" customHeight="1">
      <c r="B6" s="51">
        <v>1</v>
      </c>
      <c r="C6" s="52" t="str">
        <f>Estratificação!B13</f>
        <v xml:space="preserve">Produto Incompleto</v>
      </c>
      <c r="D6" s="53"/>
      <c r="E6" s="54"/>
      <c r="F6" s="17"/>
      <c r="G6" s="51">
        <v>2</v>
      </c>
      <c r="H6" s="52" t="str">
        <f>Estratificação!B14</f>
        <v xml:space="preserve">Montagem Incorreta</v>
      </c>
      <c r="I6" s="53"/>
      <c r="J6" s="54"/>
      <c r="K6" s="17"/>
      <c r="L6" s="51">
        <v>3</v>
      </c>
      <c r="M6" s="52" t="str">
        <f>Estratificação!B15</f>
        <v>Outros</v>
      </c>
      <c r="N6" s="53"/>
      <c r="O6" s="54"/>
      <c r="P6" s="17"/>
    </row>
    <row r="7" ht="16.5" customHeight="1">
      <c r="C7" s="55"/>
      <c r="D7" s="17"/>
      <c r="E7" s="56"/>
      <c r="F7" s="17"/>
      <c r="H7" s="55"/>
      <c r="I7" s="17"/>
      <c r="J7" s="56"/>
      <c r="K7" s="17"/>
      <c r="M7" s="55"/>
      <c r="N7" s="17"/>
      <c r="O7" s="56"/>
      <c r="P7" s="17"/>
    </row>
    <row r="8" ht="16.5" customHeight="1">
      <c r="C8" s="55"/>
      <c r="D8" s="17"/>
      <c r="E8" s="56"/>
      <c r="F8" s="17"/>
      <c r="H8" s="55"/>
      <c r="I8" s="17"/>
      <c r="J8" s="56"/>
      <c r="K8" s="17"/>
      <c r="M8" s="55"/>
      <c r="N8" s="17"/>
      <c r="O8" s="56"/>
      <c r="P8" s="17"/>
    </row>
    <row r="9" ht="16.5" customHeight="1">
      <c r="C9" s="57"/>
      <c r="D9" s="58"/>
      <c r="E9" s="59"/>
      <c r="F9" s="17"/>
      <c r="H9" s="57"/>
      <c r="I9" s="58"/>
      <c r="J9" s="59"/>
      <c r="K9" s="17"/>
      <c r="M9" s="57"/>
      <c r="N9" s="58"/>
      <c r="O9" s="59"/>
      <c r="P9" s="17"/>
      <c r="Q9" s="50" t="s">
        <v>42</v>
      </c>
      <c r="R9" s="50"/>
      <c r="S9" s="50"/>
    </row>
    <row r="11" ht="36.75" customHeight="1">
      <c r="Q11" s="60" t="s">
        <v>43</v>
      </c>
      <c r="R11" s="61"/>
      <c r="S11" s="62"/>
    </row>
    <row r="13" ht="16.5" customHeight="1">
      <c r="B13" s="51">
        <v>4</v>
      </c>
      <c r="C13" s="52">
        <f>Estratificação!B16</f>
        <v>0</v>
      </c>
      <c r="D13" s="53"/>
      <c r="E13" s="54"/>
      <c r="F13" s="17"/>
      <c r="G13" s="51">
        <v>5</v>
      </c>
      <c r="H13" s="52">
        <f>Estratificação!$B17</f>
        <v>0</v>
      </c>
      <c r="I13" s="53"/>
      <c r="J13" s="54"/>
      <c r="K13" s="17"/>
      <c r="L13" s="51">
        <v>6</v>
      </c>
      <c r="M13" s="52">
        <f>Estratificação!$B17</f>
        <v>0</v>
      </c>
      <c r="N13" s="53"/>
      <c r="O13" s="54"/>
      <c r="P13" s="17"/>
    </row>
    <row r="14" ht="16.5" customHeight="1">
      <c r="C14" s="55"/>
      <c r="D14" s="17"/>
      <c r="E14" s="56"/>
      <c r="F14" s="17"/>
      <c r="H14" s="55"/>
      <c r="I14" s="17"/>
      <c r="J14" s="56"/>
      <c r="K14" s="17"/>
      <c r="M14" s="55"/>
      <c r="N14" s="17"/>
      <c r="O14" s="56"/>
      <c r="P14" s="17"/>
    </row>
    <row r="15" ht="16.5" customHeight="1">
      <c r="C15" s="55"/>
      <c r="D15" s="17"/>
      <c r="E15" s="56"/>
      <c r="F15" s="17"/>
      <c r="H15" s="55"/>
      <c r="I15" s="17"/>
      <c r="J15" s="56"/>
      <c r="K15" s="17"/>
      <c r="M15" s="55"/>
      <c r="N15" s="17"/>
      <c r="O15" s="56"/>
      <c r="P15" s="17"/>
    </row>
    <row r="16" ht="16.5" customHeight="1">
      <c r="C16" s="57"/>
      <c r="D16" s="58"/>
      <c r="E16" s="59"/>
      <c r="F16" s="17"/>
      <c r="H16" s="57"/>
      <c r="I16" s="58"/>
      <c r="J16" s="59"/>
      <c r="K16" s="17"/>
      <c r="M16" s="57"/>
      <c r="N16" s="58"/>
      <c r="O16" s="59"/>
      <c r="P16" s="17"/>
    </row>
    <row r="18" ht="16.5" customHeight="1">
      <c r="B18" s="51">
        <v>7</v>
      </c>
      <c r="C18" s="52">
        <f>Estratificação!$B18</f>
        <v>0</v>
      </c>
      <c r="D18" s="53"/>
      <c r="E18" s="54"/>
      <c r="F18" s="17"/>
      <c r="G18" s="51">
        <v>8</v>
      </c>
      <c r="H18" s="52">
        <f>Estratificação!$B19</f>
        <v>0</v>
      </c>
      <c r="I18" s="53"/>
      <c r="J18" s="54"/>
      <c r="K18" s="17"/>
      <c r="L18" s="51">
        <v>9</v>
      </c>
      <c r="M18" s="52">
        <f>Estratificação!$B20</f>
        <v>0</v>
      </c>
      <c r="N18" s="53"/>
      <c r="O18" s="54"/>
      <c r="P18" s="17"/>
    </row>
    <row r="19" ht="16.5" customHeight="1">
      <c r="C19" s="55"/>
      <c r="D19" s="17"/>
      <c r="E19" s="56"/>
      <c r="F19" s="17"/>
      <c r="H19" s="55"/>
      <c r="I19" s="17"/>
      <c r="J19" s="56"/>
      <c r="K19" s="17"/>
      <c r="M19" s="55"/>
      <c r="N19" s="17"/>
      <c r="O19" s="56"/>
      <c r="P19" s="17"/>
    </row>
    <row r="20" ht="16.5" customHeight="1">
      <c r="C20" s="55"/>
      <c r="D20" s="17"/>
      <c r="E20" s="56"/>
      <c r="F20" s="17"/>
      <c r="H20" s="55"/>
      <c r="I20" s="17"/>
      <c r="J20" s="56"/>
      <c r="K20" s="17"/>
      <c r="M20" s="55"/>
      <c r="N20" s="17"/>
      <c r="O20" s="56"/>
      <c r="P20" s="17"/>
    </row>
    <row r="21" ht="16.5" customHeight="1">
      <c r="C21" s="57"/>
      <c r="D21" s="58"/>
      <c r="E21" s="59"/>
      <c r="F21" s="17"/>
      <c r="H21" s="57"/>
      <c r="I21" s="58"/>
      <c r="J21" s="59"/>
      <c r="K21" s="17"/>
      <c r="M21" s="57"/>
      <c r="N21" s="58"/>
      <c r="O21" s="59"/>
      <c r="P21" s="17"/>
    </row>
  </sheetData>
  <mergeCells count="12">
    <mergeCell ref="B4:O4"/>
    <mergeCell ref="C6:E9"/>
    <mergeCell ref="H6:J9"/>
    <mergeCell ref="M6:O9"/>
    <mergeCell ref="Q9:S9"/>
    <mergeCell ref="Q11:S11"/>
    <mergeCell ref="C13:E16"/>
    <mergeCell ref="H13:J16"/>
    <mergeCell ref="M13:O16"/>
    <mergeCell ref="C18:E21"/>
    <mergeCell ref="H18:J21"/>
    <mergeCell ref="M18:O21"/>
  </mergeCells>
  <printOptions headings="0" gridLines="0"/>
  <pageMargins left="0.19684999999999997" right="0.19684999999999997" top="0.19684999999999997" bottom="0.19684999999999997" header="0.11811000000000001" footer="0.11811000000000001"/>
  <pageSetup blackAndWhite="0" cellComments="none" copies="1" draft="0" errors="displayed" firstPageNumber="1" fitToHeight="1" fitToWidth="1" horizontalDpi="65533" orientation="landscape" pageOrder="downThenOver" paperSize="9" scale="90" useFirstPageNumber="0" usePrinterDefaults="1" verticalDpi="6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211">
    <outlinePr applyStyles="0" showOutlineSymbols="1" summaryBelow="1" summaryRight="1"/>
    <pageSetUpPr autoPageBreaks="1" fitToPage="1"/>
  </sheetPr>
  <sheetViews>
    <sheetView showGridLines="0" workbookViewId="0" zoomScale="100">
      <selection activeCell="F9" activeCellId="0" sqref="F9"/>
    </sheetView>
  </sheetViews>
  <sheetFormatPr baseColWidth="8" customHeight="1" defaultRowHeight="12.75"/>
  <cols>
    <col customWidth="1" min="1" max="1" width="2.85547"/>
    <col customWidth="1" min="2" max="2" width="2.1406200000000002"/>
    <col customWidth="1" min="3" max="3" width="37.570300000000003"/>
    <col bestFit="1" customWidth="1" min="4" max="4" width="15"/>
    <col bestFit="1" customWidth="1" min="5" max="5" width="13.140599999999999"/>
    <col bestFit="1" customWidth="1" min="6" max="6" width="15.5703"/>
  </cols>
  <sheetData>
    <row r="1" ht="4.5" customHeight="1"/>
    <row r="2" s="11" customFormat="1" ht="15">
      <c r="B2" s="12" t="s">
        <v>44</v>
      </c>
      <c r="C2" s="12"/>
      <c r="D2" s="12"/>
      <c r="E2" s="12"/>
      <c r="F2" s="12"/>
      <c r="G2" s="12"/>
      <c r="H2" s="12"/>
      <c r="I2" s="12"/>
      <c r="J2" s="63"/>
      <c r="K2" s="63"/>
      <c r="L2" s="63"/>
      <c r="M2" s="63"/>
      <c r="N2" s="63"/>
      <c r="O2" s="63"/>
      <c r="P2" s="63"/>
      <c r="Q2" s="63"/>
      <c r="R2" s="63"/>
      <c r="S2" s="11"/>
      <c r="T2" s="11"/>
      <c r="U2" s="11"/>
      <c r="V2" s="11"/>
      <c r="W2" s="11"/>
      <c r="X2" s="11"/>
      <c r="Y2" s="11"/>
      <c r="Z2" s="11"/>
    </row>
    <row r="3" s="11" customFormat="1" ht="6.75" customHeight="1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11"/>
    </row>
    <row r="4" s="64" customFormat="1" ht="14.25" customHeight="1">
      <c r="B4" s="65"/>
      <c r="C4" s="65" t="s">
        <v>45</v>
      </c>
      <c r="D4" s="66" t="s">
        <v>46</v>
      </c>
      <c r="E4" s="66" t="s">
        <v>47</v>
      </c>
      <c r="F4" s="66" t="s">
        <v>48</v>
      </c>
      <c r="G4" s="66" t="s">
        <v>39</v>
      </c>
    </row>
    <row r="5" s="17" customFormat="1" ht="21" customHeight="1">
      <c r="B5" s="67"/>
      <c r="C5" s="68" t="str">
        <f>Estratificação!$B13</f>
        <v xml:space="preserve">Produto Incompleto</v>
      </c>
      <c r="D5" s="69"/>
      <c r="E5" s="69"/>
      <c r="F5" s="69"/>
      <c r="G5" s="69">
        <f t="shared" ref="G5:G13" si="2">SUM(D5:F5)</f>
        <v>0</v>
      </c>
    </row>
    <row r="6" s="17" customFormat="1" ht="21" customHeight="1">
      <c r="B6" s="70"/>
      <c r="C6" s="68" t="str">
        <f>Estratificação!B14</f>
        <v xml:space="preserve">Montagem Incorreta</v>
      </c>
      <c r="D6" s="69"/>
      <c r="E6" s="69"/>
      <c r="F6" s="69"/>
      <c r="G6" s="69">
        <f t="shared" si="2"/>
        <v>0</v>
      </c>
    </row>
    <row r="7" s="17" customFormat="1" ht="21" customHeight="1">
      <c r="B7" s="70"/>
      <c r="C7" s="68" t="str">
        <f>Estratificação!B15</f>
        <v>Outros</v>
      </c>
      <c r="D7" s="69"/>
      <c r="E7" s="69"/>
      <c r="F7" s="69"/>
      <c r="G7" s="69">
        <f t="shared" si="2"/>
        <v>0</v>
      </c>
    </row>
    <row r="8" s="17" customFormat="1" ht="21" customHeight="1">
      <c r="B8" s="70"/>
      <c r="C8" s="68">
        <f>Estratificação!$B16</f>
        <v>0</v>
      </c>
      <c r="D8" s="69"/>
      <c r="E8" s="69"/>
      <c r="F8" s="69"/>
      <c r="G8" s="69">
        <f t="shared" si="2"/>
        <v>0</v>
      </c>
    </row>
    <row r="9" s="17" customFormat="1" ht="21" customHeight="1">
      <c r="B9" s="70"/>
      <c r="C9" s="68">
        <f>Estratificação!$B17</f>
        <v>0</v>
      </c>
      <c r="D9" s="69"/>
      <c r="E9" s="69"/>
      <c r="F9" s="69"/>
      <c r="G9" s="69">
        <f t="shared" si="2"/>
        <v>0</v>
      </c>
    </row>
    <row r="10" s="17" customFormat="1" ht="21" customHeight="1">
      <c r="B10" s="70"/>
      <c r="C10" s="68">
        <f>Estratificação!$B18</f>
        <v>0</v>
      </c>
      <c r="D10" s="69"/>
      <c r="E10" s="69"/>
      <c r="F10" s="69"/>
      <c r="G10" s="69">
        <f t="shared" si="2"/>
        <v>0</v>
      </c>
    </row>
    <row r="11" s="17" customFormat="1" ht="21" customHeight="1">
      <c r="B11" s="70"/>
      <c r="C11" s="68">
        <f>Estratificação!$B19</f>
        <v>0</v>
      </c>
      <c r="D11" s="69"/>
      <c r="E11" s="69"/>
      <c r="F11" s="69"/>
      <c r="G11" s="69">
        <f t="shared" si="2"/>
        <v>0</v>
      </c>
    </row>
    <row r="12" s="17" customFormat="1" ht="21" customHeight="1">
      <c r="B12" s="70"/>
      <c r="C12" s="68">
        <f>Estratificação!$B20</f>
        <v>0</v>
      </c>
      <c r="D12" s="69"/>
      <c r="E12" s="69"/>
      <c r="F12" s="69"/>
      <c r="G12" s="69">
        <f t="shared" si="2"/>
        <v>0</v>
      </c>
    </row>
    <row r="13" s="17" customFormat="1" ht="21" customHeight="1">
      <c r="B13" s="71"/>
      <c r="C13" s="68">
        <f>Estratificação!$B21</f>
        <v>0</v>
      </c>
      <c r="D13" s="72"/>
      <c r="E13" s="72"/>
      <c r="F13" s="72"/>
      <c r="G13" s="72">
        <f t="shared" si="2"/>
        <v>0</v>
      </c>
    </row>
    <row r="14" ht="9.75" customHeight="1"/>
    <row r="15" ht="12.75">
      <c r="B15" s="73" t="s">
        <v>49</v>
      </c>
      <c r="C15" s="73"/>
      <c r="G15" s="74"/>
    </row>
    <row r="16" ht="12.75">
      <c r="B16" s="75">
        <v>5</v>
      </c>
      <c r="C16" s="75" t="s">
        <v>50</v>
      </c>
    </row>
    <row r="17" ht="12.75">
      <c r="B17" s="75">
        <v>3</v>
      </c>
      <c r="C17" s="75" t="s">
        <v>51</v>
      </c>
    </row>
    <row r="18" ht="12.75">
      <c r="B18" s="75">
        <v>1</v>
      </c>
      <c r="C18" s="75" t="s">
        <v>52</v>
      </c>
    </row>
    <row r="19" ht="12.75">
      <c r="B19" s="75">
        <v>0</v>
      </c>
      <c r="C19" s="75" t="s">
        <v>53</v>
      </c>
    </row>
  </sheetData>
  <printOptions headings="0" gridLines="0"/>
  <pageMargins left="0.19684999999999997" right="0.19684999999999997" top="0.19684999999999997" bottom="0.19684999999999997" header="0.11811000000000001" footer="0.11811000000000001"/>
  <pageSetup blackAndWhite="0" cellComments="none" copies="1" draft="0" errors="displayed" firstPageNumber="1" fitToHeight="1" fitToWidth="1" horizontalDpi="65533" orientation="landscape" pageOrder="downThenOver" paperSize="9" scale="90" useFirstPageNumber="0" usePrinterDefaults="1" verticalDpi="600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E9009D-0055-4A5E-8D1B-00B300AC00FE}" type="list" allowBlank="1" error="Os valores permitidos são: 0, 1, 3 ou 5." errorStyle="stop" errorTitle="Valor Incorreto !" imeMode="noControl" operator="between" showDropDown="0" showErrorMessage="1" showInputMessage="1">
          <x14:formula1>
            <xm:f>$B$16:$B$19</xm:f>
          </x14:formula1>
          <xm:sqref>D5:F13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4">
    <outlinePr applyStyles="0" showOutlineSymbols="1" summaryBelow="1" summaryRight="1"/>
    <pageSetUpPr autoPageBreaks="1" fitToPage="1"/>
  </sheetPr>
  <sheetViews>
    <sheetView showGridLines="0" workbookViewId="0" zoomScale="90">
      <selection activeCell="D8" activeCellId="0" sqref="D8"/>
    </sheetView>
  </sheetViews>
  <sheetFormatPr baseColWidth="8" customHeight="1" defaultRowHeight="12.75"/>
  <cols>
    <col customWidth="1" min="1" max="1" width="3.42578"/>
    <col customWidth="1" min="2" max="2" width="40.285200000000003"/>
    <col customWidth="1" min="3" max="3" width="39.285200000000003"/>
    <col customWidth="1" min="4" max="4" width="32.140599999999999"/>
  </cols>
  <sheetData>
    <row r="1" ht="4.5" customHeight="1"/>
    <row r="2" s="11" customFormat="1" ht="15">
      <c r="B2" s="12" t="s">
        <v>54</v>
      </c>
      <c r="C2" s="12"/>
      <c r="D2" s="12"/>
      <c r="E2" s="12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11"/>
      <c r="T2" s="11"/>
      <c r="U2" s="11"/>
      <c r="V2" s="11"/>
      <c r="W2" s="11"/>
      <c r="X2" s="11"/>
      <c r="Y2" s="11"/>
      <c r="Z2" s="11"/>
    </row>
    <row r="3" s="11" customFormat="1" ht="6.75" customHeight="1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11"/>
    </row>
    <row r="4" ht="12.75">
      <c r="B4" s="76" t="s">
        <v>55</v>
      </c>
      <c r="C4" s="77"/>
      <c r="D4" s="77"/>
    </row>
    <row r="5" ht="1.5" customHeight="1">
      <c r="B5" s="78"/>
      <c r="C5" s="77"/>
      <c r="D5" s="77"/>
    </row>
    <row r="6" ht="12.75">
      <c r="B6" s="79" t="s">
        <v>56</v>
      </c>
      <c r="C6" s="79" t="s">
        <v>57</v>
      </c>
      <c r="D6" s="79" t="s">
        <v>58</v>
      </c>
    </row>
    <row r="7" ht="4.5" customHeight="1"/>
    <row r="8" ht="12.75">
      <c r="B8" s="80" t="str">
        <f>'GUT A'!$C$5</f>
        <v xml:space="preserve">Produto Incompleto</v>
      </c>
      <c r="C8" s="81"/>
      <c r="D8" s="82"/>
    </row>
    <row r="9" ht="12.75">
      <c r="B9" s="80">
        <f t="shared" ref="B9:B10" si="3">C8</f>
        <v>0</v>
      </c>
      <c r="C9" s="83"/>
      <c r="D9" s="84"/>
    </row>
    <row r="10" ht="12.75">
      <c r="B10" s="80">
        <f t="shared" si="3"/>
        <v>0</v>
      </c>
      <c r="C10" s="81"/>
      <c r="D10" s="84"/>
    </row>
    <row r="11" ht="12.75">
      <c r="B11" s="80">
        <f t="shared" ref="B11:B12" si="4">C10</f>
        <v>0</v>
      </c>
      <c r="C11" s="83"/>
      <c r="D11" s="84"/>
    </row>
    <row r="12" ht="13.5">
      <c r="B12" s="80">
        <f t="shared" si="4"/>
        <v>0</v>
      </c>
      <c r="C12" s="81"/>
      <c r="D12" s="85"/>
    </row>
    <row r="14" ht="12.75">
      <c r="B14" s="76" t="s">
        <v>59</v>
      </c>
      <c r="C14" s="77"/>
      <c r="D14" s="77"/>
    </row>
    <row r="15" ht="1.5" customHeight="1">
      <c r="B15" s="78"/>
      <c r="C15" s="77"/>
      <c r="D15" s="77"/>
    </row>
    <row r="16" ht="12.75">
      <c r="B16" s="79" t="s">
        <v>56</v>
      </c>
      <c r="C16" s="79" t="s">
        <v>57</v>
      </c>
      <c r="D16" s="79" t="s">
        <v>58</v>
      </c>
    </row>
    <row r="17" ht="3" customHeight="1"/>
    <row r="18" ht="12.75">
      <c r="B18" s="80" t="str">
        <f>'GUT A'!$C$6</f>
        <v xml:space="preserve">Montagem Incorreta</v>
      </c>
      <c r="C18" s="81"/>
      <c r="D18" s="82"/>
    </row>
    <row r="19" ht="12.75">
      <c r="B19" s="80">
        <f t="shared" ref="B19:B22" si="5">C18</f>
        <v>0</v>
      </c>
      <c r="C19" s="86"/>
      <c r="D19" s="84"/>
    </row>
    <row r="20" ht="12.75">
      <c r="B20" s="80">
        <f t="shared" si="5"/>
        <v>0</v>
      </c>
      <c r="C20" s="87"/>
      <c r="D20" s="84"/>
    </row>
    <row r="21" ht="12.75">
      <c r="B21" s="80">
        <f t="shared" si="5"/>
        <v>0</v>
      </c>
      <c r="C21" s="86"/>
      <c r="D21" s="84"/>
    </row>
    <row r="22" ht="13.5">
      <c r="B22" s="80">
        <f t="shared" si="5"/>
        <v>0</v>
      </c>
      <c r="C22" s="87"/>
      <c r="D22" s="85"/>
    </row>
    <row r="24" ht="12.75">
      <c r="B24" s="76" t="s">
        <v>60</v>
      </c>
      <c r="C24" s="77"/>
      <c r="D24" s="77"/>
    </row>
    <row r="25" ht="1.5" customHeight="1">
      <c r="B25" s="78"/>
      <c r="C25" s="77"/>
      <c r="D25" s="77"/>
    </row>
    <row r="26" ht="12.75">
      <c r="B26" s="79" t="s">
        <v>56</v>
      </c>
      <c r="C26" s="79" t="s">
        <v>57</v>
      </c>
      <c r="D26" s="79" t="s">
        <v>58</v>
      </c>
    </row>
    <row r="27" ht="3" customHeight="1"/>
    <row r="28" ht="12.75">
      <c r="B28" s="80" t="str">
        <f>'GUT A'!$C$7</f>
        <v>Outros</v>
      </c>
      <c r="C28" s="81"/>
      <c r="D28" s="82"/>
    </row>
    <row r="29" ht="12.75">
      <c r="B29" s="80">
        <f t="shared" ref="B29:B32" si="6">C28</f>
        <v>0</v>
      </c>
      <c r="C29" s="83"/>
      <c r="D29" s="84"/>
    </row>
    <row r="30" ht="12.75">
      <c r="B30" s="80">
        <f t="shared" si="6"/>
        <v>0</v>
      </c>
      <c r="C30" s="87"/>
      <c r="D30" s="84"/>
    </row>
    <row r="31" ht="12.75">
      <c r="B31" s="80">
        <f t="shared" si="6"/>
        <v>0</v>
      </c>
      <c r="C31" s="86"/>
      <c r="D31" s="84"/>
    </row>
    <row r="32" ht="13.5">
      <c r="B32" s="80">
        <f t="shared" si="6"/>
        <v>0</v>
      </c>
      <c r="C32" s="87"/>
      <c r="D32" s="85"/>
    </row>
    <row r="34" ht="12.75">
      <c r="B34" s="76" t="s">
        <v>61</v>
      </c>
      <c r="C34" s="77"/>
      <c r="D34" s="77"/>
    </row>
    <row r="35" ht="1.5" customHeight="1">
      <c r="B35" s="78"/>
      <c r="C35" s="77"/>
      <c r="D35" s="77"/>
    </row>
    <row r="36" ht="12.75">
      <c r="B36" s="79" t="s">
        <v>56</v>
      </c>
      <c r="C36" s="79" t="s">
        <v>57</v>
      </c>
      <c r="D36" s="79" t="s">
        <v>58</v>
      </c>
    </row>
    <row r="37" ht="3" customHeight="1"/>
    <row r="38" ht="12.75">
      <c r="B38" s="80">
        <f>'GUT A'!$C$8</f>
        <v>0</v>
      </c>
      <c r="C38" s="87"/>
      <c r="D38" s="82"/>
    </row>
    <row r="39" ht="12.75">
      <c r="B39" s="80">
        <f t="shared" ref="B39:B42" si="7">C38</f>
        <v>0</v>
      </c>
      <c r="C39" s="86"/>
      <c r="D39" s="84"/>
    </row>
    <row r="40" ht="12.75">
      <c r="B40" s="80">
        <f t="shared" si="7"/>
        <v>0</v>
      </c>
      <c r="C40" s="87"/>
      <c r="D40" s="84"/>
    </row>
    <row r="41" ht="12.75">
      <c r="B41" s="80">
        <f t="shared" si="7"/>
        <v>0</v>
      </c>
      <c r="C41" s="86"/>
      <c r="D41" s="84"/>
    </row>
    <row r="42" ht="13.5">
      <c r="B42" s="80">
        <f t="shared" si="7"/>
        <v>0</v>
      </c>
      <c r="C42" s="87"/>
      <c r="D42" s="85"/>
    </row>
    <row r="44" ht="12.75">
      <c r="B44" s="76" t="s">
        <v>62</v>
      </c>
      <c r="C44" s="77"/>
      <c r="D44" s="77"/>
    </row>
    <row r="45" ht="1.5" customHeight="1">
      <c r="B45" s="78"/>
      <c r="C45" s="77"/>
      <c r="D45" s="77"/>
    </row>
    <row r="46" ht="12.75">
      <c r="B46" s="79" t="s">
        <v>56</v>
      </c>
      <c r="C46" s="79" t="s">
        <v>57</v>
      </c>
      <c r="D46" s="79" t="s">
        <v>58</v>
      </c>
    </row>
    <row r="47" ht="3" customHeight="1"/>
    <row r="48" ht="12.75">
      <c r="B48" s="80">
        <f>'GUT A'!$C$9</f>
        <v>0</v>
      </c>
      <c r="C48" s="87"/>
      <c r="D48" s="82"/>
    </row>
    <row r="49" ht="12.75">
      <c r="B49" s="80">
        <f t="shared" ref="B49:B52" si="8">C48</f>
        <v>0</v>
      </c>
      <c r="C49" s="86"/>
      <c r="D49" s="84"/>
    </row>
    <row r="50" ht="12.75">
      <c r="B50" s="80">
        <f t="shared" si="8"/>
        <v>0</v>
      </c>
      <c r="C50" s="87"/>
      <c r="D50" s="84"/>
    </row>
    <row r="51" ht="12.75">
      <c r="B51" s="80">
        <f t="shared" si="8"/>
        <v>0</v>
      </c>
      <c r="C51" s="86"/>
      <c r="D51" s="84"/>
    </row>
    <row r="52" ht="13.5">
      <c r="B52" s="80">
        <f t="shared" si="8"/>
        <v>0</v>
      </c>
      <c r="C52" s="87"/>
      <c r="D52" s="85"/>
    </row>
  </sheetData>
  <printOptions headings="0" gridLines="0"/>
  <pageMargins left="0.75" right="0.75" top="1" bottom="1" header="0.49212599999999995" footer="0.49212599999999995"/>
  <pageSetup blackAndWhite="0" cellComments="none" copies="1" draft="0" errors="displayed" firstPageNumber="1" fitToHeight="1" fitToWidth="1" horizontalDpi="600" orientation="portrait" pageOrder="downThenOver" paperSize="9" scale="7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stopIfTrue="1" id="{00BB004F-0047-469A-9857-00AE0045008A}">
            <xm:f>$A$2</xm:f>
            <x14:dxf>
              <font>
                <b/>
                <i val="0"/>
                <color indexed="57"/>
              </font>
            </x14:dxf>
          </x14:cfRule>
          <xm:sqref>C8:C12 C18:C22 C48:C52 C38:C42 C28:C32</xm:sqref>
        </x14:conditionalFormatting>
        <x14:conditionalFormatting xmlns:xm="http://schemas.microsoft.com/office/excel/2006/main">
          <x14:cfRule type="cellIs" priority="1" operator="equal" stopIfTrue="1" id="{00600002-00AF-446C-ACCF-00C8008A00D9}">
            <xm:f>$A$1</xm:f>
            <x14:dxf>
              <font>
                <b/>
                <i val="0"/>
                <color indexed="2"/>
              </font>
            </x14:dxf>
          </x14:cfRule>
          <xm:sqref>C8:C12 C18:C22 C48:C52 C38:C42 C28:C32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41">
    <outlinePr applyStyles="0" showOutlineSymbols="1" summaryBelow="1" summaryRight="1"/>
    <pageSetUpPr autoPageBreaks="1" fitToPage="1"/>
  </sheetPr>
  <sheetViews>
    <sheetView showGridLines="0" workbookViewId="0" zoomScale="80">
      <selection activeCell="E9" activeCellId="0" sqref="E9"/>
    </sheetView>
  </sheetViews>
  <sheetFormatPr baseColWidth="8" customHeight="1" defaultRowHeight="12.75"/>
  <cols>
    <col customWidth="1" min="1" max="1" style="88" width="1.7109399999999999"/>
    <col customWidth="1" min="2" max="2" style="89" width="39.710900000000002"/>
    <col customWidth="1" min="3" max="3" style="89" width="17.710899999999999"/>
    <col customWidth="1" min="4" max="4" style="89" width="37.285200000000003"/>
    <col bestFit="1" customWidth="1" min="5" max="5" style="89" width="11"/>
    <col customWidth="1" min="6" max="6" style="89" width="22.2852"/>
    <col customWidth="1" min="7" max="7" style="89" width="27.2852"/>
    <col customWidth="1" min="8" max="8" style="89" width="21.425799999999999"/>
    <col customWidth="1" min="9" max="9" style="89" width="34.285200000000003"/>
    <col customWidth="1" min="10" max="257" style="88" width="11.425800000000001"/>
  </cols>
  <sheetData>
    <row r="1" ht="4.5" customHeight="1">
      <c r="B1" s="90"/>
      <c r="C1" s="91"/>
      <c r="D1" s="91"/>
      <c r="E1" s="91"/>
      <c r="F1" s="91"/>
      <c r="G1" s="91"/>
      <c r="H1" s="91"/>
      <c r="I1" s="92"/>
    </row>
    <row r="2" ht="18" customHeight="1">
      <c r="B2" s="93"/>
      <c r="C2" s="94" t="s">
        <v>63</v>
      </c>
      <c r="D2" s="95"/>
      <c r="E2" s="96" t="s">
        <v>64</v>
      </c>
      <c r="F2" s="96"/>
      <c r="G2" s="97"/>
      <c r="H2" s="94"/>
      <c r="I2" s="98"/>
    </row>
    <row r="3" ht="21.949999999999999" customHeight="1">
      <c r="B3" s="99"/>
      <c r="C3" s="100" t="s">
        <v>65</v>
      </c>
      <c r="D3" s="101">
        <v>44497</v>
      </c>
      <c r="E3" s="102"/>
      <c r="F3" s="102"/>
      <c r="G3" s="103"/>
      <c r="H3" s="100"/>
      <c r="I3" s="104"/>
    </row>
    <row r="4" ht="11.25" customHeight="1">
      <c r="B4" s="105"/>
      <c r="C4" s="106"/>
      <c r="D4" s="106"/>
      <c r="E4" s="107"/>
      <c r="F4" s="107"/>
      <c r="G4" s="107"/>
      <c r="H4" s="107"/>
      <c r="I4" s="108"/>
    </row>
    <row r="5" ht="25" customHeight="1">
      <c r="B5" s="109" t="s">
        <v>66</v>
      </c>
      <c r="C5" s="109" t="s">
        <v>67</v>
      </c>
      <c r="D5" s="109" t="s">
        <v>68</v>
      </c>
      <c r="E5" s="109" t="s">
        <v>69</v>
      </c>
      <c r="F5" s="109" t="s">
        <v>70</v>
      </c>
      <c r="G5" s="109" t="s">
        <v>71</v>
      </c>
      <c r="H5" s="109"/>
      <c r="I5" s="109" t="s">
        <v>72</v>
      </c>
    </row>
    <row r="6" s="110" customFormat="1" ht="21.949999999999999" customHeight="1">
      <c r="A6" s="110"/>
      <c r="B6" s="111" t="s">
        <v>73</v>
      </c>
      <c r="C6" s="111"/>
      <c r="D6" s="111"/>
      <c r="E6" s="111"/>
      <c r="F6" s="111" t="s">
        <v>74</v>
      </c>
      <c r="G6" s="112" t="s">
        <v>75</v>
      </c>
      <c r="H6" s="112"/>
      <c r="I6" s="113" t="s">
        <v>76</v>
      </c>
    </row>
    <row r="7" s="110" customFormat="1" ht="23.5" customHeight="1">
      <c r="B7" s="114" t="s">
        <v>77</v>
      </c>
      <c r="C7" s="114" t="s">
        <v>78</v>
      </c>
      <c r="D7" s="114" t="s">
        <v>79</v>
      </c>
      <c r="E7" s="115"/>
      <c r="F7" s="116"/>
      <c r="G7" s="114"/>
      <c r="H7" s="114"/>
      <c r="I7" s="114"/>
    </row>
    <row r="8" s="110" customFormat="1" ht="30" customHeight="1">
      <c r="B8" s="114" t="s">
        <v>80</v>
      </c>
      <c r="C8" s="114" t="s">
        <v>81</v>
      </c>
      <c r="D8" s="114" t="s">
        <v>82</v>
      </c>
      <c r="E8" s="115">
        <v>44497</v>
      </c>
      <c r="F8" s="116">
        <v>44503</v>
      </c>
      <c r="G8" s="117" t="s">
        <v>83</v>
      </c>
      <c r="H8" s="118"/>
      <c r="I8" s="114" t="s">
        <v>84</v>
      </c>
    </row>
    <row r="9" s="110" customFormat="1" ht="53.5" customHeight="1">
      <c r="B9" s="114" t="s">
        <v>85</v>
      </c>
      <c r="C9" s="114" t="s">
        <v>86</v>
      </c>
      <c r="D9" s="114" t="s">
        <v>87</v>
      </c>
      <c r="E9" s="115"/>
      <c r="F9" s="116"/>
      <c r="G9" s="114"/>
      <c r="H9" s="114"/>
      <c r="I9" s="114"/>
    </row>
    <row r="10" s="110" customFormat="1" ht="30" customHeight="1">
      <c r="B10" s="114"/>
      <c r="C10" s="114"/>
      <c r="D10" s="114"/>
      <c r="E10" s="115"/>
      <c r="F10" s="116"/>
      <c r="G10" s="117"/>
      <c r="H10" s="118"/>
      <c r="I10" s="114"/>
    </row>
    <row r="11" s="110" customFormat="1" ht="30" customHeight="1">
      <c r="B11" s="114"/>
      <c r="C11" s="114"/>
      <c r="D11" s="114"/>
      <c r="E11" s="115"/>
      <c r="F11" s="116"/>
      <c r="G11" s="114"/>
      <c r="H11" s="114"/>
      <c r="I11" s="114"/>
    </row>
    <row r="12" s="110" customFormat="1" ht="30" customHeight="1">
      <c r="B12" s="114"/>
      <c r="C12" s="114"/>
      <c r="D12" s="114"/>
      <c r="E12" s="115"/>
      <c r="F12" s="119"/>
      <c r="G12" s="114"/>
      <c r="H12" s="114"/>
      <c r="I12" s="114"/>
    </row>
    <row r="13" s="110" customFormat="1" ht="30" customHeight="1">
      <c r="B13" s="114"/>
      <c r="C13" s="114"/>
      <c r="D13" s="114"/>
      <c r="E13" s="115"/>
      <c r="F13" s="119"/>
      <c r="G13" s="114"/>
      <c r="H13" s="114"/>
      <c r="I13" s="114"/>
    </row>
    <row r="14" s="110" customFormat="1" ht="30" customHeight="1">
      <c r="B14" s="114"/>
      <c r="C14" s="114"/>
      <c r="D14" s="114"/>
      <c r="E14" s="115"/>
      <c r="F14" s="119"/>
      <c r="G14" s="114"/>
      <c r="H14" s="114"/>
      <c r="I14" s="114"/>
    </row>
    <row r="15" s="110" customFormat="1" ht="30" customHeight="1">
      <c r="B15" s="114"/>
      <c r="C15" s="114"/>
      <c r="D15" s="114"/>
      <c r="E15" s="115"/>
      <c r="F15" s="119"/>
      <c r="G15" s="114"/>
      <c r="H15" s="114"/>
      <c r="I15" s="114"/>
    </row>
    <row r="16" s="110" customFormat="1" ht="30" customHeight="1">
      <c r="B16" s="114"/>
      <c r="C16" s="114"/>
      <c r="D16" s="114"/>
      <c r="E16" s="115"/>
      <c r="F16" s="116"/>
      <c r="G16" s="114"/>
      <c r="H16" s="114"/>
      <c r="I16" s="114"/>
    </row>
    <row r="17" s="110" customFormat="1" ht="30" customHeight="1">
      <c r="B17" s="114"/>
      <c r="C17" s="114"/>
      <c r="D17" s="114"/>
      <c r="E17" s="115"/>
      <c r="F17" s="116"/>
      <c r="G17" s="114"/>
      <c r="H17" s="114"/>
      <c r="I17" s="114"/>
    </row>
    <row r="18" s="110" customFormat="1" ht="30" customHeight="1">
      <c r="B18" s="114"/>
      <c r="C18" s="114"/>
      <c r="D18" s="114"/>
      <c r="E18" s="115"/>
      <c r="F18" s="116"/>
      <c r="G18" s="114"/>
      <c r="H18" s="114"/>
      <c r="I18" s="114"/>
    </row>
    <row r="19" s="110" customFormat="1" ht="30" customHeight="1">
      <c r="B19" s="114"/>
      <c r="C19" s="114"/>
      <c r="D19" s="114"/>
      <c r="E19" s="115"/>
      <c r="F19" s="116"/>
      <c r="G19" s="114"/>
      <c r="H19" s="114"/>
      <c r="I19" s="114"/>
    </row>
    <row r="20" s="110" customFormat="1" ht="30" customHeight="1">
      <c r="B20" s="114"/>
      <c r="C20" s="114"/>
      <c r="D20" s="114"/>
      <c r="E20" s="115"/>
      <c r="F20" s="116"/>
      <c r="G20" s="117"/>
      <c r="H20" s="118"/>
      <c r="I20" s="114"/>
    </row>
    <row r="21" s="110" customFormat="1" ht="30" customHeight="1">
      <c r="B21" s="114"/>
      <c r="C21" s="114"/>
      <c r="D21" s="114"/>
      <c r="E21" s="115"/>
      <c r="F21" s="116"/>
      <c r="G21" s="114"/>
      <c r="H21" s="114"/>
      <c r="I21" s="114"/>
    </row>
    <row r="22" s="110" customFormat="1" ht="30" customHeight="1">
      <c r="B22" s="114"/>
      <c r="C22" s="114"/>
      <c r="D22" s="114"/>
      <c r="E22" s="115"/>
      <c r="F22" s="116"/>
      <c r="G22" s="114"/>
      <c r="H22" s="114"/>
      <c r="I22" s="114"/>
    </row>
    <row r="23" s="110" customFormat="1" ht="30" customHeight="1">
      <c r="B23" s="114"/>
      <c r="C23" s="114"/>
      <c r="D23" s="114"/>
      <c r="E23" s="115"/>
      <c r="F23" s="119"/>
      <c r="G23" s="114"/>
      <c r="H23" s="114"/>
      <c r="I23" s="114"/>
    </row>
    <row r="24" s="110" customFormat="1" ht="30" customHeight="1">
      <c r="B24" s="114"/>
      <c r="C24" s="114"/>
      <c r="D24" s="114"/>
      <c r="E24" s="115"/>
      <c r="F24" s="119"/>
      <c r="G24" s="114"/>
      <c r="H24" s="114"/>
      <c r="I24" s="114"/>
    </row>
    <row r="25" s="110" customFormat="1" ht="30" customHeight="1">
      <c r="B25" s="114"/>
      <c r="C25" s="114"/>
      <c r="D25" s="114"/>
      <c r="E25" s="115"/>
      <c r="F25" s="119"/>
      <c r="G25" s="114"/>
      <c r="H25" s="114"/>
      <c r="I25" s="114"/>
    </row>
    <row r="26" s="110" customFormat="1" ht="30" customHeight="1">
      <c r="B26" s="114"/>
      <c r="C26" s="114"/>
      <c r="D26" s="114"/>
      <c r="E26" s="115"/>
      <c r="F26" s="119"/>
      <c r="G26" s="114"/>
      <c r="H26" s="114"/>
      <c r="I26" s="114"/>
    </row>
    <row r="27" s="110" customFormat="1" ht="30" customHeight="1">
      <c r="B27" s="114"/>
      <c r="C27" s="114"/>
      <c r="D27" s="114"/>
      <c r="E27" s="115"/>
      <c r="F27" s="119"/>
      <c r="G27" s="114"/>
      <c r="H27" s="114"/>
      <c r="I27" s="114"/>
    </row>
    <row r="28" s="110" customFormat="1" ht="30" customHeight="1">
      <c r="B28" s="114"/>
      <c r="C28" s="114"/>
      <c r="D28" s="114"/>
      <c r="E28" s="115"/>
      <c r="F28" s="119"/>
      <c r="G28" s="114"/>
      <c r="H28" s="114"/>
      <c r="I28" s="114"/>
    </row>
    <row r="29" s="110" customFormat="1" ht="30" customHeight="1">
      <c r="B29" s="114"/>
      <c r="C29" s="114"/>
      <c r="D29" s="114"/>
      <c r="E29" s="115"/>
      <c r="F29" s="119"/>
      <c r="G29" s="114"/>
      <c r="H29" s="114"/>
      <c r="I29" s="114"/>
    </row>
    <row r="30" s="110" customFormat="1" ht="30" customHeight="1">
      <c r="B30" s="114"/>
      <c r="C30" s="114"/>
      <c r="D30" s="114"/>
      <c r="E30" s="115"/>
      <c r="F30" s="119"/>
      <c r="G30" s="114"/>
      <c r="H30" s="114"/>
      <c r="I30" s="114"/>
    </row>
    <row r="31" s="110" customFormat="1" ht="30" customHeight="1">
      <c r="B31" s="114"/>
      <c r="C31" s="114"/>
      <c r="D31" s="114"/>
      <c r="E31" s="115"/>
      <c r="F31" s="119"/>
      <c r="G31" s="114"/>
      <c r="H31" s="114"/>
      <c r="I31" s="114"/>
    </row>
    <row r="32" s="110" customFormat="1" ht="30" customHeight="1">
      <c r="B32" s="114"/>
      <c r="C32" s="114"/>
      <c r="D32" s="114"/>
      <c r="E32" s="115"/>
      <c r="F32" s="119"/>
      <c r="G32" s="114"/>
      <c r="H32" s="114"/>
      <c r="I32" s="114"/>
    </row>
    <row r="33" s="110" customFormat="1" ht="30" customHeight="1">
      <c r="B33" s="114"/>
      <c r="C33" s="114"/>
      <c r="D33" s="114"/>
      <c r="E33" s="115"/>
      <c r="F33" s="119"/>
      <c r="G33" s="114"/>
      <c r="H33" s="114"/>
      <c r="I33" s="114"/>
    </row>
    <row r="34" s="110" customFormat="1" ht="30" customHeight="1">
      <c r="B34" s="114"/>
      <c r="C34" s="114"/>
      <c r="D34" s="114"/>
      <c r="E34" s="115"/>
      <c r="F34" s="119"/>
      <c r="G34" s="114"/>
      <c r="H34" s="114"/>
      <c r="I34" s="114"/>
    </row>
    <row r="35" s="110" customFormat="1" ht="30" customHeight="1">
      <c r="B35" s="114"/>
      <c r="C35" s="114"/>
      <c r="D35" s="114"/>
      <c r="E35" s="115"/>
      <c r="F35" s="119"/>
      <c r="G35" s="114"/>
      <c r="H35" s="114"/>
      <c r="I35" s="114"/>
    </row>
    <row r="36" s="110" customFormat="1" ht="30" customHeight="1">
      <c r="B36" s="114"/>
      <c r="C36" s="114"/>
      <c r="D36" s="114"/>
      <c r="E36" s="115"/>
      <c r="F36" s="119"/>
      <c r="G36" s="114"/>
      <c r="H36" s="114"/>
      <c r="I36" s="114"/>
    </row>
    <row r="37" s="110" customFormat="1" ht="30" customHeight="1">
      <c r="B37" s="114"/>
      <c r="C37" s="114"/>
      <c r="D37" s="114"/>
      <c r="E37" s="115"/>
      <c r="F37" s="119"/>
      <c r="G37" s="114"/>
      <c r="H37" s="114"/>
      <c r="I37" s="114"/>
    </row>
    <row r="38" s="110" customFormat="1" ht="30" customHeight="1">
      <c r="B38" s="114"/>
      <c r="C38" s="114"/>
      <c r="D38" s="114"/>
      <c r="E38" s="115"/>
      <c r="F38" s="119"/>
      <c r="G38" s="114"/>
      <c r="H38" s="114"/>
      <c r="I38" s="114"/>
    </row>
    <row r="39" s="110" customFormat="1" ht="30" customHeight="1">
      <c r="B39" s="114"/>
      <c r="C39" s="114"/>
      <c r="D39" s="114"/>
      <c r="E39" s="115"/>
      <c r="F39" s="119"/>
      <c r="G39" s="114"/>
      <c r="H39" s="114"/>
      <c r="I39" s="114"/>
    </row>
    <row r="40" s="110" customFormat="1" ht="30" customHeight="1">
      <c r="B40" s="114"/>
      <c r="C40" s="114"/>
      <c r="D40" s="114"/>
      <c r="E40" s="115"/>
      <c r="F40" s="119"/>
      <c r="G40" s="114"/>
      <c r="H40" s="114"/>
      <c r="I40" s="114"/>
    </row>
    <row r="41" s="110" customFormat="1" ht="30" customHeight="1">
      <c r="B41" s="114"/>
      <c r="C41" s="114"/>
      <c r="D41" s="114"/>
      <c r="E41" s="115"/>
      <c r="F41" s="119"/>
      <c r="G41" s="114"/>
      <c r="H41" s="114"/>
      <c r="I41" s="114"/>
    </row>
    <row r="42" s="110" customFormat="1" ht="30" customHeight="1">
      <c r="B42" s="114"/>
      <c r="C42" s="114"/>
      <c r="D42" s="114"/>
      <c r="E42" s="115"/>
      <c r="F42" s="119"/>
      <c r="G42" s="114"/>
      <c r="H42" s="114"/>
      <c r="I42" s="114"/>
    </row>
    <row r="43" s="110" customFormat="1" ht="30" customHeight="1">
      <c r="B43" s="114"/>
      <c r="C43" s="114"/>
      <c r="D43" s="114"/>
      <c r="E43" s="115"/>
      <c r="F43" s="119"/>
      <c r="G43" s="114"/>
      <c r="H43" s="114"/>
      <c r="I43" s="114"/>
    </row>
    <row r="44" s="110" customFormat="1" ht="30" customHeight="1">
      <c r="B44" s="114"/>
      <c r="C44" s="114"/>
      <c r="D44" s="114"/>
      <c r="E44" s="115"/>
      <c r="F44" s="119"/>
      <c r="G44" s="114"/>
      <c r="H44" s="114"/>
      <c r="I44" s="114"/>
    </row>
    <row r="45" s="110" customFormat="1" ht="30" customHeight="1">
      <c r="B45" s="114"/>
      <c r="C45" s="114"/>
      <c r="D45" s="114"/>
      <c r="E45" s="115"/>
      <c r="F45" s="119"/>
      <c r="G45" s="114"/>
      <c r="H45" s="114"/>
      <c r="I45" s="114"/>
    </row>
    <row r="46" s="110" customFormat="1" ht="30" customHeight="1">
      <c r="B46" s="114"/>
      <c r="C46" s="114"/>
      <c r="D46" s="114"/>
      <c r="E46" s="115"/>
      <c r="F46" s="119"/>
      <c r="G46" s="114"/>
      <c r="H46" s="114"/>
      <c r="I46" s="114"/>
    </row>
    <row r="47" s="110" customFormat="1" ht="30" customHeight="1">
      <c r="B47" s="114"/>
      <c r="C47" s="114"/>
      <c r="D47" s="114"/>
      <c r="E47" s="115"/>
      <c r="F47" s="119"/>
      <c r="G47" s="114"/>
      <c r="H47" s="114"/>
      <c r="I47" s="114"/>
    </row>
    <row r="48" s="110" customFormat="1" ht="30" customHeight="1">
      <c r="B48" s="114"/>
      <c r="C48" s="114"/>
      <c r="D48" s="114"/>
      <c r="E48" s="115"/>
      <c r="F48" s="119"/>
      <c r="G48" s="114"/>
      <c r="H48" s="114"/>
      <c r="I48" s="114"/>
    </row>
    <row r="49" s="110" customFormat="1" ht="30" customHeight="1">
      <c r="B49" s="114"/>
      <c r="C49" s="114"/>
      <c r="D49" s="114"/>
      <c r="E49" s="115"/>
      <c r="F49" s="119"/>
      <c r="G49" s="114"/>
      <c r="H49" s="114"/>
      <c r="I49" s="114"/>
    </row>
    <row r="50" s="110" customFormat="1" ht="30" customHeight="1">
      <c r="B50" s="114"/>
      <c r="C50" s="114"/>
      <c r="D50" s="114"/>
      <c r="E50" s="115"/>
      <c r="F50" s="119"/>
      <c r="G50" s="114"/>
      <c r="H50" s="114"/>
      <c r="I50" s="114"/>
    </row>
    <row r="51" s="110" customFormat="1" ht="30" customHeight="1">
      <c r="B51" s="114"/>
      <c r="C51" s="114"/>
      <c r="D51" s="114"/>
      <c r="E51" s="115"/>
      <c r="F51" s="119"/>
      <c r="G51" s="114"/>
      <c r="H51" s="114"/>
      <c r="I51" s="114"/>
    </row>
    <row r="52" s="110" customFormat="1" ht="30" customHeight="1">
      <c r="B52" s="114"/>
      <c r="C52" s="114"/>
      <c r="D52" s="114"/>
      <c r="E52" s="115"/>
      <c r="F52" s="119"/>
      <c r="G52" s="114"/>
      <c r="H52" s="114"/>
      <c r="I52" s="114"/>
    </row>
    <row r="53" s="110" customFormat="1" ht="30" customHeight="1">
      <c r="B53" s="114"/>
      <c r="C53" s="114"/>
      <c r="D53" s="114"/>
      <c r="E53" s="115"/>
      <c r="F53" s="119"/>
      <c r="G53" s="114"/>
      <c r="H53" s="114"/>
      <c r="I53" s="114"/>
    </row>
    <row r="54" s="110" customFormat="1" ht="30" customHeight="1">
      <c r="B54" s="114"/>
      <c r="C54" s="114"/>
      <c r="D54" s="114"/>
      <c r="E54" s="115"/>
      <c r="F54" s="119"/>
      <c r="G54" s="114"/>
      <c r="H54" s="114"/>
      <c r="I54" s="114"/>
    </row>
    <row r="55" s="110" customFormat="1" ht="30" customHeight="1">
      <c r="B55" s="114"/>
      <c r="C55" s="114"/>
      <c r="D55" s="114"/>
      <c r="E55" s="115"/>
      <c r="F55" s="119"/>
      <c r="G55" s="114"/>
      <c r="H55" s="114"/>
      <c r="I55" s="114"/>
    </row>
    <row r="56" s="110" customFormat="1" ht="30" customHeight="1">
      <c r="B56" s="114"/>
      <c r="C56" s="114"/>
      <c r="D56" s="114"/>
      <c r="E56" s="115"/>
      <c r="F56" s="119"/>
      <c r="G56" s="114"/>
      <c r="H56" s="114"/>
      <c r="I56" s="114"/>
    </row>
    <row r="57" s="110" customFormat="1" ht="30" customHeight="1">
      <c r="B57" s="114"/>
      <c r="C57" s="114"/>
      <c r="D57" s="114"/>
      <c r="E57" s="115"/>
      <c r="F57" s="119"/>
      <c r="G57" s="114"/>
      <c r="H57" s="114"/>
      <c r="I57" s="114"/>
    </row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</sheetData>
  <mergeCells count="54">
    <mergeCell ref="G5:H5"/>
    <mergeCell ref="B6:E6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</mergeCells>
  <printOptions headings="0" gridLines="0"/>
  <pageMargins left="0.19684999999999997" right="0.19684999999999997" top="0.39370099999999991" bottom="0.59055100000000005" header="0" footer="0.39370099999999991"/>
  <pageSetup blackAndWhite="0" cellComments="none" copies="1" draft="0" errors="displayed" firstPageNumber="1" fitToHeight="1" fitToWidth="1" horizontalDpi="300" orientation="landscape" pageOrder="downThenOver" paperSize="9" scale="67" useFirstPageNumber="0" usePrinterDefaults="1" verticalDpi="300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112">
    <outlinePr applyStyles="0" showOutlineSymbols="1" summaryBelow="1" summaryRight="1"/>
    <pageSetUpPr autoPageBreaks="0" fitToPage="1"/>
  </sheetPr>
  <sheetViews>
    <sheetView showGridLines="0" workbookViewId="0" zoomScale="90">
      <selection activeCell="B5" activeCellId="0" sqref="B5:P5"/>
    </sheetView>
  </sheetViews>
  <sheetFormatPr baseColWidth="8" customHeight="1" defaultRowHeight="12.75"/>
  <cols>
    <col customWidth="1" min="1" max="1" width="1.85547"/>
    <col customWidth="1" min="2" max="2" width="10.425800000000001"/>
    <col customWidth="1" min="3" max="11" width="7.1406200000000002"/>
    <col customWidth="1" min="12" max="12" width="6.5703100000000001"/>
    <col customWidth="1" min="13" max="13" width="7.1406200000000002"/>
    <col customWidth="1" min="14" max="14" width="7.2851600000000003"/>
    <col bestFit="1" customWidth="1" min="15" max="15" width="9.7109400000000008"/>
    <col customWidth="1" min="16" max="16" width="8.8554700000000004"/>
    <col customWidth="1" hidden="1" min="17" max="17" width="86.425799999999995"/>
  </cols>
  <sheetData>
    <row r="1" ht="4.5" customHeight="1"/>
    <row r="2" s="11" customFormat="1" ht="15">
      <c r="B2" s="12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1"/>
      <c r="R2" s="11"/>
      <c r="S2" s="11"/>
      <c r="T2" s="11"/>
    </row>
    <row r="3" ht="6.75" customHeight="1"/>
    <row r="4" ht="16.5">
      <c r="B4" s="24">
        <f>Capa!C8</f>
        <v>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ht="12.75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ht="9" customHeight="1">
      <c r="P6" s="26"/>
      <c r="Q6" s="26"/>
    </row>
    <row r="7" ht="10.5" customHeight="1">
      <c r="B7" s="27"/>
      <c r="C7" s="27" t="s">
        <v>12</v>
      </c>
      <c r="D7" s="27" t="s">
        <v>13</v>
      </c>
      <c r="E7" s="27" t="s">
        <v>14</v>
      </c>
      <c r="F7" s="27" t="s">
        <v>15</v>
      </c>
      <c r="G7" s="27" t="s">
        <v>16</v>
      </c>
      <c r="H7" s="27" t="s">
        <v>17</v>
      </c>
      <c r="I7" s="27" t="s">
        <v>18</v>
      </c>
      <c r="J7" s="27" t="s">
        <v>19</v>
      </c>
      <c r="K7" s="27" t="s">
        <v>20</v>
      </c>
      <c r="L7" s="27" t="s">
        <v>21</v>
      </c>
      <c r="M7" s="27" t="s">
        <v>22</v>
      </c>
      <c r="N7" s="27" t="s">
        <v>23</v>
      </c>
      <c r="O7" s="27" t="s">
        <v>24</v>
      </c>
      <c r="P7" s="27" t="s">
        <v>25</v>
      </c>
      <c r="Q7" s="120"/>
    </row>
    <row r="8" ht="11.25" customHeight="1">
      <c r="B8" s="28" t="s">
        <v>89</v>
      </c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2"/>
      <c r="Q8" s="123"/>
    </row>
    <row r="9" ht="11.25" customHeight="1">
      <c r="B9" s="25" t="s">
        <v>90</v>
      </c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2"/>
      <c r="Q9" s="124"/>
    </row>
    <row r="10" ht="11.25" customHeight="1">
      <c r="B10" s="25" t="s">
        <v>91</v>
      </c>
      <c r="C10" s="121"/>
      <c r="D10" s="121"/>
      <c r="E10" s="121"/>
      <c r="F10" s="125"/>
      <c r="G10" s="125"/>
      <c r="H10" s="126"/>
      <c r="I10" s="126"/>
      <c r="J10" s="126"/>
      <c r="K10" s="126"/>
      <c r="L10" s="126"/>
      <c r="M10" s="126"/>
      <c r="N10" s="126"/>
      <c r="O10" s="127"/>
      <c r="P10" s="125"/>
      <c r="Q10" s="124"/>
    </row>
    <row r="11" ht="3" customHeight="1">
      <c r="Q11" s="128"/>
    </row>
    <row r="28" ht="13.5">
      <c r="K28" s="36" t="s">
        <v>29</v>
      </c>
      <c r="L28" s="37">
        <f>-(O8-P10)</f>
        <v>0</v>
      </c>
    </row>
  </sheetData>
  <mergeCells count="3">
    <mergeCell ref="B4:P4"/>
    <mergeCell ref="B5:P5"/>
    <mergeCell ref="P6:Q6"/>
  </mergeCells>
  <printOptions headings="0" gridLines="0"/>
  <pageMargins left="0.19684999999999997" right="0.19684999999999997" top="0.19684999999999997" bottom="0.19684999999999997" header="0.23622000000000001" footer="0.23622000000000001"/>
  <pageSetup blackAndWhite="0" cellComments="none" copies="1" draft="0" errors="displayed" firstPageNumber="1" fitToHeight="1" fitToWidth="1" horizontalDpi="300" orientation="landscape" pageOrder="downThenOver" paperSize="8" scale="90" useFirstPageNumber="0" usePrinterDefaults="1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2021-11-04T00:57:06Z</dcterms:modified>
</cp:coreProperties>
</file>