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gonrmlocal\Desktop\iA_03_09_2018\_iA_NaSala_27_08_2018\"/>
    </mc:Choice>
  </mc:AlternateContent>
  <bookViews>
    <workbookView xWindow="0" yWindow="0" windowWidth="19200" windowHeight="11610" activeTab="1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6" i="2"/>
  <c r="D13" i="2"/>
  <c r="C13" i="2"/>
  <c r="D12" i="2"/>
  <c r="C12" i="2"/>
  <c r="H6" i="1" l="1"/>
  <c r="H7" i="1"/>
  <c r="H8" i="1"/>
  <c r="H9" i="1"/>
  <c r="H10" i="1"/>
  <c r="H5" i="1"/>
  <c r="G5" i="1"/>
  <c r="G6" i="1"/>
  <c r="G7" i="1"/>
  <c r="G8" i="1"/>
  <c r="G9" i="1"/>
  <c r="G10" i="1"/>
  <c r="F13" i="1"/>
  <c r="E13" i="1"/>
  <c r="E11" i="1"/>
  <c r="F11" i="1"/>
  <c r="E12" i="1"/>
  <c r="F12" i="1"/>
  <c r="F5" i="1"/>
  <c r="E5" i="1"/>
  <c r="F6" i="1"/>
  <c r="F7" i="1"/>
  <c r="F8" i="1"/>
  <c r="F9" i="1"/>
  <c r="F10" i="1"/>
  <c r="E6" i="1"/>
  <c r="E7" i="1"/>
  <c r="E8" i="1"/>
  <c r="E9" i="1"/>
  <c r="E10" i="1"/>
  <c r="D11" i="1"/>
  <c r="D12" i="1"/>
  <c r="C12" i="1"/>
  <c r="C11" i="1"/>
</calcChain>
</file>

<file path=xl/sharedStrings.xml><?xml version="1.0" encoding="utf-8"?>
<sst xmlns="http://schemas.openxmlformats.org/spreadsheetml/2006/main" count="32" uniqueCount="22">
  <si>
    <t>Brilhio</t>
  </si>
  <si>
    <t>Comprimento</t>
  </si>
  <si>
    <t>Brilho Norn</t>
  </si>
  <si>
    <t>Tipo de Peixe</t>
  </si>
  <si>
    <t>Salmão</t>
  </si>
  <si>
    <t>Badejo</t>
  </si>
  <si>
    <t>Comp Norn</t>
  </si>
  <si>
    <t>Distância2</t>
  </si>
  <si>
    <t>Ordem</t>
  </si>
  <si>
    <t>Media</t>
  </si>
  <si>
    <t>Desvio Padr</t>
  </si>
  <si>
    <t>Teste k</t>
  </si>
  <si>
    <t xml:space="preserve">Crescimento y (mm) </t>
  </si>
  <si>
    <t>Suplement</t>
  </si>
  <si>
    <t>Dose x (mg)</t>
  </si>
  <si>
    <t>Dose normalizada</t>
  </si>
  <si>
    <t>Comprimento normalizado</t>
  </si>
  <si>
    <t>Distância quadrátic</t>
  </si>
  <si>
    <t>vc</t>
  </si>
  <si>
    <t>oj</t>
  </si>
  <si>
    <t>Desv.Pad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</si>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</sst>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2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1" fillId="2" borderId="1" xfId="0" applyFont="1" applyFill="1" applyBorder="1"/>
    <xf numFmtId="0" fontId="0" fillId="9" borderId="1" xfId="0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8"/>
  <sheetViews>
    <sheetView workbookViewId="0">
      <selection activeCell="E5" sqref="E5"/>
    </sheetView>
  </sheetViews>
  <sheetFormatPr defaultRowHeight="15" x14ac:dyDescent="0.25"/>
  <cols>
    <col min="1" max="1" width="5" customWidth="1"/>
    <col min="2" max="2" width="16.5703125" customWidth="1"/>
    <col min="3" max="3" width="12" bestFit="1" customWidth="1"/>
    <col min="4" max="4" width="13.42578125" bestFit="1" customWidth="1"/>
    <col min="5" max="5" width="12.7109375" bestFit="1" customWidth="1"/>
    <col min="6" max="6" width="16" customWidth="1"/>
    <col min="7" max="7" width="13.28515625" customWidth="1"/>
    <col min="8" max="8" width="10.5703125" customWidth="1"/>
  </cols>
  <sheetData>
    <row r="4" spans="2:8" ht="15.75" x14ac:dyDescent="0.25">
      <c r="B4" s="5" t="s">
        <v>3</v>
      </c>
      <c r="C4" s="5" t="s">
        <v>0</v>
      </c>
      <c r="D4" s="5" t="s">
        <v>1</v>
      </c>
      <c r="E4" s="5" t="s">
        <v>2</v>
      </c>
      <c r="F4" s="5" t="s">
        <v>6</v>
      </c>
      <c r="G4" s="5" t="s">
        <v>7</v>
      </c>
      <c r="H4" s="5" t="s">
        <v>8</v>
      </c>
    </row>
    <row r="5" spans="2:8" ht="15.75" x14ac:dyDescent="0.25">
      <c r="B5" s="6" t="s">
        <v>4</v>
      </c>
      <c r="C5" s="2">
        <v>3.5</v>
      </c>
      <c r="D5" s="2">
        <v>21</v>
      </c>
      <c r="E5" s="3">
        <f>(C5-C$11)/C$12</f>
        <v>-0.62696232821939935</v>
      </c>
      <c r="F5" s="3">
        <f>(D5-D$11)/D$12</f>
        <v>0.38202261459974862</v>
      </c>
      <c r="G5" s="4">
        <f>(E$13-E5)^2+(F$13-F5)^2</f>
        <v>0.69039006745527443</v>
      </c>
      <c r="H5" s="9">
        <f>_xlfn.RANK.EQ(G5,G$5:G$10,1)</f>
        <v>1</v>
      </c>
    </row>
    <row r="6" spans="2:8" ht="15.75" x14ac:dyDescent="0.25">
      <c r="B6" s="6" t="s">
        <v>5</v>
      </c>
      <c r="C6" s="2">
        <v>3.5</v>
      </c>
      <c r="D6" s="2">
        <v>21.5</v>
      </c>
      <c r="E6" s="3">
        <f t="shared" ref="E6:E10" si="0">(C6-C$11)/C$12</f>
        <v>-0.62696232821939935</v>
      </c>
      <c r="F6" s="3">
        <f t="shared" ref="F6:F10" si="1">(D6-D$11)/D$12</f>
        <v>1.2636132636760984</v>
      </c>
      <c r="G6" s="4">
        <f t="shared" ref="G6:G10" si="2">(E$13-E6)^2+(F$13-F6)^2</f>
        <v>2.0893537980252197</v>
      </c>
      <c r="H6" s="9">
        <f t="shared" ref="H6:H10" si="3">_xlfn.RANK.EQ(G6,G$5:G$10,1)</f>
        <v>4</v>
      </c>
    </row>
    <row r="7" spans="2:8" ht="15.75" x14ac:dyDescent="0.25">
      <c r="B7" s="6" t="s">
        <v>5</v>
      </c>
      <c r="C7" s="2">
        <v>3.5</v>
      </c>
      <c r="D7" s="2">
        <v>20.2</v>
      </c>
      <c r="E7" s="3">
        <f t="shared" si="0"/>
        <v>-0.62696232821939935</v>
      </c>
      <c r="F7" s="3">
        <f t="shared" si="1"/>
        <v>-1.0285224239224122</v>
      </c>
      <c r="G7" s="4">
        <f t="shared" si="2"/>
        <v>1.685208720305021</v>
      </c>
      <c r="H7" s="9">
        <f t="shared" si="3"/>
        <v>3</v>
      </c>
    </row>
    <row r="8" spans="2:8" ht="15.75" x14ac:dyDescent="0.25">
      <c r="B8" s="6" t="s">
        <v>5</v>
      </c>
      <c r="C8" s="2">
        <v>3.5</v>
      </c>
      <c r="D8" s="2">
        <v>20</v>
      </c>
      <c r="E8" s="3">
        <f t="shared" si="0"/>
        <v>-0.62696232821939935</v>
      </c>
      <c r="F8" s="3">
        <f t="shared" si="1"/>
        <v>-1.3811586835529508</v>
      </c>
      <c r="G8" s="4">
        <f t="shared" si="2"/>
        <v>2.5556750415485414</v>
      </c>
      <c r="H8" s="9">
        <f t="shared" si="3"/>
        <v>6</v>
      </c>
    </row>
    <row r="9" spans="2:8" ht="15.75" x14ac:dyDescent="0.25">
      <c r="B9" s="6" t="s">
        <v>4</v>
      </c>
      <c r="C9" s="2">
        <v>4.5</v>
      </c>
      <c r="D9" s="2">
        <v>21</v>
      </c>
      <c r="E9" s="3">
        <f t="shared" si="0"/>
        <v>0.87774725950715959</v>
      </c>
      <c r="F9" s="3">
        <f t="shared" si="1"/>
        <v>0.38202261459974862</v>
      </c>
      <c r="G9" s="4">
        <f t="shared" si="2"/>
        <v>0.69039006745527443</v>
      </c>
      <c r="H9" s="9">
        <f t="shared" si="3"/>
        <v>1</v>
      </c>
    </row>
    <row r="10" spans="2:8" ht="15.75" x14ac:dyDescent="0.25">
      <c r="B10" s="6" t="s">
        <v>4</v>
      </c>
      <c r="C10" s="2">
        <v>5</v>
      </c>
      <c r="D10" s="2">
        <v>21</v>
      </c>
      <c r="E10" s="3">
        <f t="shared" si="0"/>
        <v>1.6301020533704391</v>
      </c>
      <c r="F10" s="3">
        <f t="shared" si="1"/>
        <v>0.38202261459974862</v>
      </c>
      <c r="G10" s="4">
        <f t="shared" si="2"/>
        <v>2.388503275002448</v>
      </c>
      <c r="H10" s="9">
        <f t="shared" si="3"/>
        <v>5</v>
      </c>
    </row>
    <row r="11" spans="2:8" ht="15.75" x14ac:dyDescent="0.25">
      <c r="B11" s="7" t="s">
        <v>9</v>
      </c>
      <c r="C11" s="1">
        <f>AVERAGE( C5:C10)</f>
        <v>3.9166666666666665</v>
      </c>
      <c r="D11" s="1">
        <f>AVERAGE( D5:D10)</f>
        <v>20.783333333333335</v>
      </c>
      <c r="E11" s="1">
        <f t="shared" ref="E11:F11" si="4">AVERAGE( E5:E10)</f>
        <v>0</v>
      </c>
      <c r="F11" s="1">
        <f t="shared" si="4"/>
        <v>-3.1086244689504383E-15</v>
      </c>
    </row>
    <row r="12" spans="2:8" ht="15.75" x14ac:dyDescent="0.25">
      <c r="B12" s="7" t="s">
        <v>10</v>
      </c>
      <c r="C12" s="1">
        <f>_xlfn.STDEV.S(C5:C10 )</f>
        <v>0.66458006791256219</v>
      </c>
      <c r="D12" s="1">
        <f>_xlfn.STDEV.S(D5:D10 )</f>
        <v>0.56715665090578538</v>
      </c>
      <c r="E12" s="1">
        <f t="shared" ref="E12:F12" si="5">_xlfn.STDEV.S(E5:E10 )</f>
        <v>1.0000000000000011</v>
      </c>
      <c r="F12" s="1">
        <f t="shared" si="5"/>
        <v>0.99999999999999989</v>
      </c>
    </row>
    <row r="13" spans="2:8" ht="15.75" x14ac:dyDescent="0.25">
      <c r="B13" s="7" t="s">
        <v>11</v>
      </c>
      <c r="C13" s="8">
        <v>4</v>
      </c>
      <c r="D13" s="8">
        <v>20.8</v>
      </c>
      <c r="E13" s="8">
        <f>(C13-C$11)/C$12</f>
        <v>0.12539246564388012</v>
      </c>
      <c r="F13" s="8">
        <f>(D13-D$11)/D$12</f>
        <v>2.9386354969209987E-2</v>
      </c>
    </row>
    <row r="28" spans="5:5" x14ac:dyDescent="0.25">
      <c r="E28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4"/>
  <sheetViews>
    <sheetView tabSelected="1" topLeftCell="C1" workbookViewId="0">
      <selection activeCell="E12" sqref="E12"/>
    </sheetView>
  </sheetViews>
  <sheetFormatPr defaultRowHeight="15" x14ac:dyDescent="0.25"/>
  <cols>
    <col min="2" max="2" width="10.7109375" bestFit="1" customWidth="1"/>
    <col min="3" max="3" width="11.42578125" bestFit="1" customWidth="1"/>
    <col min="4" max="4" width="19.5703125" bestFit="1" customWidth="1"/>
    <col min="5" max="5" width="16.85546875" bestFit="1" customWidth="1"/>
    <col min="6" max="6" width="25.140625" bestFit="1" customWidth="1"/>
    <col min="7" max="7" width="18" bestFit="1" customWidth="1"/>
    <col min="8" max="8" width="7.140625" bestFit="1" customWidth="1"/>
  </cols>
  <sheetData>
    <row r="5" spans="2:8" x14ac:dyDescent="0.25">
      <c r="B5" t="s">
        <v>13</v>
      </c>
      <c r="C5" t="s">
        <v>14</v>
      </c>
      <c r="D5" t="s">
        <v>12</v>
      </c>
      <c r="E5" t="s">
        <v>15</v>
      </c>
      <c r="F5" t="s">
        <v>16</v>
      </c>
      <c r="G5" t="s">
        <v>17</v>
      </c>
      <c r="H5" t="s">
        <v>8</v>
      </c>
    </row>
    <row r="6" spans="2:8" x14ac:dyDescent="0.25">
      <c r="B6" t="s">
        <v>18</v>
      </c>
      <c r="C6">
        <v>0.5</v>
      </c>
      <c r="D6">
        <v>7.3</v>
      </c>
      <c r="E6">
        <f>(C6-C$12)/C$13</f>
        <v>-0.9759000729485332</v>
      </c>
    </row>
    <row r="7" spans="2:8" x14ac:dyDescent="0.25">
      <c r="B7" t="s">
        <v>18</v>
      </c>
      <c r="C7">
        <v>1</v>
      </c>
      <c r="D7">
        <v>22.5</v>
      </c>
      <c r="E7">
        <f t="shared" ref="E7:E11" si="0">(C7-C$12)/C$13</f>
        <v>-0.24397501823713338</v>
      </c>
    </row>
    <row r="8" spans="2:8" x14ac:dyDescent="0.25">
      <c r="B8" t="s">
        <v>18</v>
      </c>
      <c r="C8">
        <v>2</v>
      </c>
      <c r="D8">
        <v>26.4</v>
      </c>
      <c r="E8">
        <f t="shared" si="0"/>
        <v>1.2198750911856662</v>
      </c>
    </row>
    <row r="9" spans="2:8" x14ac:dyDescent="0.25">
      <c r="B9" t="s">
        <v>19</v>
      </c>
      <c r="C9">
        <v>0.5</v>
      </c>
      <c r="D9">
        <v>10</v>
      </c>
      <c r="E9">
        <f t="shared" si="0"/>
        <v>-0.9759000729485332</v>
      </c>
    </row>
    <row r="10" spans="2:8" x14ac:dyDescent="0.25">
      <c r="B10" t="s">
        <v>19</v>
      </c>
      <c r="C10">
        <v>1</v>
      </c>
      <c r="D10">
        <v>26.4</v>
      </c>
      <c r="E10">
        <f t="shared" si="0"/>
        <v>-0.24397501823713338</v>
      </c>
    </row>
    <row r="11" spans="2:8" x14ac:dyDescent="0.25">
      <c r="B11" t="s">
        <v>19</v>
      </c>
      <c r="C11">
        <v>2</v>
      </c>
      <c r="D11">
        <v>27.3</v>
      </c>
      <c r="E11">
        <f t="shared" si="0"/>
        <v>1.2198750911856662</v>
      </c>
    </row>
    <row r="12" spans="2:8" x14ac:dyDescent="0.25">
      <c r="B12" t="s">
        <v>9</v>
      </c>
      <c r="C12">
        <f>AVERAGE(C6:C11)</f>
        <v>1.1666666666666667</v>
      </c>
      <c r="D12">
        <f>AVERAGE(D6:D11)</f>
        <v>19.983333333333331</v>
      </c>
    </row>
    <row r="13" spans="2:8" x14ac:dyDescent="0.25">
      <c r="B13" t="s">
        <v>20</v>
      </c>
      <c r="C13">
        <f>_xlfn.STDEV.S(C6:C11)</f>
        <v>0.68313005106397329</v>
      </c>
      <c r="D13">
        <f>_xlfn.STDEV.S(D6:D11)</f>
        <v>8.9749466107975646</v>
      </c>
    </row>
    <row r="14" spans="2:8" x14ac:dyDescent="0.25">
      <c r="B14" t="s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2018-08-27T11:54:40Z</dcterms:created>
  <dcterms:modified xsi:type="dcterms:W3CDTF">2018-09-03T12:00:49Z</dcterms:modified>
</cp:coreProperties>
</file>