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mon\Desktop\Bachelor\Thesis\Arbeit\"/>
    </mc:Choice>
  </mc:AlternateContent>
  <xr:revisionPtr revIDLastSave="0" documentId="13_ncr:1_{09D4C1A6-4D2E-40FF-B00C-144B4A686F14}" xr6:coauthVersionLast="47" xr6:coauthVersionMax="47" xr10:uidLastSave="{00000000-0000-0000-0000-000000000000}"/>
  <bookViews>
    <workbookView xWindow="585" yWindow="855" windowWidth="18405" windowHeight="18285" xr2:uid="{00000000-000D-0000-FFFF-FFFF00000000}"/>
  </bookViews>
  <sheets>
    <sheet name="Tabelle1" sheetId="1" r:id="rId1"/>
    <sheet name="Cop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8" i="1" l="1"/>
  <c r="J64" i="1"/>
  <c r="J3" i="2"/>
  <c r="J4" i="2"/>
  <c r="J5" i="2"/>
  <c r="J9" i="2"/>
  <c r="J10" i="2"/>
  <c r="J11" i="2"/>
  <c r="J12" i="2"/>
  <c r="J13" i="2"/>
  <c r="J14" i="2"/>
  <c r="J18" i="2"/>
  <c r="J19" i="2"/>
  <c r="J20" i="2"/>
  <c r="J21" i="2"/>
  <c r="J22" i="2"/>
  <c r="J23" i="2"/>
  <c r="J27" i="2"/>
  <c r="J28" i="2"/>
  <c r="J29" i="2"/>
  <c r="J30" i="2"/>
  <c r="J31" i="2"/>
  <c r="J32" i="2"/>
  <c r="J36" i="2"/>
  <c r="J37" i="2"/>
  <c r="J38" i="2"/>
  <c r="J39" i="2"/>
  <c r="J40" i="2"/>
  <c r="J41" i="2"/>
  <c r="J45" i="2"/>
  <c r="J46" i="2"/>
  <c r="J47" i="2"/>
  <c r="J48" i="2"/>
  <c r="J49" i="2"/>
  <c r="J50" i="2"/>
  <c r="J54" i="2"/>
  <c r="J55" i="2"/>
  <c r="J56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29" i="2"/>
  <c r="O29" i="2"/>
  <c r="N29" i="2"/>
  <c r="P25" i="2"/>
  <c r="O25" i="2"/>
  <c r="N25" i="2"/>
  <c r="P21" i="2"/>
  <c r="O21" i="2"/>
  <c r="N21" i="2"/>
  <c r="P17" i="2"/>
  <c r="O17" i="2"/>
  <c r="N17" i="2"/>
  <c r="P13" i="2"/>
  <c r="O13" i="2"/>
  <c r="N13" i="2"/>
  <c r="P9" i="2"/>
  <c r="O9" i="2"/>
  <c r="N9" i="2"/>
  <c r="P5" i="2"/>
  <c r="O5" i="2"/>
  <c r="N5" i="2"/>
  <c r="O37" i="1"/>
  <c r="P37" i="1"/>
  <c r="P36" i="1"/>
  <c r="O36" i="1"/>
  <c r="N36" i="1"/>
  <c r="N37" i="1"/>
  <c r="O35" i="1"/>
  <c r="P35" i="1"/>
  <c r="N35" i="1"/>
  <c r="O34" i="1"/>
  <c r="P34" i="1"/>
  <c r="N34" i="1"/>
  <c r="P33" i="1"/>
  <c r="O33" i="1"/>
  <c r="N33" i="1"/>
  <c r="P29" i="1"/>
  <c r="O29" i="1"/>
  <c r="N29" i="1"/>
  <c r="P25" i="1"/>
  <c r="O25" i="1"/>
  <c r="N25" i="1"/>
  <c r="P21" i="1"/>
  <c r="O21" i="1"/>
  <c r="N21" i="1"/>
  <c r="P17" i="1"/>
  <c r="O17" i="1"/>
  <c r="N17" i="1"/>
  <c r="N13" i="1"/>
  <c r="P13" i="1"/>
  <c r="O13" i="1"/>
  <c r="O9" i="1"/>
  <c r="P9" i="1"/>
  <c r="N9" i="1"/>
  <c r="N5" i="1"/>
  <c r="P5" i="1"/>
  <c r="O5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<sst xmlns="http://schemas.openxmlformats.org/spreadsheetml/2006/main" count="192" uniqueCount="19">
  <si>
    <t>Name</t>
  </si>
  <si>
    <t>Pre-Data</t>
  </si>
  <si>
    <t>Count</t>
  </si>
  <si>
    <t>Min</t>
  </si>
  <si>
    <t>Max</t>
  </si>
  <si>
    <t>ResTime Mean</t>
  </si>
  <si>
    <t>ResTime Median</t>
  </si>
  <si>
    <t>Request/Sec</t>
  </si>
  <si>
    <t>Time Taken</t>
  </si>
  <si>
    <t>Variante A MongoDB</t>
  </si>
  <si>
    <t>Variante D MongoDB</t>
  </si>
  <si>
    <t>Variante D MongoDB No Flag</t>
  </si>
  <si>
    <t>Variante A Postgres</t>
  </si>
  <si>
    <t>Variante D Postgres</t>
  </si>
  <si>
    <t>Variante D Postgres No Flag</t>
  </si>
  <si>
    <t>Difference</t>
  </si>
  <si>
    <t>Anfragen pro Sekunde</t>
  </si>
  <si>
    <t>Difference A to D MongoDB</t>
  </si>
  <si>
    <t>Difference A to D Postgres No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</si>
</sst>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0" fillId="0" borderId="2" xfId="0" applyFont="1" applyBorder="1"/>
    <xf numFmtId="0" fontId="2" fillId="0" borderId="0" xfId="0" applyFont="1"/>
    <xf numFmtId="2" fontId="2" fillId="0" borderId="0" xfId="0" applyNumberFormat="1" applyFont="1"/>
    <xf numFmtId="2" fontId="0" fillId="0" borderId="2" xfId="0" applyNumberFormat="1" applyFont="1" applyBorder="1"/>
    <xf numFmtId="2" fontId="0" fillId="0" borderId="3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</cellXfs>
  <cellStyles count="2">
    <cellStyle name="Prozent" xfId="1" builtinId="5"/>
    <cellStyle name="Standard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der Anfragen pro Sekunde zwischen Varianten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Tabelle1!$T$23:$T$28</c:f>
              <c:strCache>
                <c:ptCount val="6"/>
                <c:pt idx="0">
                  <c:v>273</c:v>
                </c:pt>
                <c:pt idx="1">
                  <c:v>214</c:v>
                </c:pt>
                <c:pt idx="2">
                  <c:v>245</c:v>
                </c:pt>
                <c:pt idx="3">
                  <c:v>170</c:v>
                </c:pt>
                <c:pt idx="4">
                  <c:v>130</c:v>
                </c:pt>
                <c:pt idx="5">
                  <c:v>141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Tabelle1!$S$23:$S$28</c:f>
              <c:strCache>
                <c:ptCount val="6"/>
                <c:pt idx="0">
                  <c:v>Variante A MongoDB</c:v>
                </c:pt>
                <c:pt idx="1">
                  <c:v>Variante D MongoDB</c:v>
                </c:pt>
                <c:pt idx="2">
                  <c:v>Variante D MongoDB No Flag</c:v>
                </c:pt>
                <c:pt idx="3">
                  <c:v>Variante A Postgres</c:v>
                </c:pt>
                <c:pt idx="4">
                  <c:v>Variante D Postgres</c:v>
                </c:pt>
                <c:pt idx="5">
                  <c:v>Variante D Postgres No Flag</c:v>
                </c:pt>
              </c:strCache>
            </c:strRef>
          </c:cat>
          <c:val>
            <c:numRef>
              <c:f>Tabelle1!$T$23:$T$28</c:f>
              <c:numCache>
                <c:formatCode>0</c:formatCode>
                <c:ptCount val="6"/>
                <c:pt idx="0">
                  <c:v>273.32</c:v>
                </c:pt>
                <c:pt idx="1">
                  <c:v>214.23</c:v>
                </c:pt>
                <c:pt idx="2">
                  <c:v>245.32</c:v>
                </c:pt>
                <c:pt idx="3">
                  <c:v>170.18</c:v>
                </c:pt>
                <c:pt idx="4">
                  <c:v>130.36000000000001</c:v>
                </c:pt>
                <c:pt idx="5">
                  <c:v>140.56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E-49EE-AF22-C2D1F62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28456"/>
        <c:axId val="671527472"/>
      </c:barChart>
      <c:catAx>
        <c:axId val="6715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7472"/>
        <c:crosses val="autoZero"/>
        <c:auto val="1"/>
        <c:lblAlgn val="ctr"/>
        <c:lblOffset val="100"/>
        <c:noMultiLvlLbl val="0"/>
      </c:catAx>
      <c:valAx>
        <c:axId val="671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\ &quot;Req/Sec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der Anfragen pro Sekunde zwischen Varianten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Copy!$T$23:$T$28</c:f>
              <c:strCache>
                <c:ptCount val="6"/>
                <c:pt idx="0">
                  <c:v>19,95</c:v>
                </c:pt>
                <c:pt idx="1">
                  <c:v>19,63</c:v>
                </c:pt>
                <c:pt idx="3">
                  <c:v>19,25</c:v>
                </c:pt>
                <c:pt idx="4">
                  <c:v>18,75</c:v>
                </c:pt>
                <c:pt idx="5">
                  <c:v>19,57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Copy!$S$23:$S$28</c:f>
              <c:strCache>
                <c:ptCount val="6"/>
                <c:pt idx="0">
                  <c:v>Variante A MongoDB</c:v>
                </c:pt>
                <c:pt idx="1">
                  <c:v>Variante D MongoDB</c:v>
                </c:pt>
                <c:pt idx="2">
                  <c:v>Variante D MongoDB No Flag</c:v>
                </c:pt>
                <c:pt idx="3">
                  <c:v>Variante A Postgres</c:v>
                </c:pt>
                <c:pt idx="4">
                  <c:v>Variante D Postgres</c:v>
                </c:pt>
                <c:pt idx="5">
                  <c:v>Variante D Postgres No Flag</c:v>
                </c:pt>
              </c:strCache>
            </c:strRef>
          </c:cat>
          <c:val>
            <c:numRef>
              <c:f>Copy!$T$23:$T$28</c:f>
              <c:numCache>
                <c:formatCode>General</c:formatCode>
                <c:ptCount val="6"/>
                <c:pt idx="0">
                  <c:v>19.95</c:v>
                </c:pt>
                <c:pt idx="1">
                  <c:v>19.63</c:v>
                </c:pt>
                <c:pt idx="3">
                  <c:v>19.25</c:v>
                </c:pt>
                <c:pt idx="4">
                  <c:v>18.75</c:v>
                </c:pt>
                <c:pt idx="5">
                  <c:v>19.57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D-4787-8FE3-D8B4C44F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28456"/>
        <c:axId val="671527472"/>
      </c:barChart>
      <c:catAx>
        <c:axId val="6715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7472"/>
        <c:crosses val="autoZero"/>
        <c:auto val="1"/>
        <c:lblAlgn val="ctr"/>
        <c:lblOffset val="100"/>
        <c:noMultiLvlLbl val="0"/>
      </c:catAx>
      <c:valAx>
        <c:axId val="671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\ &quot;Req/Sec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547687</xdr:colOff>
      <xdr:row>3</xdr:row>
      <xdr:rowOff>19050</xdr:rowOff>
    </xdr:from>
    <xdr:to>
      <xdr:col>25</xdr:col>
      <xdr:colOff>242887</xdr:colOff>
      <xdr:row>17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44E3D0-9FC6-49D0-B081-88AC7FBE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547687</xdr:colOff>
      <xdr:row>3</xdr:row>
      <xdr:rowOff>19050</xdr:rowOff>
    </xdr:from>
    <xdr:to>
      <xdr:col>25</xdr:col>
      <xdr:colOff>242887</xdr:colOff>
      <xdr:row>17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7BBF28-2C93-488F-8266-96E1E82C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7D0FC-B7E9-4AE0-A882-93788592A882}" name="Tabelle1" displayName="Tabelle1" ref="B2:J56" totalsRowShown="0">
  <autoFilter ref="B2:J56" xr:uid="{6FB7D0FC-B7E9-4AE0-A882-93788592A882}"/>
  <tableColumns count="9">
    <tableColumn id="1" xr3:uid="{4730749B-03FA-4AA3-9360-BD36D6942B3F}" name="Name"/>
    <tableColumn id="2" xr3:uid="{7D67D145-3645-4DA1-9731-ADC5719C3437}" name="Pre-Data"/>
    <tableColumn id="3" xr3:uid="{C432B3FF-53EA-4AF9-9F3C-BAA15B778D19}" name="Count"/>
    <tableColumn id="4" xr3:uid="{EF05A5E9-60D3-4184-A373-DAE52D1CB049}" name="Min"/>
    <tableColumn id="5" xr3:uid="{B938FE91-0C8A-455C-B70D-15CBFD9A7331}" name="Max"/>
    <tableColumn id="6" xr3:uid="{7FA4F3FA-00D3-49F9-93ED-D63462C76CAC}" name="ResTime Mean"/>
    <tableColumn id="7" xr3:uid="{1D48DA23-6B7F-4EA5-A553-B10831B7C375}" name="ResTime Median"/>
    <tableColumn id="8" xr3:uid="{C14CBF4C-580A-4893-A3B5-7908133312F1}" name="Request/Sec" dataDxfId="3"/>
    <tableColumn id="9" xr3:uid="{109F78A7-EC26-4844-9533-B12C6777C360}" name="Time Taken" dataDxfId="2">
      <calculatedColumnFormula>(D3/I3)*1000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40483-EA70-422C-BDEB-91C3ED851884}" name="Tabelle13" displayName="Tabelle13" ref="B2:J56" totalsRowShown="0">
  <autoFilter ref="B2:J56" xr:uid="{6FB7D0FC-B7E9-4AE0-A882-93788592A882}"/>
  <tableColumns count="9">
    <tableColumn id="1" xr3:uid="{714A75AE-9E56-4278-A0CF-A59C2EDEBBB6}" name="Name"/>
    <tableColumn id="2" xr3:uid="{38F87D15-35D0-46D2-B5E9-FE17459E4D87}" name="Pre-Data"/>
    <tableColumn id="3" xr3:uid="{B5BC4A8A-5213-4BBE-AF8D-76273A8060EB}" name="Count"/>
    <tableColumn id="4" xr3:uid="{C7B2C0A8-8FC2-457C-AC7D-CFAC080BF9C8}" name="Min"/>
    <tableColumn id="5" xr3:uid="{D461E7D7-9C24-421C-A463-58564CD34589}" name="Max"/>
    <tableColumn id="6" xr3:uid="{48E2B47B-03B0-4C07-9A96-E025DBF060BB}" name="ResTime Mean"/>
    <tableColumn id="7" xr3:uid="{195EBA5B-041E-4686-BDAC-41795E72EA52}" name="ResTime Median"/>
    <tableColumn id="8" xr3:uid="{53271210-2913-4FF6-8D11-45EC0A55F238}" name="Request/Sec" dataDxfId="1"/>
    <tableColumn id="9" xr3:uid="{63071E46-7F04-49DF-BE39-E99BD8768568}" name="Time Taken" dataDxfId="0">
      <calculatedColumnFormula>(D3/I3)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69"/>
  <sheetViews>
    <sheetView tabSelected="1" zoomScale="85" zoomScaleNormal="85" workbookViewId="0">
      <selection activeCell="I65" sqref="E65:I65"/>
    </sheetView>
  </sheetViews>
  <sheetFormatPr baseColWidth="10" defaultColWidth="9.140625" defaultRowHeight="15" x14ac:dyDescent="0.25"/>
  <cols>
    <col min="2" max="2" width="32.85546875" customWidth="1"/>
    <col min="3" max="3" width="15.7109375" customWidth="1"/>
    <col min="7" max="7" width="16.28515625" customWidth="1"/>
    <col min="8" max="8" width="18" customWidth="1"/>
    <col min="9" max="9" width="14.28515625" customWidth="1"/>
    <col min="10" max="10" width="13.28515625" customWidth="1"/>
    <col min="13" max="13" width="28.28515625" customWidth="1"/>
    <col min="19" max="19" width="22.42578125" customWidth="1"/>
    <col min="20" max="20" width="19.85546875" customWidth="1"/>
    <col min="21" max="21" width="25.42578125" bestFit="1" customWidth="1"/>
  </cols>
  <sheetData>
    <row r="2" spans="2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6" x14ac:dyDescent="0.25">
      <c r="B3" t="s">
        <v>9</v>
      </c>
      <c r="C3">
        <v>3000</v>
      </c>
      <c r="D3">
        <v>100</v>
      </c>
      <c r="E3">
        <v>14</v>
      </c>
      <c r="F3">
        <v>46</v>
      </c>
      <c r="G3">
        <v>18.48</v>
      </c>
      <c r="H3">
        <v>16.5</v>
      </c>
      <c r="I3" s="1">
        <v>94.876599999999996</v>
      </c>
      <c r="J3" s="1">
        <f>(D3/I3)*1000</f>
        <v>1054.0006703444265</v>
      </c>
      <c r="M3" s="2" t="s">
        <v>9</v>
      </c>
      <c r="N3">
        <v>94.67</v>
      </c>
      <c r="O3">
        <v>237.64</v>
      </c>
      <c r="P3">
        <v>273.32</v>
      </c>
    </row>
    <row r="4" spans="2:16" x14ac:dyDescent="0.25">
      <c r="B4" t="s">
        <v>9</v>
      </c>
      <c r="C4">
        <v>3000</v>
      </c>
      <c r="D4">
        <v>100</v>
      </c>
      <c r="E4">
        <v>15</v>
      </c>
      <c r="F4">
        <v>48</v>
      </c>
      <c r="G4">
        <v>18.809999999999999</v>
      </c>
      <c r="H4">
        <v>17</v>
      </c>
      <c r="I4" s="1">
        <v>93.984999999999999</v>
      </c>
      <c r="J4" s="1">
        <f t="shared" ref="J4:J56" si="0">(D4/I4)*1000</f>
        <v>1063.9995744001703</v>
      </c>
      <c r="M4" s="2" t="s">
        <v>10</v>
      </c>
      <c r="N4">
        <v>82.99</v>
      </c>
      <c r="O4">
        <v>186.34</v>
      </c>
      <c r="P4">
        <v>214.23</v>
      </c>
    </row>
    <row r="5" spans="2:16" x14ac:dyDescent="0.25">
      <c r="B5" t="s">
        <v>9</v>
      </c>
      <c r="C5">
        <v>3000</v>
      </c>
      <c r="D5">
        <v>100</v>
      </c>
      <c r="E5">
        <v>14</v>
      </c>
      <c r="F5">
        <v>45</v>
      </c>
      <c r="G5">
        <v>16.8</v>
      </c>
      <c r="H5">
        <v>15</v>
      </c>
      <c r="I5" s="1">
        <v>95.147499999999994</v>
      </c>
      <c r="J5" s="1">
        <f t="shared" si="0"/>
        <v>1050.9997635250531</v>
      </c>
      <c r="M5" t="s">
        <v>15</v>
      </c>
      <c r="N5" s="4">
        <f>(N4-N3)/N3</f>
        <v>-0.12337593746699067</v>
      </c>
      <c r="O5" s="4">
        <f t="shared" ref="O5" si="1">(O4-O3)/O3</f>
        <v>-0.21587274869550574</v>
      </c>
      <c r="P5" s="4">
        <f>(P4-P3)/P3</f>
        <v>-0.21619347285233428</v>
      </c>
    </row>
    <row r="6" spans="2:16" x14ac:dyDescent="0.25">
      <c r="B6" t="s">
        <v>9</v>
      </c>
      <c r="C6">
        <v>3000</v>
      </c>
      <c r="D6">
        <v>1000</v>
      </c>
      <c r="E6">
        <v>14</v>
      </c>
      <c r="F6">
        <v>77</v>
      </c>
      <c r="G6">
        <v>35.735999999999997</v>
      </c>
      <c r="H6">
        <v>34</v>
      </c>
      <c r="I6" s="1">
        <v>230.2028</v>
      </c>
      <c r="J6" s="1">
        <f>(D6/I6)*1000</f>
        <v>4343.9958158632298</v>
      </c>
    </row>
    <row r="7" spans="2:16" x14ac:dyDescent="0.25">
      <c r="B7" t="s">
        <v>9</v>
      </c>
      <c r="C7">
        <v>3000</v>
      </c>
      <c r="D7">
        <v>1000</v>
      </c>
      <c r="E7">
        <v>15</v>
      </c>
      <c r="F7">
        <v>75</v>
      </c>
      <c r="G7">
        <v>35.03</v>
      </c>
      <c r="H7">
        <v>33</v>
      </c>
      <c r="I7" s="1">
        <v>234.4666</v>
      </c>
      <c r="J7" s="1">
        <f>(D7/I7)*1000</f>
        <v>4264.9997910150105</v>
      </c>
      <c r="M7" s="2" t="s">
        <v>10</v>
      </c>
      <c r="N7">
        <v>82.99</v>
      </c>
      <c r="O7">
        <v>186.34</v>
      </c>
      <c r="P7">
        <v>214.23</v>
      </c>
    </row>
    <row r="8" spans="2:16" x14ac:dyDescent="0.25">
      <c r="B8" t="s">
        <v>9</v>
      </c>
      <c r="C8">
        <v>3000</v>
      </c>
      <c r="D8">
        <v>1000</v>
      </c>
      <c r="E8">
        <v>14</v>
      </c>
      <c r="F8">
        <v>68</v>
      </c>
      <c r="G8">
        <v>32.677</v>
      </c>
      <c r="H8">
        <v>31</v>
      </c>
      <c r="I8" s="1">
        <v>248.26220000000001</v>
      </c>
      <c r="J8" s="1">
        <f>(D8/I8)*1000</f>
        <v>4027.9994296352806</v>
      </c>
      <c r="M8" s="2" t="s">
        <v>11</v>
      </c>
      <c r="N8">
        <v>87.32</v>
      </c>
      <c r="O8">
        <v>212.34</v>
      </c>
      <c r="P8">
        <v>245.32</v>
      </c>
    </row>
    <row r="9" spans="2:16" x14ac:dyDescent="0.25">
      <c r="B9" t="s">
        <v>9</v>
      </c>
      <c r="C9">
        <v>10000</v>
      </c>
      <c r="D9">
        <v>10000</v>
      </c>
      <c r="E9">
        <v>14</v>
      </c>
      <c r="F9">
        <v>78</v>
      </c>
      <c r="G9">
        <v>35.788400000000003</v>
      </c>
      <c r="H9">
        <v>32</v>
      </c>
      <c r="I9" s="1">
        <v>272.21249999999998</v>
      </c>
      <c r="J9" s="1">
        <f t="shared" si="0"/>
        <v>36736.005877760945</v>
      </c>
      <c r="M9" t="s">
        <v>15</v>
      </c>
      <c r="N9" s="4">
        <f>(N8-N7)/N7</f>
        <v>5.2174960838655242E-2</v>
      </c>
      <c r="O9" s="4">
        <f t="shared" ref="O9:P9" si="2">(O8-O7)/O7</f>
        <v>0.13952989159600729</v>
      </c>
      <c r="P9" s="4">
        <f t="shared" si="2"/>
        <v>0.14512439901040938</v>
      </c>
    </row>
    <row r="10" spans="2:16" x14ac:dyDescent="0.25">
      <c r="B10" t="s">
        <v>9</v>
      </c>
      <c r="C10">
        <v>10000</v>
      </c>
      <c r="D10">
        <v>10000</v>
      </c>
      <c r="E10">
        <v>14</v>
      </c>
      <c r="F10">
        <v>78</v>
      </c>
      <c r="G10">
        <v>36.222799999999999</v>
      </c>
      <c r="H10">
        <v>32</v>
      </c>
      <c r="I10" s="1">
        <v>269.65809999999999</v>
      </c>
      <c r="J10" s="1">
        <f t="shared" si="0"/>
        <v>37083.996364284998</v>
      </c>
    </row>
    <row r="11" spans="2:16" x14ac:dyDescent="0.25">
      <c r="B11" t="s">
        <v>9</v>
      </c>
      <c r="C11">
        <v>10000</v>
      </c>
      <c r="D11">
        <v>10000</v>
      </c>
      <c r="E11">
        <v>13</v>
      </c>
      <c r="F11">
        <v>76</v>
      </c>
      <c r="G11">
        <v>32.1434</v>
      </c>
      <c r="H11">
        <v>31</v>
      </c>
      <c r="I11" s="1">
        <v>278.09449999999998</v>
      </c>
      <c r="J11" s="1">
        <f t="shared" si="0"/>
        <v>35958.999548714557</v>
      </c>
      <c r="M11" s="2" t="s">
        <v>9</v>
      </c>
      <c r="N11">
        <v>94.67</v>
      </c>
      <c r="O11">
        <v>237.64</v>
      </c>
      <c r="P11">
        <v>273.32</v>
      </c>
    </row>
    <row r="12" spans="2:16" x14ac:dyDescent="0.25">
      <c r="B12" t="s">
        <v>10</v>
      </c>
      <c r="C12">
        <v>3000</v>
      </c>
      <c r="D12">
        <v>100</v>
      </c>
      <c r="E12">
        <v>26</v>
      </c>
      <c r="F12">
        <v>65</v>
      </c>
      <c r="G12">
        <v>33.32</v>
      </c>
      <c r="H12">
        <v>33</v>
      </c>
      <c r="I12" s="1">
        <v>83.402799999999999</v>
      </c>
      <c r="J12" s="1">
        <f t="shared" si="0"/>
        <v>1199.0005131722196</v>
      </c>
      <c r="M12" s="2" t="s">
        <v>11</v>
      </c>
      <c r="N12">
        <v>87.32</v>
      </c>
      <c r="O12">
        <v>212.34</v>
      </c>
      <c r="P12">
        <v>245.32</v>
      </c>
    </row>
    <row r="13" spans="2:16" x14ac:dyDescent="0.25">
      <c r="B13" t="s">
        <v>10</v>
      </c>
      <c r="C13">
        <v>3000</v>
      </c>
      <c r="D13">
        <v>100</v>
      </c>
      <c r="E13">
        <v>28</v>
      </c>
      <c r="F13">
        <v>62</v>
      </c>
      <c r="G13">
        <v>34.93</v>
      </c>
      <c r="H13">
        <v>34</v>
      </c>
      <c r="I13" s="1">
        <v>82.101799999999997</v>
      </c>
      <c r="J13" s="1">
        <f t="shared" si="0"/>
        <v>1218.0000925680069</v>
      </c>
      <c r="M13" t="s">
        <v>15</v>
      </c>
      <c r="N13" s="4">
        <f>(N12-N11)/N11</f>
        <v>-7.7638111334108043E-2</v>
      </c>
      <c r="O13" s="4">
        <f t="shared" ref="O13" si="3">(O12-O11)/O11</f>
        <v>-0.10646355832351449</v>
      </c>
      <c r="P13" s="4">
        <f t="shared" ref="P13" si="4">(P12-P11)/P11</f>
        <v>-0.10244402165959315</v>
      </c>
    </row>
    <row r="14" spans="2:16" x14ac:dyDescent="0.25">
      <c r="B14" t="s">
        <v>10</v>
      </c>
      <c r="C14">
        <v>3000</v>
      </c>
      <c r="D14">
        <v>100</v>
      </c>
      <c r="E14">
        <v>26</v>
      </c>
      <c r="F14">
        <v>69</v>
      </c>
      <c r="G14">
        <v>33.82</v>
      </c>
      <c r="H14">
        <v>33</v>
      </c>
      <c r="I14" s="1">
        <v>83.472449999999995</v>
      </c>
      <c r="J14" s="1">
        <f t="shared" si="0"/>
        <v>1198.0000587020029</v>
      </c>
    </row>
    <row r="15" spans="2:16" x14ac:dyDescent="0.25">
      <c r="B15" t="s">
        <v>10</v>
      </c>
      <c r="C15">
        <v>3000</v>
      </c>
      <c r="D15">
        <v>1000</v>
      </c>
      <c r="E15">
        <v>26</v>
      </c>
      <c r="F15">
        <v>78</v>
      </c>
      <c r="G15">
        <v>46.780999999999999</v>
      </c>
      <c r="H15">
        <v>42</v>
      </c>
      <c r="I15" s="1">
        <v>181.9836</v>
      </c>
      <c r="J15" s="1">
        <f t="shared" si="0"/>
        <v>5495.0006484100768</v>
      </c>
      <c r="M15" s="2" t="s">
        <v>9</v>
      </c>
      <c r="N15">
        <v>94.67</v>
      </c>
      <c r="O15">
        <v>237.64</v>
      </c>
      <c r="P15">
        <v>273.32</v>
      </c>
    </row>
    <row r="16" spans="2:16" x14ac:dyDescent="0.25">
      <c r="B16" t="s">
        <v>10</v>
      </c>
      <c r="C16">
        <v>3000</v>
      </c>
      <c r="D16">
        <v>1000</v>
      </c>
      <c r="E16">
        <v>26</v>
      </c>
      <c r="F16">
        <v>87</v>
      </c>
      <c r="G16">
        <v>45.7</v>
      </c>
      <c r="H16">
        <v>42</v>
      </c>
      <c r="I16" s="1">
        <v>186.602</v>
      </c>
      <c r="J16" s="1">
        <f t="shared" si="0"/>
        <v>5358.9993676380745</v>
      </c>
      <c r="M16" s="3" t="s">
        <v>12</v>
      </c>
      <c r="N16">
        <v>74</v>
      </c>
      <c r="O16">
        <v>149.26</v>
      </c>
      <c r="P16">
        <v>170.18</v>
      </c>
    </row>
    <row r="17" spans="2:24" x14ac:dyDescent="0.25">
      <c r="B17" t="s">
        <v>10</v>
      </c>
      <c r="C17">
        <v>3000</v>
      </c>
      <c r="D17">
        <v>1000</v>
      </c>
      <c r="E17">
        <v>25</v>
      </c>
      <c r="F17">
        <v>80</v>
      </c>
      <c r="G17">
        <v>44.31</v>
      </c>
      <c r="H17">
        <v>40</v>
      </c>
      <c r="I17" s="1">
        <v>190.44</v>
      </c>
      <c r="J17" s="1">
        <f t="shared" si="0"/>
        <v>5250.9976895610171</v>
      </c>
      <c r="M17" t="s">
        <v>15</v>
      </c>
      <c r="N17" s="4">
        <f>(N16-N15)/N15</f>
        <v>-0.21833738248653217</v>
      </c>
      <c r="O17" s="4">
        <f t="shared" ref="O17" si="5">(O16-O15)/O15</f>
        <v>-0.37190708634909947</v>
      </c>
      <c r="P17" s="4">
        <f>(P16-P15)/P15</f>
        <v>-0.37735987121322989</v>
      </c>
    </row>
    <row r="18" spans="2:24" x14ac:dyDescent="0.25">
      <c r="B18" t="s">
        <v>10</v>
      </c>
      <c r="C18">
        <v>10000</v>
      </c>
      <c r="D18">
        <v>10000</v>
      </c>
      <c r="E18">
        <v>27</v>
      </c>
      <c r="F18">
        <v>92</v>
      </c>
      <c r="G18">
        <v>47.4544</v>
      </c>
      <c r="H18">
        <v>41</v>
      </c>
      <c r="I18" s="1">
        <v>207.20240000000001</v>
      </c>
      <c r="J18" s="1">
        <f t="shared" si="0"/>
        <v>48261.989243367832</v>
      </c>
    </row>
    <row r="19" spans="2:24" x14ac:dyDescent="0.25">
      <c r="B19" t="s">
        <v>10</v>
      </c>
      <c r="C19">
        <v>10000</v>
      </c>
      <c r="D19">
        <v>10000</v>
      </c>
      <c r="E19">
        <v>26</v>
      </c>
      <c r="F19">
        <v>84</v>
      </c>
      <c r="G19">
        <v>44.78</v>
      </c>
      <c r="H19">
        <v>39</v>
      </c>
      <c r="I19" s="1">
        <v>219.3415</v>
      </c>
      <c r="J19" s="1">
        <f t="shared" si="0"/>
        <v>45591.007629655134</v>
      </c>
      <c r="M19" s="3" t="s">
        <v>12</v>
      </c>
      <c r="N19">
        <v>74</v>
      </c>
      <c r="O19">
        <v>149.26</v>
      </c>
      <c r="P19">
        <v>170.18</v>
      </c>
    </row>
    <row r="20" spans="2:24" x14ac:dyDescent="0.25">
      <c r="B20" t="s">
        <v>10</v>
      </c>
      <c r="C20">
        <v>10000</v>
      </c>
      <c r="D20">
        <v>10000</v>
      </c>
      <c r="E20">
        <v>24</v>
      </c>
      <c r="F20">
        <v>97</v>
      </c>
      <c r="G20">
        <v>45.344200000000001</v>
      </c>
      <c r="H20">
        <v>40</v>
      </c>
      <c r="I20" s="1">
        <v>216.1601</v>
      </c>
      <c r="J20" s="1">
        <f t="shared" si="0"/>
        <v>46262.006725570536</v>
      </c>
      <c r="M20" s="2" t="s">
        <v>13</v>
      </c>
      <c r="N20">
        <v>68.37</v>
      </c>
      <c r="O20">
        <v>126.56</v>
      </c>
      <c r="P20">
        <v>130.36000000000001</v>
      </c>
    </row>
    <row r="21" spans="2:24" x14ac:dyDescent="0.25">
      <c r="B21" t="s">
        <v>11</v>
      </c>
      <c r="C21">
        <v>3000</v>
      </c>
      <c r="D21">
        <v>100</v>
      </c>
      <c r="E21">
        <v>23</v>
      </c>
      <c r="F21">
        <v>59</v>
      </c>
      <c r="G21">
        <v>30.19</v>
      </c>
      <c r="H21">
        <v>30</v>
      </c>
      <c r="I21" s="1">
        <v>85.984499999999997</v>
      </c>
      <c r="J21" s="1">
        <f t="shared" si="0"/>
        <v>1163.0003081950817</v>
      </c>
      <c r="M21" t="s">
        <v>15</v>
      </c>
      <c r="N21" s="4">
        <f>(N20-N19)/N19</f>
        <v>-7.6081081081081026E-2</v>
      </c>
      <c r="O21" s="4">
        <f t="shared" ref="O21" si="6">(O20-O19)/O19</f>
        <v>-0.15208361248827543</v>
      </c>
      <c r="P21" s="4">
        <f>(P20-P19)/P19</f>
        <v>-0.23398754260195082</v>
      </c>
    </row>
    <row r="22" spans="2:24" x14ac:dyDescent="0.25">
      <c r="B22" t="s">
        <v>11</v>
      </c>
      <c r="C22">
        <v>3000</v>
      </c>
      <c r="D22">
        <v>100</v>
      </c>
      <c r="E22">
        <v>23</v>
      </c>
      <c r="F22">
        <v>63</v>
      </c>
      <c r="G22">
        <v>27.75</v>
      </c>
      <c r="H22">
        <v>26</v>
      </c>
      <c r="I22" s="1">
        <v>87.642399999999995</v>
      </c>
      <c r="J22" s="1">
        <f t="shared" si="0"/>
        <v>1141.0002464560534</v>
      </c>
      <c r="T22" t="s">
        <v>16</v>
      </c>
    </row>
    <row r="23" spans="2:24" x14ac:dyDescent="0.25">
      <c r="B23" t="s">
        <v>11</v>
      </c>
      <c r="C23">
        <v>3000</v>
      </c>
      <c r="D23">
        <v>100</v>
      </c>
      <c r="E23">
        <v>22</v>
      </c>
      <c r="F23">
        <v>63</v>
      </c>
      <c r="G23">
        <v>26.12</v>
      </c>
      <c r="H23">
        <v>25</v>
      </c>
      <c r="I23" s="1">
        <v>88.34</v>
      </c>
      <c r="J23" s="1">
        <f t="shared" si="0"/>
        <v>1131.9900384876614</v>
      </c>
      <c r="M23" s="3" t="s">
        <v>12</v>
      </c>
      <c r="N23">
        <v>74</v>
      </c>
      <c r="O23">
        <v>149.26</v>
      </c>
      <c r="P23">
        <v>170.18</v>
      </c>
      <c r="S23" s="2" t="s">
        <v>9</v>
      </c>
      <c r="T23" s="6">
        <v>273.32</v>
      </c>
    </row>
    <row r="24" spans="2:24" x14ac:dyDescent="0.25">
      <c r="B24" t="s">
        <v>11</v>
      </c>
      <c r="C24">
        <v>3000</v>
      </c>
      <c r="D24">
        <v>1000</v>
      </c>
      <c r="E24">
        <v>23</v>
      </c>
      <c r="F24">
        <v>62</v>
      </c>
      <c r="G24">
        <v>38.784999999999997</v>
      </c>
      <c r="H24">
        <v>37</v>
      </c>
      <c r="I24" s="1">
        <v>213.53829999999999</v>
      </c>
      <c r="J24" s="1">
        <f t="shared" si="0"/>
        <v>4683.0006607713931</v>
      </c>
      <c r="M24" s="2" t="s">
        <v>14</v>
      </c>
      <c r="N24">
        <v>65.81</v>
      </c>
      <c r="O24">
        <v>132.85</v>
      </c>
      <c r="P24">
        <v>140.56</v>
      </c>
      <c r="S24" s="2" t="s">
        <v>10</v>
      </c>
      <c r="T24" s="6">
        <v>214.23</v>
      </c>
    </row>
    <row r="25" spans="2:24" x14ac:dyDescent="0.25">
      <c r="B25" t="s">
        <v>11</v>
      </c>
      <c r="C25">
        <v>3000</v>
      </c>
      <c r="D25">
        <v>1000</v>
      </c>
      <c r="E25">
        <v>21</v>
      </c>
      <c r="F25">
        <v>66</v>
      </c>
      <c r="G25">
        <v>39.478000000000002</v>
      </c>
      <c r="H25">
        <v>38</v>
      </c>
      <c r="I25" s="1">
        <v>210.17230000000001</v>
      </c>
      <c r="J25" s="1">
        <f t="shared" si="0"/>
        <v>4758.0009354229833</v>
      </c>
      <c r="M25" t="s">
        <v>15</v>
      </c>
      <c r="N25" s="4">
        <f>(N24-N23)/N23</f>
        <v>-0.11067567567567564</v>
      </c>
      <c r="O25" s="4">
        <f t="shared" ref="O25" si="7">(O24-O23)/O23</f>
        <v>-0.10994238241993835</v>
      </c>
      <c r="P25" s="4">
        <f>(P24-P23)/P23</f>
        <v>-0.17405100481842756</v>
      </c>
      <c r="S25" s="2" t="s">
        <v>11</v>
      </c>
      <c r="T25" s="6">
        <v>245.32</v>
      </c>
    </row>
    <row r="26" spans="2:24" x14ac:dyDescent="0.25">
      <c r="B26" t="s">
        <v>11</v>
      </c>
      <c r="C26">
        <v>3000</v>
      </c>
      <c r="D26">
        <v>1000</v>
      </c>
      <c r="E26">
        <v>22</v>
      </c>
      <c r="F26">
        <v>70</v>
      </c>
      <c r="G26">
        <v>38.780999999999999</v>
      </c>
      <c r="H26">
        <v>37</v>
      </c>
      <c r="I26" s="1">
        <v>213.31059999999999</v>
      </c>
      <c r="J26" s="1">
        <f t="shared" si="0"/>
        <v>4687.9995649536404</v>
      </c>
      <c r="S26" s="3" t="s">
        <v>12</v>
      </c>
      <c r="T26" s="6">
        <v>170.18</v>
      </c>
    </row>
    <row r="27" spans="2:24" x14ac:dyDescent="0.25">
      <c r="B27" t="s">
        <v>11</v>
      </c>
      <c r="C27">
        <v>10000</v>
      </c>
      <c r="D27">
        <v>10000</v>
      </c>
      <c r="E27">
        <v>21</v>
      </c>
      <c r="F27">
        <v>68</v>
      </c>
      <c r="G27">
        <v>39.525199999999998</v>
      </c>
      <c r="H27">
        <v>36</v>
      </c>
      <c r="I27" s="1">
        <v>248.1328</v>
      </c>
      <c r="J27" s="1">
        <f t="shared" si="0"/>
        <v>40301.000109618719</v>
      </c>
      <c r="M27" s="2" t="s">
        <v>13</v>
      </c>
      <c r="N27">
        <v>68.37</v>
      </c>
      <c r="O27">
        <v>126.56</v>
      </c>
      <c r="P27">
        <v>130.36000000000001</v>
      </c>
      <c r="S27" s="2" t="s">
        <v>13</v>
      </c>
      <c r="T27" s="6">
        <v>130.36000000000001</v>
      </c>
    </row>
    <row r="28" spans="2:24" x14ac:dyDescent="0.25">
      <c r="B28" t="s">
        <v>11</v>
      </c>
      <c r="C28">
        <v>10000</v>
      </c>
      <c r="D28">
        <v>10000</v>
      </c>
      <c r="E28">
        <v>21</v>
      </c>
      <c r="F28">
        <v>68</v>
      </c>
      <c r="G28">
        <v>40.302300000000002</v>
      </c>
      <c r="H28">
        <v>37</v>
      </c>
      <c r="I28" s="1">
        <v>242.8835</v>
      </c>
      <c r="J28" s="1">
        <f t="shared" si="0"/>
        <v>41172.002215053719</v>
      </c>
      <c r="M28" s="2" t="s">
        <v>14</v>
      </c>
      <c r="N28">
        <v>65.81</v>
      </c>
      <c r="O28">
        <v>132.85</v>
      </c>
      <c r="P28">
        <v>140.56</v>
      </c>
      <c r="S28" s="2" t="s">
        <v>14</v>
      </c>
      <c r="T28" s="6">
        <v>140.56</v>
      </c>
    </row>
    <row r="29" spans="2:24" x14ac:dyDescent="0.25">
      <c r="B29" t="s">
        <v>11</v>
      </c>
      <c r="C29">
        <v>10000</v>
      </c>
      <c r="D29">
        <v>10000</v>
      </c>
      <c r="E29">
        <v>22</v>
      </c>
      <c r="F29">
        <v>70</v>
      </c>
      <c r="G29">
        <v>39.939799999999998</v>
      </c>
      <c r="H29">
        <v>37</v>
      </c>
      <c r="I29" s="1">
        <v>244.93</v>
      </c>
      <c r="J29" s="1">
        <f t="shared" si="0"/>
        <v>40827.991671089701</v>
      </c>
      <c r="M29" t="s">
        <v>15</v>
      </c>
      <c r="N29" s="4">
        <f>(N28-N27)/N27</f>
        <v>-3.7443323094924708E-2</v>
      </c>
      <c r="O29" s="4">
        <f t="shared" ref="O29" si="8">(O28-O27)/O27</f>
        <v>4.9699747155499303E-2</v>
      </c>
      <c r="P29" s="4">
        <f>(P28-P27)/P27</f>
        <v>7.8244860386621568E-2</v>
      </c>
    </row>
    <row r="30" spans="2:24" x14ac:dyDescent="0.25">
      <c r="B30" t="s">
        <v>12</v>
      </c>
      <c r="C30">
        <v>3000</v>
      </c>
      <c r="D30">
        <v>100</v>
      </c>
      <c r="E30">
        <v>36</v>
      </c>
      <c r="F30">
        <v>70</v>
      </c>
      <c r="G30">
        <v>51.05</v>
      </c>
      <c r="H30">
        <v>52</v>
      </c>
      <c r="I30" s="1">
        <v>74.129000000000005</v>
      </c>
      <c r="J30" s="1">
        <f t="shared" si="0"/>
        <v>1348.9997167100594</v>
      </c>
    </row>
    <row r="31" spans="2:24" x14ac:dyDescent="0.25">
      <c r="B31" t="s">
        <v>12</v>
      </c>
      <c r="C31">
        <v>3000</v>
      </c>
      <c r="D31">
        <v>100</v>
      </c>
      <c r="E31">
        <v>35</v>
      </c>
      <c r="F31">
        <v>65</v>
      </c>
      <c r="G31">
        <v>51.13</v>
      </c>
      <c r="H31">
        <v>52</v>
      </c>
      <c r="I31" s="1">
        <v>73.583500000000001</v>
      </c>
      <c r="J31" s="1">
        <f t="shared" si="0"/>
        <v>1359.000319365075</v>
      </c>
    </row>
    <row r="32" spans="2:24" x14ac:dyDescent="0.25">
      <c r="B32" t="s">
        <v>12</v>
      </c>
      <c r="C32">
        <v>3000</v>
      </c>
      <c r="D32">
        <v>100</v>
      </c>
      <c r="E32">
        <v>35</v>
      </c>
      <c r="F32">
        <v>65</v>
      </c>
      <c r="G32">
        <v>50.08</v>
      </c>
      <c r="H32">
        <v>50</v>
      </c>
      <c r="I32" s="1">
        <v>74.294200000000004</v>
      </c>
      <c r="J32" s="1">
        <f t="shared" si="0"/>
        <v>1346.0000915280061</v>
      </c>
      <c r="M32" s="2" t="s">
        <v>9</v>
      </c>
      <c r="N32" s="5">
        <v>0</v>
      </c>
      <c r="O32" s="5">
        <v>0</v>
      </c>
      <c r="P32" s="5">
        <v>0</v>
      </c>
      <c r="Q32">
        <v>94.67</v>
      </c>
      <c r="R32">
        <v>237.64</v>
      </c>
      <c r="S32">
        <v>273.32</v>
      </c>
      <c r="U32" t="s">
        <v>17</v>
      </c>
      <c r="V32" s="4">
        <v>-7.7638111334108043E-2</v>
      </c>
      <c r="W32" s="4">
        <v>-0.10646355832351449</v>
      </c>
      <c r="X32" s="4">
        <v>-0.10244402165959315</v>
      </c>
    </row>
    <row r="33" spans="2:24" x14ac:dyDescent="0.25">
      <c r="B33" t="s">
        <v>12</v>
      </c>
      <c r="C33">
        <v>3000</v>
      </c>
      <c r="D33">
        <v>1000</v>
      </c>
      <c r="E33">
        <v>34</v>
      </c>
      <c r="F33">
        <v>101</v>
      </c>
      <c r="G33">
        <v>62.295000000000002</v>
      </c>
      <c r="H33">
        <v>61</v>
      </c>
      <c r="I33" s="1">
        <v>145.0326</v>
      </c>
      <c r="J33" s="1">
        <f t="shared" si="0"/>
        <v>6895.0015375853427</v>
      </c>
      <c r="M33" s="2" t="s">
        <v>10</v>
      </c>
      <c r="N33" s="4">
        <f>(Q33-Q32)/Q32</f>
        <v>-0.12337593746699067</v>
      </c>
      <c r="O33" s="4">
        <f>(R33-R32)/R32</f>
        <v>-0.21587274869550574</v>
      </c>
      <c r="P33" s="4">
        <f>(S33-S32)/S32</f>
        <v>-0.21619347285233428</v>
      </c>
      <c r="Q33">
        <v>82.99</v>
      </c>
      <c r="R33">
        <v>186.34</v>
      </c>
      <c r="S33">
        <v>214.23</v>
      </c>
      <c r="U33" t="s">
        <v>18</v>
      </c>
      <c r="V33" s="4">
        <v>-0.11067567567567564</v>
      </c>
      <c r="W33" s="4">
        <v>-0.10994238241993835</v>
      </c>
      <c r="X33" s="4">
        <v>-0.17405100481842756</v>
      </c>
    </row>
    <row r="34" spans="2:24" x14ac:dyDescent="0.25">
      <c r="B34" t="s">
        <v>12</v>
      </c>
      <c r="C34">
        <v>3000</v>
      </c>
      <c r="D34">
        <v>1000</v>
      </c>
      <c r="E34">
        <v>33</v>
      </c>
      <c r="F34">
        <v>119</v>
      </c>
      <c r="G34">
        <v>58.44</v>
      </c>
      <c r="H34">
        <v>57</v>
      </c>
      <c r="I34" s="1">
        <v>149.38749999999999</v>
      </c>
      <c r="J34" s="1">
        <f t="shared" si="0"/>
        <v>6694.0005020500375</v>
      </c>
      <c r="M34" s="2" t="s">
        <v>11</v>
      </c>
      <c r="N34" s="4">
        <f>(Q34-Q32)/Q32</f>
        <v>-7.7638111334108043E-2</v>
      </c>
      <c r="O34" s="4">
        <f>(R34-R32)/R32</f>
        <v>-0.10646355832351449</v>
      </c>
      <c r="P34" s="4">
        <f t="shared" ref="P34" si="9">(S34-S32)/S32</f>
        <v>-0.10244402165959315</v>
      </c>
      <c r="Q34">
        <v>87.32</v>
      </c>
      <c r="R34">
        <v>212.34</v>
      </c>
      <c r="S34">
        <v>245.32</v>
      </c>
    </row>
    <row r="35" spans="2:24" x14ac:dyDescent="0.25">
      <c r="B35" t="s">
        <v>12</v>
      </c>
      <c r="C35">
        <v>3000</v>
      </c>
      <c r="D35">
        <v>1000</v>
      </c>
      <c r="E35">
        <v>35</v>
      </c>
      <c r="F35">
        <v>106</v>
      </c>
      <c r="G35">
        <v>58.143999999999998</v>
      </c>
      <c r="H35">
        <v>57</v>
      </c>
      <c r="I35" s="1">
        <v>153.3742</v>
      </c>
      <c r="J35" s="1">
        <f t="shared" si="0"/>
        <v>6520.0014083203041</v>
      </c>
      <c r="M35" s="3" t="s">
        <v>12</v>
      </c>
      <c r="N35" s="4">
        <f>(Q35-Q32)/Q32</f>
        <v>-0.21833738248653217</v>
      </c>
      <c r="O35" s="4">
        <f t="shared" ref="O35:P35" si="10">(R35-R32)/R32</f>
        <v>-0.37190708634909947</v>
      </c>
      <c r="P35" s="4">
        <f t="shared" si="10"/>
        <v>-0.37735987121322989</v>
      </c>
      <c r="Q35">
        <v>74</v>
      </c>
      <c r="R35">
        <v>149.26</v>
      </c>
      <c r="S35">
        <v>170.18</v>
      </c>
    </row>
    <row r="36" spans="2:24" x14ac:dyDescent="0.25">
      <c r="B36" t="s">
        <v>12</v>
      </c>
      <c r="C36">
        <v>10000</v>
      </c>
      <c r="D36">
        <v>10000</v>
      </c>
      <c r="E36">
        <v>33</v>
      </c>
      <c r="F36">
        <v>90</v>
      </c>
      <c r="G36">
        <v>57.03</v>
      </c>
      <c r="H36">
        <v>57</v>
      </c>
      <c r="I36" s="1">
        <v>172.39599999999999</v>
      </c>
      <c r="J36" s="1">
        <f t="shared" si="0"/>
        <v>58005.986217777681</v>
      </c>
      <c r="M36" s="2" t="s">
        <v>13</v>
      </c>
      <c r="N36" s="4">
        <f>(Q36-Q32)/Q32</f>
        <v>-0.27780711946762432</v>
      </c>
      <c r="O36" s="4">
        <f>(R36-R32)/R32</f>
        <v>-0.46742972563541485</v>
      </c>
      <c r="P36" s="4">
        <f>(S36-S32)/S32</f>
        <v>-0.52304990487340841</v>
      </c>
      <c r="Q36">
        <v>68.37</v>
      </c>
      <c r="R36">
        <v>126.56</v>
      </c>
      <c r="S36">
        <v>130.36000000000001</v>
      </c>
    </row>
    <row r="37" spans="2:24" x14ac:dyDescent="0.25">
      <c r="B37" t="s">
        <v>12</v>
      </c>
      <c r="C37">
        <v>10000</v>
      </c>
      <c r="D37">
        <v>10000</v>
      </c>
      <c r="E37">
        <v>34</v>
      </c>
      <c r="F37">
        <v>101</v>
      </c>
      <c r="G37">
        <v>58.223999999999997</v>
      </c>
      <c r="H37">
        <v>58</v>
      </c>
      <c r="I37" s="1">
        <v>166.96440000000001</v>
      </c>
      <c r="J37" s="1">
        <f t="shared" si="0"/>
        <v>59893.007132059283</v>
      </c>
      <c r="M37" s="2" t="s">
        <v>14</v>
      </c>
      <c r="N37" s="4">
        <f>(Q37-Q32)/Q32</f>
        <v>-0.30484842083025243</v>
      </c>
      <c r="O37" s="4">
        <f t="shared" ref="O37:P37" si="11">(R37-R32)/R32</f>
        <v>-0.44096111765696011</v>
      </c>
      <c r="P37" s="4">
        <f t="shared" si="11"/>
        <v>-0.48573101126884238</v>
      </c>
      <c r="Q37">
        <v>65.81</v>
      </c>
      <c r="R37">
        <v>132.85</v>
      </c>
      <c r="S37">
        <v>140.56</v>
      </c>
    </row>
    <row r="38" spans="2:24" x14ac:dyDescent="0.25">
      <c r="B38" t="s">
        <v>12</v>
      </c>
      <c r="C38">
        <v>10000</v>
      </c>
      <c r="D38">
        <v>10000</v>
      </c>
      <c r="E38">
        <v>33</v>
      </c>
      <c r="F38">
        <v>86</v>
      </c>
      <c r="G38">
        <v>57.031999999999996</v>
      </c>
      <c r="H38">
        <v>57</v>
      </c>
      <c r="I38" s="1">
        <v>171.16550000000001</v>
      </c>
      <c r="J38" s="1">
        <f t="shared" si="0"/>
        <v>58422.988277427401</v>
      </c>
      <c r="M38" t="s">
        <v>15</v>
      </c>
    </row>
    <row r="39" spans="2:24" x14ac:dyDescent="0.25">
      <c r="B39" t="s">
        <v>13</v>
      </c>
      <c r="C39">
        <v>3000</v>
      </c>
      <c r="D39">
        <v>100</v>
      </c>
      <c r="E39">
        <v>44</v>
      </c>
      <c r="F39">
        <v>86</v>
      </c>
      <c r="G39">
        <v>60.4</v>
      </c>
      <c r="H39">
        <v>61</v>
      </c>
      <c r="I39" s="1">
        <v>69.2042</v>
      </c>
      <c r="J39" s="1">
        <f t="shared" si="0"/>
        <v>1444.999002950688</v>
      </c>
    </row>
    <row r="40" spans="2:24" x14ac:dyDescent="0.25">
      <c r="B40" t="s">
        <v>13</v>
      </c>
      <c r="C40">
        <v>3000</v>
      </c>
      <c r="D40">
        <v>100</v>
      </c>
      <c r="E40">
        <v>46</v>
      </c>
      <c r="F40">
        <v>89</v>
      </c>
      <c r="G40">
        <v>66.7</v>
      </c>
      <c r="H40">
        <v>65</v>
      </c>
      <c r="I40" s="1">
        <v>68.259299999999996</v>
      </c>
      <c r="J40" s="1">
        <f t="shared" si="0"/>
        <v>1465.0018385773076</v>
      </c>
    </row>
    <row r="41" spans="2:24" x14ac:dyDescent="0.25">
      <c r="B41" t="s">
        <v>13</v>
      </c>
      <c r="C41">
        <v>3000</v>
      </c>
      <c r="D41">
        <v>100</v>
      </c>
      <c r="E41">
        <v>45</v>
      </c>
      <c r="F41">
        <v>91</v>
      </c>
      <c r="G41">
        <v>68.78</v>
      </c>
      <c r="H41">
        <v>68</v>
      </c>
      <c r="I41" s="1">
        <v>67.659000000000006</v>
      </c>
      <c r="J41" s="1">
        <f t="shared" si="0"/>
        <v>1477.9999704400004</v>
      </c>
    </row>
    <row r="42" spans="2:24" x14ac:dyDescent="0.25">
      <c r="B42" t="s">
        <v>13</v>
      </c>
      <c r="C42">
        <v>3000</v>
      </c>
      <c r="D42">
        <v>1000</v>
      </c>
      <c r="E42">
        <v>45</v>
      </c>
      <c r="F42">
        <v>109</v>
      </c>
      <c r="G42">
        <v>69.968000000000004</v>
      </c>
      <c r="H42">
        <v>69</v>
      </c>
      <c r="I42" s="1">
        <v>128.63399999999999</v>
      </c>
      <c r="J42" s="1">
        <f t="shared" si="0"/>
        <v>7773.9944338199866</v>
      </c>
    </row>
    <row r="43" spans="2:24" x14ac:dyDescent="0.25">
      <c r="B43" t="s">
        <v>13</v>
      </c>
      <c r="C43">
        <v>3000</v>
      </c>
      <c r="D43">
        <v>1000</v>
      </c>
      <c r="E43">
        <v>55</v>
      </c>
      <c r="F43">
        <v>113</v>
      </c>
      <c r="G43">
        <v>78.06</v>
      </c>
      <c r="H43">
        <v>77</v>
      </c>
      <c r="I43" s="1">
        <v>127.0412</v>
      </c>
      <c r="J43" s="1">
        <f t="shared" si="0"/>
        <v>7871.4621713270963</v>
      </c>
    </row>
    <row r="44" spans="2:24" x14ac:dyDescent="0.25">
      <c r="B44" t="s">
        <v>13</v>
      </c>
      <c r="C44">
        <v>3000</v>
      </c>
      <c r="D44">
        <v>1000</v>
      </c>
      <c r="E44">
        <v>49</v>
      </c>
      <c r="F44">
        <v>116</v>
      </c>
      <c r="G44">
        <v>77.45</v>
      </c>
      <c r="H44">
        <v>75</v>
      </c>
      <c r="I44" s="1">
        <v>123.99</v>
      </c>
      <c r="J44" s="1">
        <f t="shared" si="0"/>
        <v>8065.1665456891678</v>
      </c>
    </row>
    <row r="45" spans="2:24" x14ac:dyDescent="0.25">
      <c r="B45" t="s">
        <v>13</v>
      </c>
      <c r="C45">
        <v>10000</v>
      </c>
      <c r="D45">
        <v>10000</v>
      </c>
      <c r="E45">
        <v>51</v>
      </c>
      <c r="F45">
        <v>95</v>
      </c>
      <c r="G45">
        <v>74.803600000000003</v>
      </c>
      <c r="H45">
        <v>74</v>
      </c>
      <c r="I45" s="1">
        <v>132.1266</v>
      </c>
      <c r="J45" s="1">
        <f t="shared" si="0"/>
        <v>75684.986974613756</v>
      </c>
    </row>
    <row r="46" spans="2:24" x14ac:dyDescent="0.25">
      <c r="B46" t="s">
        <v>13</v>
      </c>
      <c r="C46">
        <v>10000</v>
      </c>
      <c r="D46">
        <v>10000</v>
      </c>
      <c r="E46">
        <v>49</v>
      </c>
      <c r="F46">
        <v>113</v>
      </c>
      <c r="G46">
        <v>74.961200000000005</v>
      </c>
      <c r="H46">
        <v>75</v>
      </c>
      <c r="I46" s="1">
        <v>131.44919999999999</v>
      </c>
      <c r="J46" s="1">
        <f t="shared" si="0"/>
        <v>76075.016051828396</v>
      </c>
    </row>
    <row r="47" spans="2:24" x14ac:dyDescent="0.25">
      <c r="B47" t="s">
        <v>13</v>
      </c>
      <c r="C47">
        <v>10000</v>
      </c>
      <c r="D47">
        <v>10000</v>
      </c>
      <c r="E47">
        <v>49</v>
      </c>
      <c r="F47">
        <v>109</v>
      </c>
      <c r="G47">
        <v>76.595600000000005</v>
      </c>
      <c r="H47">
        <v>75</v>
      </c>
      <c r="I47" s="1">
        <v>127.5022</v>
      </c>
      <c r="J47" s="1">
        <f t="shared" si="0"/>
        <v>78430.019246726719</v>
      </c>
    </row>
    <row r="48" spans="2:24" x14ac:dyDescent="0.25">
      <c r="B48" t="s">
        <v>14</v>
      </c>
      <c r="C48">
        <v>3000</v>
      </c>
      <c r="D48">
        <v>100</v>
      </c>
      <c r="E48">
        <v>49</v>
      </c>
      <c r="F48">
        <v>99</v>
      </c>
      <c r="G48">
        <v>71.27</v>
      </c>
      <c r="H48">
        <v>71</v>
      </c>
      <c r="I48" s="1">
        <v>64.102599999999995</v>
      </c>
      <c r="J48" s="1">
        <f t="shared" si="0"/>
        <v>1559.9991264004893</v>
      </c>
    </row>
    <row r="49" spans="2:10" x14ac:dyDescent="0.25">
      <c r="B49" t="s">
        <v>14</v>
      </c>
      <c r="C49">
        <v>3000</v>
      </c>
      <c r="D49">
        <v>100</v>
      </c>
      <c r="E49">
        <v>46</v>
      </c>
      <c r="F49">
        <v>84</v>
      </c>
      <c r="G49">
        <v>66.430000000000007</v>
      </c>
      <c r="H49">
        <v>68</v>
      </c>
      <c r="I49" s="1">
        <v>67.980999999999995</v>
      </c>
      <c r="J49" s="1">
        <f t="shared" si="0"/>
        <v>1470.9992497903827</v>
      </c>
    </row>
    <row r="50" spans="2:10" x14ac:dyDescent="0.25">
      <c r="B50" t="s">
        <v>14</v>
      </c>
      <c r="C50">
        <v>3000</v>
      </c>
      <c r="D50">
        <v>100</v>
      </c>
      <c r="E50">
        <v>42</v>
      </c>
      <c r="F50">
        <v>102</v>
      </c>
      <c r="G50">
        <v>71.89</v>
      </c>
      <c r="H50">
        <v>70</v>
      </c>
      <c r="I50" s="1">
        <v>65.359499999999997</v>
      </c>
      <c r="J50" s="1">
        <f t="shared" si="0"/>
        <v>1529.9994645001875</v>
      </c>
    </row>
    <row r="51" spans="2:10" x14ac:dyDescent="0.25">
      <c r="B51" t="s">
        <v>14</v>
      </c>
      <c r="C51">
        <v>3000</v>
      </c>
      <c r="D51">
        <v>1000</v>
      </c>
      <c r="E51">
        <v>44</v>
      </c>
      <c r="F51">
        <v>123</v>
      </c>
      <c r="G51">
        <v>66.239999999999995</v>
      </c>
      <c r="H51">
        <v>65</v>
      </c>
      <c r="I51" s="1">
        <v>135.53809999999999</v>
      </c>
      <c r="J51" s="1">
        <f t="shared" si="0"/>
        <v>7377.9992489196766</v>
      </c>
    </row>
    <row r="52" spans="2:10" x14ac:dyDescent="0.25">
      <c r="B52" t="s">
        <v>14</v>
      </c>
      <c r="C52">
        <v>3000</v>
      </c>
      <c r="D52">
        <v>1000</v>
      </c>
      <c r="E52">
        <v>46</v>
      </c>
      <c r="F52">
        <v>124</v>
      </c>
      <c r="G52">
        <v>70.36</v>
      </c>
      <c r="H52">
        <v>69</v>
      </c>
      <c r="I52" s="1">
        <v>127.81189999999999</v>
      </c>
      <c r="J52" s="1">
        <f t="shared" si="0"/>
        <v>7823.9976089863312</v>
      </c>
    </row>
    <row r="53" spans="2:10" x14ac:dyDescent="0.25">
      <c r="B53" t="s">
        <v>14</v>
      </c>
      <c r="C53">
        <v>3000</v>
      </c>
      <c r="D53">
        <v>1000</v>
      </c>
      <c r="E53">
        <v>43</v>
      </c>
      <c r="F53">
        <v>86</v>
      </c>
      <c r="G53">
        <v>66.22</v>
      </c>
      <c r="H53">
        <v>66</v>
      </c>
      <c r="I53" s="1">
        <v>135.20820000000001</v>
      </c>
      <c r="J53" s="1">
        <f t="shared" si="0"/>
        <v>7396.0011301089726</v>
      </c>
    </row>
    <row r="54" spans="2:10" x14ac:dyDescent="0.25">
      <c r="B54" t="s">
        <v>14</v>
      </c>
      <c r="C54">
        <v>10000</v>
      </c>
      <c r="D54">
        <v>10000</v>
      </c>
      <c r="E54">
        <v>47</v>
      </c>
      <c r="F54">
        <v>99</v>
      </c>
      <c r="G54">
        <v>70</v>
      </c>
      <c r="H54">
        <v>70</v>
      </c>
      <c r="I54" s="1">
        <v>140.70240000000001</v>
      </c>
      <c r="J54" s="1">
        <f t="shared" si="0"/>
        <v>71071.993086116505</v>
      </c>
    </row>
    <row r="55" spans="2:10" x14ac:dyDescent="0.25">
      <c r="B55" t="s">
        <v>14</v>
      </c>
      <c r="C55">
        <v>10000</v>
      </c>
      <c r="D55">
        <v>10000</v>
      </c>
      <c r="E55">
        <v>47</v>
      </c>
      <c r="F55">
        <v>94</v>
      </c>
      <c r="G55">
        <v>70.42</v>
      </c>
      <c r="H55">
        <v>70</v>
      </c>
      <c r="I55" s="1">
        <v>139.48949999999999</v>
      </c>
      <c r="J55" s="1">
        <f t="shared" si="0"/>
        <v>71689.983833908656</v>
      </c>
    </row>
    <row r="56" spans="2:10" x14ac:dyDescent="0.25">
      <c r="B56" t="s">
        <v>14</v>
      </c>
      <c r="C56">
        <v>10000</v>
      </c>
      <c r="D56">
        <v>10000</v>
      </c>
      <c r="E56">
        <v>47</v>
      </c>
      <c r="F56">
        <v>94</v>
      </c>
      <c r="G56">
        <v>69.650000000000006</v>
      </c>
      <c r="H56">
        <v>69</v>
      </c>
      <c r="I56" s="1">
        <v>141.4948</v>
      </c>
      <c r="J56" s="1">
        <f t="shared" si="0"/>
        <v>70673.975298032165</v>
      </c>
    </row>
    <row r="64" spans="2:10" x14ac:dyDescent="0.25">
      <c r="B64" s="3" t="s">
        <v>12</v>
      </c>
      <c r="C64" s="7">
        <v>10000</v>
      </c>
      <c r="D64" s="7">
        <v>10000</v>
      </c>
      <c r="E64" s="7">
        <v>33</v>
      </c>
      <c r="F64" s="7">
        <v>90</v>
      </c>
      <c r="G64" s="7">
        <v>57.03</v>
      </c>
      <c r="H64" s="7">
        <v>57</v>
      </c>
      <c r="I64" s="10">
        <v>172.39599999999999</v>
      </c>
      <c r="J64" s="11">
        <f t="shared" ref="J64:J65" si="12">(D64/I64)*1000</f>
        <v>58005.986217777681</v>
      </c>
    </row>
    <row r="65" spans="2:10" x14ac:dyDescent="0.25">
      <c r="B65" s="3" t="s">
        <v>12</v>
      </c>
      <c r="C65" s="7">
        <v>10000</v>
      </c>
      <c r="D65" s="7">
        <v>10000</v>
      </c>
      <c r="E65" s="12">
        <v>33</v>
      </c>
      <c r="F65" s="12">
        <v>118</v>
      </c>
      <c r="G65" s="12">
        <v>64.555700000000002</v>
      </c>
      <c r="H65" s="12">
        <v>64</v>
      </c>
      <c r="I65" s="13">
        <v>149.4589</v>
      </c>
      <c r="J65" s="11"/>
    </row>
    <row r="68" spans="2:10" x14ac:dyDescent="0.25">
      <c r="B68" s="3" t="s">
        <v>14</v>
      </c>
      <c r="C68" s="7">
        <v>10000</v>
      </c>
      <c r="D68" s="7">
        <v>10000</v>
      </c>
      <c r="E68" s="7">
        <v>47</v>
      </c>
      <c r="F68" s="7">
        <v>99</v>
      </c>
      <c r="G68" s="7">
        <v>70</v>
      </c>
      <c r="H68" s="7">
        <v>70</v>
      </c>
      <c r="I68" s="10">
        <v>140.70240000000001</v>
      </c>
      <c r="J68" s="11">
        <f t="shared" ref="J68:J69" si="13">(D68/I68)*1000</f>
        <v>71071.993086116505</v>
      </c>
    </row>
    <row r="69" spans="2:10" x14ac:dyDescent="0.25">
      <c r="B69" s="3" t="s">
        <v>14</v>
      </c>
      <c r="C69" s="7">
        <v>10000</v>
      </c>
      <c r="D69" s="7">
        <v>10000</v>
      </c>
      <c r="E69" s="12">
        <v>36</v>
      </c>
      <c r="F69" s="12">
        <v>410</v>
      </c>
      <c r="G69" s="12">
        <v>55.37</v>
      </c>
      <c r="H69" s="12">
        <v>54</v>
      </c>
      <c r="I69" s="13">
        <v>172.5685</v>
      </c>
      <c r="J69" s="1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1846-7276-40B2-9DDD-5F7652959633}">
  <dimension ref="B2:X65"/>
  <sheetViews>
    <sheetView topLeftCell="A19" zoomScaleNormal="100" workbookViewId="0">
      <selection activeCell="F55" sqref="F55"/>
    </sheetView>
  </sheetViews>
  <sheetFormatPr baseColWidth="10" defaultColWidth="9.140625" defaultRowHeight="15" x14ac:dyDescent="0.25"/>
  <cols>
    <col min="2" max="2" width="32.85546875" customWidth="1"/>
    <col min="3" max="3" width="15.7109375" customWidth="1"/>
    <col min="7" max="7" width="16.28515625" customWidth="1"/>
    <col min="8" max="8" width="18" customWidth="1"/>
    <col min="9" max="9" width="14.28515625" customWidth="1"/>
    <col min="10" max="10" width="13.28515625" customWidth="1"/>
    <col min="13" max="13" width="28.28515625" customWidth="1"/>
    <col min="19" max="19" width="22.42578125" customWidth="1"/>
    <col min="20" max="20" width="19.85546875" customWidth="1"/>
    <col min="21" max="21" width="25.42578125" bestFit="1" customWidth="1"/>
  </cols>
  <sheetData>
    <row r="2" spans="2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6" x14ac:dyDescent="0.25">
      <c r="B3" t="s">
        <v>9</v>
      </c>
      <c r="C3">
        <v>3000</v>
      </c>
      <c r="D3">
        <v>100</v>
      </c>
      <c r="E3">
        <v>493</v>
      </c>
      <c r="F3">
        <v>589</v>
      </c>
      <c r="G3">
        <v>505.13</v>
      </c>
      <c r="H3">
        <v>502</v>
      </c>
      <c r="I3" s="1">
        <v>16.826499999999999</v>
      </c>
      <c r="J3" s="1">
        <f t="shared" ref="J3:J34" si="0">(D3/I3)</f>
        <v>5.9430065670222572</v>
      </c>
      <c r="M3" s="2" t="s">
        <v>9</v>
      </c>
      <c r="P3">
        <v>19.95</v>
      </c>
    </row>
    <row r="4" spans="2:16" x14ac:dyDescent="0.25">
      <c r="B4" t="s">
        <v>9</v>
      </c>
      <c r="C4">
        <v>3000</v>
      </c>
      <c r="D4">
        <v>100</v>
      </c>
      <c r="E4">
        <v>492</v>
      </c>
      <c r="F4">
        <v>566</v>
      </c>
      <c r="G4">
        <v>504.6</v>
      </c>
      <c r="H4">
        <v>502</v>
      </c>
      <c r="I4" s="1">
        <v>16.826499999999999</v>
      </c>
      <c r="J4" s="1">
        <f t="shared" si="0"/>
        <v>5.9430065670222572</v>
      </c>
      <c r="M4" s="2" t="s">
        <v>10</v>
      </c>
      <c r="P4">
        <v>19.63</v>
      </c>
    </row>
    <row r="5" spans="2:16" x14ac:dyDescent="0.25">
      <c r="B5" t="s">
        <v>9</v>
      </c>
      <c r="C5">
        <v>1000</v>
      </c>
      <c r="D5">
        <v>100</v>
      </c>
      <c r="E5">
        <v>492</v>
      </c>
      <c r="F5">
        <v>566</v>
      </c>
      <c r="G5">
        <v>505.23</v>
      </c>
      <c r="H5">
        <v>502.5</v>
      </c>
      <c r="I5" s="1">
        <v>16.843499999999999</v>
      </c>
      <c r="J5" s="1">
        <f t="shared" si="0"/>
        <v>5.9370083414967203</v>
      </c>
      <c r="M5" t="s">
        <v>15</v>
      </c>
      <c r="N5" s="4" t="e">
        <f>(N4-N3)/N3</f>
        <v>#DIV/0!</v>
      </c>
      <c r="O5" s="4" t="e">
        <f t="shared" ref="O5" si="1">(O4-O3)/O3</f>
        <v>#DIV/0!</v>
      </c>
      <c r="P5" s="4">
        <f>(P4-P3)/P3</f>
        <v>-1.604010025062658E-2</v>
      </c>
    </row>
    <row r="6" spans="2:16" x14ac:dyDescent="0.25">
      <c r="I6" s="1"/>
      <c r="J6" s="1"/>
    </row>
    <row r="7" spans="2:16" x14ac:dyDescent="0.25">
      <c r="I7" s="1"/>
      <c r="J7" s="1"/>
      <c r="M7" s="2" t="s">
        <v>10</v>
      </c>
      <c r="P7">
        <v>19.63</v>
      </c>
    </row>
    <row r="8" spans="2:16" x14ac:dyDescent="0.25">
      <c r="E8" s="8">
        <v>488</v>
      </c>
      <c r="F8" s="8">
        <v>590</v>
      </c>
      <c r="G8" s="8">
        <v>500.52</v>
      </c>
      <c r="H8" s="8">
        <v>498</v>
      </c>
      <c r="I8" s="9">
        <v>19.945499999999999</v>
      </c>
      <c r="J8" s="1"/>
      <c r="M8" s="2" t="s">
        <v>11</v>
      </c>
      <c r="P8">
        <v>20.63</v>
      </c>
    </row>
    <row r="9" spans="2:16" x14ac:dyDescent="0.25">
      <c r="B9" t="s">
        <v>9</v>
      </c>
      <c r="C9">
        <v>1000</v>
      </c>
      <c r="D9">
        <v>10000</v>
      </c>
      <c r="E9">
        <v>487</v>
      </c>
      <c r="F9">
        <v>543</v>
      </c>
      <c r="G9">
        <v>501.47800000000001</v>
      </c>
      <c r="H9">
        <v>499</v>
      </c>
      <c r="I9" s="1">
        <v>19.9008</v>
      </c>
      <c r="J9" s="1">
        <f>(D9/I9)</f>
        <v>502.49236211609582</v>
      </c>
      <c r="M9" t="s">
        <v>15</v>
      </c>
      <c r="N9" s="4" t="e">
        <f>(N8-N7)/N7</f>
        <v>#DIV/0!</v>
      </c>
      <c r="O9" s="4" t="e">
        <f t="shared" ref="O9:P9" si="2">(O8-O7)/O7</f>
        <v>#DIV/0!</v>
      </c>
      <c r="P9" s="4">
        <f t="shared" si="2"/>
        <v>5.0942435048395317E-2</v>
      </c>
    </row>
    <row r="10" spans="2:16" x14ac:dyDescent="0.25">
      <c r="B10" t="s">
        <v>9</v>
      </c>
      <c r="C10">
        <v>1000</v>
      </c>
      <c r="D10">
        <v>10000</v>
      </c>
      <c r="E10">
        <v>487</v>
      </c>
      <c r="F10">
        <v>544</v>
      </c>
      <c r="G10">
        <v>499.24</v>
      </c>
      <c r="H10">
        <v>497</v>
      </c>
      <c r="I10" s="1">
        <v>19.995000000000001</v>
      </c>
      <c r="J10" s="1">
        <f t="shared" si="0"/>
        <v>500.12503125781444</v>
      </c>
    </row>
    <row r="11" spans="2:16" x14ac:dyDescent="0.25">
      <c r="B11" t="s">
        <v>9</v>
      </c>
      <c r="C11">
        <v>1000</v>
      </c>
      <c r="D11">
        <v>10000</v>
      </c>
      <c r="E11">
        <v>485</v>
      </c>
      <c r="F11">
        <v>543</v>
      </c>
      <c r="G11">
        <v>501.35</v>
      </c>
      <c r="H11">
        <v>499</v>
      </c>
      <c r="I11" s="1">
        <v>19.98</v>
      </c>
      <c r="J11" s="1">
        <f>(D11/I11)</f>
        <v>500.50050050050049</v>
      </c>
      <c r="M11" s="2" t="s">
        <v>9</v>
      </c>
      <c r="P11">
        <v>19.95</v>
      </c>
    </row>
    <row r="12" spans="2:16" x14ac:dyDescent="0.25">
      <c r="B12" t="s">
        <v>10</v>
      </c>
      <c r="C12">
        <v>1000</v>
      </c>
      <c r="D12">
        <v>100</v>
      </c>
      <c r="E12">
        <v>503</v>
      </c>
      <c r="F12">
        <v>581</v>
      </c>
      <c r="G12">
        <v>513.42999999999995</v>
      </c>
      <c r="H12">
        <v>511</v>
      </c>
      <c r="I12" s="1">
        <v>16.605799999999999</v>
      </c>
      <c r="J12" s="1">
        <f t="shared" si="0"/>
        <v>6.0219923159378057</v>
      </c>
      <c r="M12" s="2" t="s">
        <v>11</v>
      </c>
      <c r="P12">
        <v>20.63</v>
      </c>
    </row>
    <row r="13" spans="2:16" x14ac:dyDescent="0.25">
      <c r="B13" t="s">
        <v>10</v>
      </c>
      <c r="C13">
        <v>1000</v>
      </c>
      <c r="D13">
        <v>100</v>
      </c>
      <c r="E13">
        <v>500</v>
      </c>
      <c r="F13">
        <v>583</v>
      </c>
      <c r="G13">
        <v>514.34</v>
      </c>
      <c r="H13">
        <v>513.5</v>
      </c>
      <c r="I13" s="1">
        <v>16.591999999999999</v>
      </c>
      <c r="J13" s="1">
        <f t="shared" si="0"/>
        <v>6.0270009643201545</v>
      </c>
      <c r="M13" t="s">
        <v>15</v>
      </c>
      <c r="N13" s="4" t="e">
        <f>(N12-N11)/N11</f>
        <v>#DIV/0!</v>
      </c>
      <c r="O13" s="4" t="e">
        <f t="shared" ref="O13:P13" si="3">(O12-O11)/O11</f>
        <v>#DIV/0!</v>
      </c>
      <c r="P13" s="4">
        <f t="shared" si="3"/>
        <v>3.4085213032581441E-2</v>
      </c>
    </row>
    <row r="14" spans="2:16" x14ac:dyDescent="0.25">
      <c r="B14" t="s">
        <v>10</v>
      </c>
      <c r="C14">
        <v>1000</v>
      </c>
      <c r="D14">
        <v>100</v>
      </c>
      <c r="E14">
        <v>499</v>
      </c>
      <c r="F14">
        <v>605</v>
      </c>
      <c r="G14">
        <v>512.41999999999996</v>
      </c>
      <c r="H14">
        <v>509</v>
      </c>
      <c r="I14" s="1">
        <v>16.6722</v>
      </c>
      <c r="J14" s="1">
        <f t="shared" si="0"/>
        <v>5.9980086611245067</v>
      </c>
    </row>
    <row r="15" spans="2:16" x14ac:dyDescent="0.25">
      <c r="I15" s="1"/>
      <c r="J15" s="1"/>
      <c r="M15" s="2" t="s">
        <v>9</v>
      </c>
      <c r="P15">
        <v>19.63</v>
      </c>
    </row>
    <row r="16" spans="2:16" x14ac:dyDescent="0.25">
      <c r="I16" s="1"/>
      <c r="J16" s="1"/>
      <c r="M16" s="3" t="s">
        <v>12</v>
      </c>
      <c r="P16">
        <v>19.25</v>
      </c>
    </row>
    <row r="17" spans="2:24" x14ac:dyDescent="0.25">
      <c r="I17" s="1"/>
      <c r="J17" s="1"/>
      <c r="M17" t="s">
        <v>15</v>
      </c>
      <c r="N17" s="4" t="e">
        <f>(N16-N15)/N15</f>
        <v>#DIV/0!</v>
      </c>
      <c r="O17" s="4" t="e">
        <f t="shared" ref="O17" si="4">(O16-O15)/O15</f>
        <v>#DIV/0!</v>
      </c>
      <c r="P17" s="4">
        <f>(P16-P15)/P15</f>
        <v>-1.9358125318390169E-2</v>
      </c>
    </row>
    <row r="18" spans="2:24" x14ac:dyDescent="0.25">
      <c r="B18" t="s">
        <v>10</v>
      </c>
      <c r="C18">
        <v>1000</v>
      </c>
      <c r="D18">
        <v>10000</v>
      </c>
      <c r="E18">
        <v>496</v>
      </c>
      <c r="F18">
        <v>594</v>
      </c>
      <c r="G18">
        <v>508.22</v>
      </c>
      <c r="H18">
        <v>506</v>
      </c>
      <c r="I18" s="1">
        <v>19.639600000000002</v>
      </c>
      <c r="J18" s="1">
        <f t="shared" si="0"/>
        <v>509.1753396199515</v>
      </c>
    </row>
    <row r="19" spans="2:24" x14ac:dyDescent="0.25">
      <c r="B19" t="s">
        <v>10</v>
      </c>
      <c r="C19">
        <v>1000</v>
      </c>
      <c r="D19">
        <v>10000</v>
      </c>
      <c r="E19">
        <v>496</v>
      </c>
      <c r="F19">
        <v>582</v>
      </c>
      <c r="G19">
        <v>509.01</v>
      </c>
      <c r="H19">
        <v>508</v>
      </c>
      <c r="I19" s="1">
        <v>19.607900000000001</v>
      </c>
      <c r="J19" s="1">
        <f t="shared" si="0"/>
        <v>509.99852100428905</v>
      </c>
      <c r="M19" s="3" t="s">
        <v>12</v>
      </c>
      <c r="P19">
        <v>19.25</v>
      </c>
    </row>
    <row r="20" spans="2:24" x14ac:dyDescent="0.25">
      <c r="B20" t="s">
        <v>10</v>
      </c>
      <c r="C20">
        <v>1000</v>
      </c>
      <c r="D20">
        <v>10000</v>
      </c>
      <c r="E20">
        <v>496</v>
      </c>
      <c r="F20">
        <v>601</v>
      </c>
      <c r="G20">
        <v>508.22</v>
      </c>
      <c r="H20">
        <v>507</v>
      </c>
      <c r="I20" s="1">
        <v>19.636299999999999</v>
      </c>
      <c r="J20" s="1">
        <f t="shared" si="0"/>
        <v>509.26090964183686</v>
      </c>
      <c r="M20" s="2" t="s">
        <v>13</v>
      </c>
      <c r="P20">
        <v>18.75</v>
      </c>
    </row>
    <row r="21" spans="2:24" x14ac:dyDescent="0.25">
      <c r="B21" t="s">
        <v>11</v>
      </c>
      <c r="C21">
        <v>1000</v>
      </c>
      <c r="D21">
        <v>100</v>
      </c>
      <c r="E21">
        <v>499</v>
      </c>
      <c r="F21">
        <v>570</v>
      </c>
      <c r="G21">
        <v>510.25</v>
      </c>
      <c r="H21">
        <v>508</v>
      </c>
      <c r="I21" s="1">
        <v>16.652799999999999</v>
      </c>
      <c r="J21" s="1">
        <f t="shared" si="0"/>
        <v>6.0049961568024601</v>
      </c>
      <c r="M21" t="s">
        <v>15</v>
      </c>
      <c r="N21" s="4" t="e">
        <f>(N20-N19)/N19</f>
        <v>#DIV/0!</v>
      </c>
      <c r="O21" s="4" t="e">
        <f t="shared" ref="O21" si="5">(O20-O19)/O19</f>
        <v>#DIV/0!</v>
      </c>
      <c r="P21" s="4">
        <f>(P20-P19)/P19</f>
        <v>-2.5974025974025976E-2</v>
      </c>
    </row>
    <row r="22" spans="2:24" x14ac:dyDescent="0.25">
      <c r="B22" t="s">
        <v>11</v>
      </c>
      <c r="C22">
        <v>1000</v>
      </c>
      <c r="D22">
        <v>100</v>
      </c>
      <c r="E22">
        <v>495</v>
      </c>
      <c r="F22">
        <v>583</v>
      </c>
      <c r="G22">
        <v>509.38</v>
      </c>
      <c r="H22">
        <v>506</v>
      </c>
      <c r="I22" s="1">
        <v>16.764500000000002</v>
      </c>
      <c r="J22" s="1">
        <f>(D22/I22)</f>
        <v>5.9649855349100775</v>
      </c>
      <c r="T22" t="s">
        <v>16</v>
      </c>
    </row>
    <row r="23" spans="2:24" x14ac:dyDescent="0.25">
      <c r="B23" t="s">
        <v>11</v>
      </c>
      <c r="C23">
        <v>1000</v>
      </c>
      <c r="D23">
        <v>100</v>
      </c>
      <c r="E23">
        <v>496</v>
      </c>
      <c r="F23">
        <v>584</v>
      </c>
      <c r="G23">
        <v>511.24</v>
      </c>
      <c r="H23">
        <v>510</v>
      </c>
      <c r="I23" s="1">
        <v>16.550799999999999</v>
      </c>
      <c r="J23" s="1">
        <f t="shared" si="0"/>
        <v>6.0420040118906639</v>
      </c>
      <c r="M23" s="3" t="s">
        <v>12</v>
      </c>
      <c r="P23">
        <v>19.25</v>
      </c>
      <c r="S23" s="2" t="s">
        <v>9</v>
      </c>
      <c r="T23">
        <v>19.95</v>
      </c>
    </row>
    <row r="24" spans="2:24" x14ac:dyDescent="0.25">
      <c r="I24" s="1"/>
      <c r="J24" s="1"/>
      <c r="M24" s="2" t="s">
        <v>14</v>
      </c>
      <c r="P24">
        <v>19.57</v>
      </c>
      <c r="S24" s="2" t="s">
        <v>10</v>
      </c>
      <c r="T24">
        <v>19.63</v>
      </c>
    </row>
    <row r="25" spans="2:24" x14ac:dyDescent="0.25">
      <c r="I25" s="1"/>
      <c r="J25" s="1"/>
      <c r="M25" t="s">
        <v>15</v>
      </c>
      <c r="N25" s="4" t="e">
        <f>(N24-N23)/N23</f>
        <v>#DIV/0!</v>
      </c>
      <c r="O25" s="4" t="e">
        <f t="shared" ref="O25" si="6">(O24-O23)/O23</f>
        <v>#DIV/0!</v>
      </c>
      <c r="P25" s="4">
        <f>(P24-P23)/P23</f>
        <v>1.6623376623376637E-2</v>
      </c>
      <c r="S25" s="2" t="s">
        <v>11</v>
      </c>
    </row>
    <row r="26" spans="2:24" x14ac:dyDescent="0.25">
      <c r="I26" s="1"/>
      <c r="J26" s="1"/>
      <c r="S26" s="3" t="s">
        <v>12</v>
      </c>
      <c r="T26">
        <v>19.25</v>
      </c>
    </row>
    <row r="27" spans="2:24" x14ac:dyDescent="0.25">
      <c r="B27" t="s">
        <v>11</v>
      </c>
      <c r="C27">
        <v>1000</v>
      </c>
      <c r="D27">
        <v>10000</v>
      </c>
      <c r="E27">
        <v>492</v>
      </c>
      <c r="F27">
        <v>564</v>
      </c>
      <c r="G27">
        <v>507.04</v>
      </c>
      <c r="H27">
        <v>506</v>
      </c>
      <c r="I27" s="1">
        <v>19.688099999999999</v>
      </c>
      <c r="J27" s="1">
        <f>(D27/I27)</f>
        <v>507.92102843849841</v>
      </c>
      <c r="M27" s="2" t="s">
        <v>13</v>
      </c>
      <c r="P27">
        <v>18.75</v>
      </c>
      <c r="S27" s="2" t="s">
        <v>13</v>
      </c>
      <c r="T27">
        <v>18.75</v>
      </c>
    </row>
    <row r="28" spans="2:24" x14ac:dyDescent="0.25">
      <c r="B28" t="s">
        <v>11</v>
      </c>
      <c r="C28">
        <v>1000</v>
      </c>
      <c r="D28">
        <v>10000</v>
      </c>
      <c r="E28">
        <v>492</v>
      </c>
      <c r="F28">
        <v>570</v>
      </c>
      <c r="G28">
        <v>507.43</v>
      </c>
      <c r="H28">
        <v>507</v>
      </c>
      <c r="I28" s="1">
        <v>19.666699999999999</v>
      </c>
      <c r="J28" s="1">
        <f>(D28/I28)</f>
        <v>508.47371445133149</v>
      </c>
      <c r="M28" s="2" t="s">
        <v>14</v>
      </c>
      <c r="P28">
        <v>19.57</v>
      </c>
      <c r="S28" s="2" t="s">
        <v>14</v>
      </c>
      <c r="T28">
        <v>19.57</v>
      </c>
    </row>
    <row r="29" spans="2:24" x14ac:dyDescent="0.25">
      <c r="B29" t="s">
        <v>11</v>
      </c>
      <c r="C29">
        <v>1000</v>
      </c>
      <c r="D29">
        <v>10000</v>
      </c>
      <c r="E29">
        <v>492</v>
      </c>
      <c r="F29">
        <v>572</v>
      </c>
      <c r="G29">
        <v>506.5</v>
      </c>
      <c r="H29">
        <v>505</v>
      </c>
      <c r="I29" s="1">
        <v>19.704000000000001</v>
      </c>
      <c r="J29" s="1">
        <f>(D29/I29)</f>
        <v>507.51116524563537</v>
      </c>
      <c r="M29" t="s">
        <v>15</v>
      </c>
      <c r="N29" s="4" t="e">
        <f>(N28-N27)/N27</f>
        <v>#DIV/0!</v>
      </c>
      <c r="O29" s="4" t="e">
        <f t="shared" ref="O29" si="7">(O28-O27)/O27</f>
        <v>#DIV/0!</v>
      </c>
      <c r="P29" s="4">
        <f>(P28-P27)/P27</f>
        <v>4.3733333333333346E-2</v>
      </c>
    </row>
    <row r="30" spans="2:24" x14ac:dyDescent="0.25">
      <c r="B30" t="s">
        <v>12</v>
      </c>
      <c r="C30">
        <v>1000</v>
      </c>
      <c r="D30">
        <v>100</v>
      </c>
      <c r="E30">
        <v>510</v>
      </c>
      <c r="F30">
        <v>593</v>
      </c>
      <c r="G30">
        <v>521.29999999999995</v>
      </c>
      <c r="H30">
        <v>518</v>
      </c>
      <c r="I30" s="1">
        <v>16.345199999999998</v>
      </c>
      <c r="J30" s="1">
        <f t="shared" si="0"/>
        <v>6.1180040623546983</v>
      </c>
    </row>
    <row r="31" spans="2:24" x14ac:dyDescent="0.25">
      <c r="B31" t="s">
        <v>12</v>
      </c>
      <c r="C31">
        <v>1000</v>
      </c>
      <c r="D31">
        <v>100</v>
      </c>
      <c r="E31">
        <v>507</v>
      </c>
      <c r="F31">
        <v>588</v>
      </c>
      <c r="G31">
        <v>524.47</v>
      </c>
      <c r="H31">
        <v>522</v>
      </c>
      <c r="I31" s="1">
        <v>16.254899999999999</v>
      </c>
      <c r="J31" s="1">
        <f t="shared" si="0"/>
        <v>6.1519910919168996</v>
      </c>
    </row>
    <row r="32" spans="2:24" x14ac:dyDescent="0.25">
      <c r="B32" t="s">
        <v>12</v>
      </c>
      <c r="C32">
        <v>1000</v>
      </c>
      <c r="D32">
        <v>100</v>
      </c>
      <c r="E32">
        <v>512</v>
      </c>
      <c r="F32">
        <v>603</v>
      </c>
      <c r="G32">
        <v>526.37</v>
      </c>
      <c r="H32">
        <v>524</v>
      </c>
      <c r="I32" s="1">
        <v>16.1447</v>
      </c>
      <c r="J32" s="1">
        <f t="shared" si="0"/>
        <v>6.1939831647537584</v>
      </c>
      <c r="M32" s="2" t="s">
        <v>9</v>
      </c>
      <c r="N32" s="5">
        <v>0</v>
      </c>
      <c r="O32" s="5">
        <v>0</v>
      </c>
      <c r="P32" s="5">
        <v>0</v>
      </c>
      <c r="U32" t="s">
        <v>17</v>
      </c>
      <c r="V32" s="4"/>
      <c r="W32" s="4"/>
      <c r="X32" s="4"/>
    </row>
    <row r="33" spans="2:24" x14ac:dyDescent="0.25">
      <c r="I33" s="1"/>
      <c r="J33" s="1"/>
      <c r="M33" s="2" t="s">
        <v>10</v>
      </c>
      <c r="N33" s="4" t="e">
        <f>(Q33-Q32)/Q32</f>
        <v>#DIV/0!</v>
      </c>
      <c r="O33" s="4" t="e">
        <f>(R33-R32)/R32</f>
        <v>#DIV/0!</v>
      </c>
      <c r="P33" s="4" t="e">
        <f>(S33-S32)/S32</f>
        <v>#DIV/0!</v>
      </c>
      <c r="U33" t="s">
        <v>18</v>
      </c>
      <c r="V33" s="4"/>
      <c r="W33" s="4"/>
      <c r="X33" s="4"/>
    </row>
    <row r="34" spans="2:24" x14ac:dyDescent="0.25">
      <c r="I34" s="1"/>
      <c r="J34" s="1"/>
      <c r="M34" s="2" t="s">
        <v>11</v>
      </c>
      <c r="N34" s="4" t="e">
        <f>(Q34-Q32)/Q32</f>
        <v>#DIV/0!</v>
      </c>
      <c r="O34" s="4" t="e">
        <f>(R34-R32)/R32</f>
        <v>#DIV/0!</v>
      </c>
      <c r="P34" s="4" t="e">
        <f t="shared" ref="P34" si="8">(S34-S32)/S32</f>
        <v>#DIV/0!</v>
      </c>
    </row>
    <row r="35" spans="2:24" x14ac:dyDescent="0.25">
      <c r="E35" s="8">
        <v>508</v>
      </c>
      <c r="F35" s="8">
        <v>605</v>
      </c>
      <c r="G35" s="8">
        <v>523.16510000000005</v>
      </c>
      <c r="H35" s="8">
        <v>522</v>
      </c>
      <c r="I35" s="9">
        <v>19.0687</v>
      </c>
      <c r="J35" s="1"/>
      <c r="M35" s="3" t="s">
        <v>12</v>
      </c>
      <c r="N35" s="4" t="e">
        <f>(Q35-Q32)/Q32</f>
        <v>#DIV/0!</v>
      </c>
      <c r="O35" s="4" t="e">
        <f t="shared" ref="O35:P35" si="9">(R35-R32)/R32</f>
        <v>#DIV/0!</v>
      </c>
      <c r="P35" s="4" t="e">
        <f t="shared" si="9"/>
        <v>#DIV/0!</v>
      </c>
    </row>
    <row r="36" spans="2:24" x14ac:dyDescent="0.25">
      <c r="B36" t="s">
        <v>12</v>
      </c>
      <c r="C36">
        <v>1000</v>
      </c>
      <c r="D36">
        <v>10000</v>
      </c>
      <c r="E36">
        <v>503</v>
      </c>
      <c r="F36">
        <v>614</v>
      </c>
      <c r="G36">
        <v>517.15</v>
      </c>
      <c r="H36">
        <v>515</v>
      </c>
      <c r="I36" s="1">
        <v>19.286999999999999</v>
      </c>
      <c r="J36" s="1">
        <f t="shared" ref="J35:J56" si="10">(D36/I36)</f>
        <v>518.48395292165708</v>
      </c>
      <c r="M36" s="2" t="s">
        <v>13</v>
      </c>
      <c r="N36" s="4" t="e">
        <f>(Q36-Q32)/Q32</f>
        <v>#DIV/0!</v>
      </c>
      <c r="O36" s="4" t="e">
        <f>(R36-R32)/R32</f>
        <v>#DIV/0!</v>
      </c>
      <c r="P36" s="4" t="e">
        <f>(S36-S32)/S32</f>
        <v>#DIV/0!</v>
      </c>
    </row>
    <row r="37" spans="2:24" x14ac:dyDescent="0.25">
      <c r="B37" t="s">
        <v>12</v>
      </c>
      <c r="C37">
        <v>1000</v>
      </c>
      <c r="D37">
        <v>10000</v>
      </c>
      <c r="E37">
        <v>503</v>
      </c>
      <c r="F37">
        <v>603</v>
      </c>
      <c r="G37">
        <v>518.04999999999995</v>
      </c>
      <c r="H37">
        <v>516</v>
      </c>
      <c r="I37" s="1">
        <v>19.266300000000001</v>
      </c>
      <c r="J37" s="1">
        <f t="shared" si="10"/>
        <v>519.04101981179565</v>
      </c>
      <c r="M37" s="2" t="s">
        <v>14</v>
      </c>
      <c r="N37" s="4" t="e">
        <f>(Q37-Q32)/Q32</f>
        <v>#DIV/0!</v>
      </c>
      <c r="O37" s="4" t="e">
        <f t="shared" ref="O37:P37" si="11">(R37-R32)/R32</f>
        <v>#DIV/0!</v>
      </c>
      <c r="P37" s="4" t="e">
        <f t="shared" si="11"/>
        <v>#DIV/0!</v>
      </c>
    </row>
    <row r="38" spans="2:24" x14ac:dyDescent="0.25">
      <c r="B38" t="s">
        <v>12</v>
      </c>
      <c r="C38">
        <v>1000</v>
      </c>
      <c r="D38">
        <v>10000</v>
      </c>
      <c r="E38">
        <v>505</v>
      </c>
      <c r="F38">
        <v>596</v>
      </c>
      <c r="G38">
        <v>519.53</v>
      </c>
      <c r="H38">
        <v>518</v>
      </c>
      <c r="I38" s="1">
        <v>19.207799999999999</v>
      </c>
      <c r="J38" s="1">
        <f t="shared" si="10"/>
        <v>520.62183071460561</v>
      </c>
      <c r="M38" t="s">
        <v>15</v>
      </c>
    </row>
    <row r="39" spans="2:24" x14ac:dyDescent="0.25">
      <c r="B39" t="s">
        <v>13</v>
      </c>
      <c r="C39">
        <v>1000</v>
      </c>
      <c r="D39">
        <v>100</v>
      </c>
      <c r="E39">
        <v>523</v>
      </c>
      <c r="F39">
        <v>613</v>
      </c>
      <c r="G39">
        <v>540.15</v>
      </c>
      <c r="H39">
        <v>536</v>
      </c>
      <c r="I39" s="1">
        <v>15.951499999999999</v>
      </c>
      <c r="J39" s="1">
        <f t="shared" si="10"/>
        <v>6.2690029150863555</v>
      </c>
    </row>
    <row r="40" spans="2:24" x14ac:dyDescent="0.25">
      <c r="B40" t="s">
        <v>13</v>
      </c>
      <c r="C40">
        <v>1000</v>
      </c>
      <c r="D40">
        <v>100</v>
      </c>
      <c r="E40">
        <v>523</v>
      </c>
      <c r="F40">
        <v>598</v>
      </c>
      <c r="G40">
        <v>535.04</v>
      </c>
      <c r="H40">
        <v>534</v>
      </c>
      <c r="I40" s="1">
        <v>16.04</v>
      </c>
      <c r="J40" s="1">
        <f t="shared" si="10"/>
        <v>6.2344139650872821</v>
      </c>
    </row>
    <row r="41" spans="2:24" x14ac:dyDescent="0.25">
      <c r="B41" t="s">
        <v>13</v>
      </c>
      <c r="C41">
        <v>1000</v>
      </c>
      <c r="D41">
        <v>100</v>
      </c>
      <c r="E41">
        <v>525</v>
      </c>
      <c r="F41">
        <v>593</v>
      </c>
      <c r="G41">
        <v>538.01</v>
      </c>
      <c r="H41">
        <v>537</v>
      </c>
      <c r="I41" s="1">
        <v>15.9541</v>
      </c>
      <c r="J41" s="1">
        <f t="shared" si="10"/>
        <v>6.2679812712719611</v>
      </c>
    </row>
    <row r="42" spans="2:24" x14ac:dyDescent="0.25">
      <c r="I42" s="1"/>
      <c r="J42" s="1"/>
    </row>
    <row r="43" spans="2:24" x14ac:dyDescent="0.25">
      <c r="I43" s="1"/>
      <c r="J43" s="1"/>
    </row>
    <row r="44" spans="2:24" x14ac:dyDescent="0.25">
      <c r="I44" s="1"/>
      <c r="J44" s="1"/>
    </row>
    <row r="45" spans="2:24" x14ac:dyDescent="0.25">
      <c r="B45" t="s">
        <v>13</v>
      </c>
      <c r="C45">
        <v>1000</v>
      </c>
      <c r="D45">
        <v>10000</v>
      </c>
      <c r="E45">
        <v>517</v>
      </c>
      <c r="F45">
        <v>615</v>
      </c>
      <c r="G45">
        <v>532.66999999999996</v>
      </c>
      <c r="H45">
        <v>531</v>
      </c>
      <c r="I45" s="1">
        <v>18.732299999999999</v>
      </c>
      <c r="J45" s="1">
        <f t="shared" si="10"/>
        <v>533.83727572161456</v>
      </c>
    </row>
    <row r="46" spans="2:24" x14ac:dyDescent="0.25">
      <c r="B46" t="s">
        <v>13</v>
      </c>
      <c r="C46">
        <v>1000</v>
      </c>
      <c r="D46">
        <v>10000</v>
      </c>
      <c r="E46">
        <v>517</v>
      </c>
      <c r="F46">
        <v>600</v>
      </c>
      <c r="G46">
        <v>533.41999999999996</v>
      </c>
      <c r="H46">
        <v>532</v>
      </c>
      <c r="I46" s="1">
        <v>18.7136</v>
      </c>
      <c r="J46" s="1">
        <f t="shared" si="10"/>
        <v>534.37072503419972</v>
      </c>
    </row>
    <row r="47" spans="2:24" x14ac:dyDescent="0.25">
      <c r="B47" t="s">
        <v>13</v>
      </c>
      <c r="C47">
        <v>1000</v>
      </c>
      <c r="D47">
        <v>10000</v>
      </c>
      <c r="E47">
        <v>516</v>
      </c>
      <c r="F47">
        <v>616</v>
      </c>
      <c r="G47">
        <v>531.24</v>
      </c>
      <c r="H47">
        <v>529</v>
      </c>
      <c r="I47" s="1">
        <v>18.798100000000002</v>
      </c>
      <c r="J47" s="1">
        <f t="shared" si="10"/>
        <v>531.96865640676447</v>
      </c>
      <c r="S47">
        <v>440</v>
      </c>
      <c r="T47">
        <v>465</v>
      </c>
    </row>
    <row r="48" spans="2:24" x14ac:dyDescent="0.25">
      <c r="B48" t="s">
        <v>14</v>
      </c>
      <c r="C48">
        <v>1000</v>
      </c>
      <c r="D48">
        <v>100</v>
      </c>
      <c r="E48">
        <v>495</v>
      </c>
      <c r="F48">
        <v>561</v>
      </c>
      <c r="G48">
        <v>512.74</v>
      </c>
      <c r="H48">
        <v>511</v>
      </c>
      <c r="I48" s="1">
        <v>16.666499999999999</v>
      </c>
      <c r="J48" s="1">
        <f t="shared" si="10"/>
        <v>6.0000600006000067</v>
      </c>
    </row>
    <row r="49" spans="2:10" x14ac:dyDescent="0.25">
      <c r="B49" t="s">
        <v>14</v>
      </c>
      <c r="C49">
        <v>1000</v>
      </c>
      <c r="D49">
        <v>100</v>
      </c>
      <c r="E49">
        <v>496</v>
      </c>
      <c r="F49">
        <v>578</v>
      </c>
      <c r="G49">
        <v>514.22</v>
      </c>
      <c r="H49">
        <v>510</v>
      </c>
      <c r="I49" s="1">
        <v>16.4528</v>
      </c>
      <c r="J49" s="1">
        <f t="shared" si="10"/>
        <v>6.0779928036565209</v>
      </c>
    </row>
    <row r="50" spans="2:10" x14ac:dyDescent="0.25">
      <c r="B50" t="s">
        <v>14</v>
      </c>
      <c r="C50">
        <v>1000</v>
      </c>
      <c r="D50">
        <v>100</v>
      </c>
      <c r="E50">
        <v>497</v>
      </c>
      <c r="F50">
        <v>579</v>
      </c>
      <c r="G50">
        <v>513.16999999999996</v>
      </c>
      <c r="H50">
        <v>511</v>
      </c>
      <c r="I50" s="1">
        <v>16.498899999999999</v>
      </c>
      <c r="J50" s="1">
        <f t="shared" si="10"/>
        <v>6.0610101279479238</v>
      </c>
    </row>
    <row r="51" spans="2:10" x14ac:dyDescent="0.25">
      <c r="I51" s="1"/>
      <c r="J51" s="1"/>
    </row>
    <row r="52" spans="2:10" x14ac:dyDescent="0.25">
      <c r="I52" s="1"/>
      <c r="J52" s="1"/>
    </row>
    <row r="53" spans="2:10" x14ac:dyDescent="0.25">
      <c r="E53" s="8">
        <v>506</v>
      </c>
      <c r="F53" s="8">
        <v>642</v>
      </c>
      <c r="G53" s="8">
        <v>521.75</v>
      </c>
      <c r="H53" s="8">
        <v>521</v>
      </c>
      <c r="I53" s="9">
        <v>19.130299999999998</v>
      </c>
      <c r="J53" s="1"/>
    </row>
    <row r="54" spans="2:10" x14ac:dyDescent="0.25">
      <c r="B54" t="s">
        <v>14</v>
      </c>
      <c r="C54">
        <v>1000</v>
      </c>
      <c r="D54">
        <v>10000</v>
      </c>
      <c r="E54">
        <v>491</v>
      </c>
      <c r="F54">
        <v>603</v>
      </c>
      <c r="G54">
        <v>518.98</v>
      </c>
      <c r="H54">
        <v>512</v>
      </c>
      <c r="I54" s="1">
        <v>19.2148</v>
      </c>
      <c r="J54" s="1">
        <f t="shared" si="10"/>
        <v>520.43216687136999</v>
      </c>
    </row>
    <row r="55" spans="2:10" x14ac:dyDescent="0.25">
      <c r="B55" t="s">
        <v>14</v>
      </c>
      <c r="C55">
        <v>1000</v>
      </c>
      <c r="D55">
        <v>10000</v>
      </c>
      <c r="E55">
        <v>490</v>
      </c>
      <c r="F55">
        <v>592</v>
      </c>
      <c r="G55">
        <v>515.75</v>
      </c>
      <c r="H55">
        <v>513</v>
      </c>
      <c r="I55" s="1">
        <v>19.340599999999998</v>
      </c>
      <c r="J55" s="1">
        <f t="shared" si="10"/>
        <v>517.04704093978478</v>
      </c>
    </row>
    <row r="56" spans="2:10" x14ac:dyDescent="0.25">
      <c r="B56" t="s">
        <v>14</v>
      </c>
      <c r="C56">
        <v>1000</v>
      </c>
      <c r="D56">
        <v>10000</v>
      </c>
      <c r="E56">
        <v>490</v>
      </c>
      <c r="F56">
        <v>592</v>
      </c>
      <c r="G56">
        <v>517.57000000000005</v>
      </c>
      <c r="H56">
        <v>516</v>
      </c>
      <c r="I56" s="1">
        <v>19.2729</v>
      </c>
      <c r="J56" s="1">
        <f t="shared" si="10"/>
        <v>518.863274338579</v>
      </c>
    </row>
    <row r="60" spans="2:10" x14ac:dyDescent="0.25">
      <c r="B60" s="3" t="s">
        <v>9</v>
      </c>
      <c r="C60">
        <v>19.96</v>
      </c>
      <c r="D60">
        <v>16.829999999999998</v>
      </c>
    </row>
    <row r="61" spans="2:10" x14ac:dyDescent="0.25">
      <c r="B61" s="3" t="s">
        <v>10</v>
      </c>
      <c r="C61">
        <v>19.63</v>
      </c>
      <c r="D61">
        <v>16.62</v>
      </c>
    </row>
    <row r="62" spans="2:10" x14ac:dyDescent="0.25">
      <c r="B62" s="2" t="s">
        <v>11</v>
      </c>
      <c r="C62">
        <v>19.690000000000001</v>
      </c>
      <c r="D62">
        <v>16.66</v>
      </c>
    </row>
    <row r="63" spans="2:10" x14ac:dyDescent="0.25">
      <c r="B63" s="2" t="s">
        <v>12</v>
      </c>
      <c r="C63">
        <v>19.25</v>
      </c>
      <c r="D63">
        <v>16.25</v>
      </c>
    </row>
    <row r="64" spans="2:10" x14ac:dyDescent="0.25">
      <c r="B64" s="2" t="s">
        <v>13</v>
      </c>
      <c r="C64">
        <v>18.75</v>
      </c>
      <c r="D64">
        <v>15.98</v>
      </c>
    </row>
    <row r="65" spans="2:4" x14ac:dyDescent="0.25">
      <c r="B65" s="2" t="s">
        <v>14</v>
      </c>
      <c r="C65">
        <v>19.28</v>
      </c>
      <c r="D65">
        <v>16.54</v>
      </c>
    </row>
  </sheetData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Thalmaier</dc:creator>
  <cp:lastModifiedBy>Simon Thalmaier</cp:lastModifiedBy>
  <dcterms:created xsi:type="dcterms:W3CDTF">2015-06-05T18:19:34Z</dcterms:created>
  <dcterms:modified xsi:type="dcterms:W3CDTF">2022-02-27T21:47:49Z</dcterms:modified>
</cp:coreProperties>
</file>