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660" yWindow="1155" windowWidth="20730" windowHeight="1170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<sst xmlns="http://schemas.openxmlformats.org/spreadsheetml/2006/main" count="106" uniqueCount="87">
  <si>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</si>
  <si>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</si>
  <si>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</si>
  <si>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</si>
  <si>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</si>
  <si>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</si>
  <si>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</si>
  <si>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</si>
  <si>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</si>
  <si>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</si>
  <si>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</si>
  <si>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</si>
  <si>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</si>
  <si>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</si>
  <si>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</si>
  <si>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</si>
  <si>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</si>
  <si>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</si>
  <si>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</si>
  <si>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</si>
  <si>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</si>
  <si>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</si>
  <si>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</si>
  <si>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</si>
  <si>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</si>
  <si>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</si>
  <si>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</si>
  <si>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</si>
  <si>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</si>
  <si>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</si>
  <si>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</si>
  <si>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</si>
  <si>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</si>
  <si>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</si>
  <si>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</si>
  <si>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</si>
  <si>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</si>
  <si>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</si>
  <si>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</si>
  <si>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</si>
  <si>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</si>
  <si>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</si>
  <si>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</si>
  <si>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</si>
  <si>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</si>
  <si>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</si>
  <si>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</si>
  <si>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</si>
  <si>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</si>
  <si>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</si>
  <si>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tiếp tục làm Thể loại, Quốc gia.</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</si>
  <si>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</si>
  <si>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</si>
  <si>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</si>
  <si>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</si>
  <si>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</si>
  <si>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Thu thập lượng thông tin bình luận trên các trang mạng, các từ ngữ xu hướng HOT hay được sử dụng để đánh giá, xây dựng 1 từ điển cảm xúc đơn giản trên giấy có gán trọng số cảm xúc</t>
  </si>
  <si>
    <t xml:space="preserve"> tối ưu hóa từ điển cảm xúc nâng cao độ chính xác nếu được</t>
  </si>
  <si>
    <t xml:space="preserve">thử trải nghiệm trang web như 1 user và admin tiếp tục sửa lỗi nếu có và hoàn thành. 
thử trải nghiệm trang web như 1 user và admin tiếp tục sửa lỗi nếu có và hoàn thành. 
thử trải nghiệm trang web như 1 user và admin tiếp tục sửa lỗi nếu có và hoàn thành. 
</t>
  </si>
  <si>
    <t xml:space="preserve">thử trải nghiệm trang web như 1 user và admin tiếp tục sửa lỗi nếu có và hoàn thành. 
</t>
  </si>
  <si>
    <t>viết webservice bằng Node JS lấy dữ liệu từ MongoDB</t>
  </si>
  <si>
    <t>thiết kế giao diện trang web đơn giản</t>
  </si>
  <si>
    <t>test lỗi, làm báo cáo đề tài TTTN.</t>
  </si>
  <si>
    <t xml:space="preserve"> tối ưu hóa từ điển cảm xúc nâng cao độ chính xác nếu được.</t>
  </si>
  <si>
    <t>chạy được video từ database thông qua webservice</t>
  </si>
  <si>
    <t>XÂY DỰNG HỆ THỐNG KHAI PHÁ Ý KIẾN NGƯỜI NGHE NHẠC TRỰC TUYẾN</t>
  </si>
  <si>
    <t>viết webservice bằng Node JS lấy dữ liệu từ MongoDB để làm việc. show ra được Trang chủ của trang web bao gồm thông tin Bài hát, lượt nghe, đánh giá, điểm đánh giá…</t>
  </si>
  <si>
    <t>Chạy được bài hát, video.</t>
  </si>
  <si>
    <t>Quản lý bài hát trực tuyến : thêm, xóa, sửa bài hát</t>
  </si>
  <si>
    <t>Chạy được video bài hát từ database.</t>
  </si>
  <si>
    <t>viết webservice bằng Node JS lấy dữ liệu từ MongoDB để làm việc. show ra được Trang chủ của trang web bao gồm thông tin bài hát, lượt xem, đánh giá, điểm đánh giá…</t>
  </si>
  <si>
    <t>cho phép user bình luận bài hát và lấy được đánh giá đó, tìm kiếm bài hát.</t>
  </si>
  <si>
    <t>cho phép user bình luận bài hát và lấy được đánh giá đó</t>
  </si>
  <si>
    <t>Phân loại bài hát, xếp hạng top bài hát.</t>
  </si>
  <si>
    <t>tính trọng số cảm xúc đánh giá khen chê từ bình luận bài hát để ra điểm rank.</t>
  </si>
  <si>
    <t>tính trọng số cảm xúc đánh giá khen chê từ bình luận  để ra điểm rank.</t>
  </si>
  <si>
    <t>đã nghe được bài hát và thông tin bài hát, đánh giá người nghe.</t>
  </si>
  <si>
    <t>xây dựng dữ liệu từ điển cảm xúc, baihat và user</t>
  </si>
  <si>
    <t>Phân tích Hệ thống, Phác thảo giao diện, chức năng của trang web nghe được nhạc</t>
  </si>
  <si>
    <t>Phân loại bài hát theo thể loại, quốc gia</t>
  </si>
  <si>
    <t>viết webservice bằng Node JS lấy dữ liệu từ MongoDB để làm việc. show ra được Trang chủ của trang web bao gồm thông tin bài hát, lượt nghe, đánh giá, điểm đánh giá…</t>
  </si>
  <si>
    <t>Chạy được bài hát trực tuyến.</t>
  </si>
  <si>
    <t xml:space="preserve"> Quản lý bài hát trực tuyến : thêm, xóa, sửa bài hát</t>
  </si>
  <si>
    <t>đã phân loại được theo thể loại và quốc gia</t>
  </si>
  <si>
    <t>đã lấy được dữ liệu từ database</t>
  </si>
  <si>
    <t>đàng thực hiện</t>
  </si>
  <si>
    <t>chưa làm kịp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</si>
</sst>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3">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9" fontId="11" fillId="18" borderId="0" xfId="0" applyNumberFormat="1" applyFont="1" applyFill="1" applyAlignment="1">
      <alignment horizontal="center" vertical="center"/>
    </xf>
    <xf numFmtId="0" fontId="11" fillId="18" borderId="0" xfId="0" applyFont="1" applyFill="1" applyAlignment="1">
      <alignment horizontal="center" vertical="center"/>
    </xf>
    <xf numFmtId="0" fontId="11" fillId="0" borderId="0" xfId="0" applyFont="1" applyAlignment="1">
      <alignment horizontal="center" vertical="center"/>
    </xf>
    <xf numFmtId="9" fontId="11" fillId="18" borderId="38" xfId="0" applyNumberFormat="1" applyFont="1" applyFill="1" applyBorder="1" applyAlignment="1">
      <alignment horizontal="center" vertical="center"/>
    </xf>
    <xf numFmtId="0" fontId="11" fillId="0" borderId="38"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5" fillId="0" borderId="64" xfId="0" applyFont="1" applyBorder="1" applyAlignment="1">
      <alignment horizontal="center" vertical="top" wrapText="1"/>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CU17" activePane="bottomRight" state="frozen"/>
      <selection pane="topRight" activeCell="W1" sqref="W1"/>
      <selection pane="bottomLeft" activeCell="A9" sqref="A9"/>
      <selection pane="bottomRight" activeCell="P31" sqref="P31:P32"/>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81" t="s">
        <v>32</v>
      </c>
      <c r="M2" s="182"/>
      <c r="N2" s="181" t="s">
        <v>33</v>
      </c>
      <c r="O2" s="182"/>
      <c r="P2" s="117"/>
      <c r="Q2" s="178">
        <f ca="1">TODAY()</f>
        <v>43304</v>
      </c>
      <c r="R2" s="179"/>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69">
        <v>0.05</v>
      </c>
      <c r="CA2" s="170"/>
      <c r="CB2" s="170"/>
      <c r="CC2" s="169">
        <v>0.1</v>
      </c>
      <c r="CD2" s="170"/>
      <c r="CE2" s="170"/>
      <c r="CF2" s="169">
        <v>0.15</v>
      </c>
      <c r="CG2" s="170"/>
      <c r="CH2" s="170"/>
      <c r="CI2" s="144">
        <v>0.2</v>
      </c>
      <c r="CJ2" s="142"/>
      <c r="CK2" s="142"/>
      <c r="CL2" s="141">
        <v>0.25</v>
      </c>
      <c r="CM2" s="142"/>
      <c r="CN2" s="142"/>
      <c r="CO2" s="141">
        <v>0.35</v>
      </c>
      <c r="CP2" s="142"/>
      <c r="CQ2" s="142"/>
      <c r="CR2" s="141">
        <v>0.45</v>
      </c>
      <c r="CS2" s="142"/>
      <c r="CT2" s="142"/>
      <c r="CU2" s="141">
        <v>0.6</v>
      </c>
      <c r="CV2" s="142"/>
      <c r="CW2" s="142"/>
      <c r="CX2" s="141">
        <v>0.7</v>
      </c>
      <c r="CY2" s="142"/>
      <c r="CZ2" s="142"/>
      <c r="DA2" s="141">
        <v>0.75</v>
      </c>
      <c r="DB2" s="142"/>
      <c r="DC2" s="142"/>
      <c r="DD2" s="141">
        <v>0.8</v>
      </c>
      <c r="DE2" s="142"/>
      <c r="DF2" s="142"/>
      <c r="DG2" s="141">
        <v>0.9</v>
      </c>
      <c r="DH2" s="142"/>
      <c r="DI2" s="142"/>
      <c r="DJ2" s="141">
        <v>0.95</v>
      </c>
      <c r="DK2" s="142"/>
      <c r="DL2" s="142"/>
      <c r="DM2" s="141">
        <v>1</v>
      </c>
      <c r="DN2" s="142"/>
      <c r="DO2" s="142"/>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2018/07/23</v>
      </c>
    </row>
    <row r="3" spans="1:142" ht="18.75" customHeight="1">
      <c r="B3" s="140" t="s">
        <v>65</v>
      </c>
      <c r="C3" s="121"/>
      <c r="E3" s="128"/>
      <c r="F3" s="124"/>
      <c r="G3" s="82"/>
      <c r="H3" s="80">
        <f>COUNTIF(R11:R12,"=△") + COUNTIF(R11:R12,"=○") +COUNTIF(R11:R12,"=★") + COUNTIF(R11:R12,"=◇")+ COUNTIF(R11:R12,"=▲")</f>
        <v>0</v>
      </c>
      <c r="I3" s="80">
        <f>COUNTIF(R11:R12,"=○")</f>
        <v>0</v>
      </c>
      <c r="J3" s="80">
        <f>COUNTIF(R11:R12,"=△") + COUNTIF(R11:R12,"=▲")  +  COUNTIF(R11:R12,"=★")</f>
        <v>0</v>
      </c>
      <c r="K3" s="80">
        <f>COUNTIF(R11:R12,"=◇")</f>
        <v>0</v>
      </c>
      <c r="L3" s="183">
        <f>COUNTIF(R11:R12,"=▲")</f>
        <v>0</v>
      </c>
      <c r="M3" s="184"/>
      <c r="N3" s="183">
        <f>COUNTIF(R11:R12,"=★")</f>
        <v>0</v>
      </c>
      <c r="O3" s="184"/>
      <c r="P3" s="135"/>
      <c r="Q3" s="180"/>
      <c r="R3" s="180"/>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2" t="s">
        <v>46</v>
      </c>
      <c r="CA3" s="173"/>
      <c r="CB3" s="174"/>
      <c r="CC3" s="171" t="s">
        <v>47</v>
      </c>
      <c r="CD3" s="171"/>
      <c r="CE3" s="171"/>
      <c r="CF3" s="175" t="s">
        <v>48</v>
      </c>
      <c r="CG3" s="176"/>
      <c r="CH3" s="177"/>
      <c r="CI3" s="145" t="s">
        <v>49</v>
      </c>
      <c r="CJ3" s="143"/>
      <c r="CK3" s="143"/>
      <c r="CL3" s="143" t="s">
        <v>80</v>
      </c>
      <c r="CM3" s="143"/>
      <c r="CN3" s="143"/>
      <c r="CO3" s="143" t="s">
        <v>50</v>
      </c>
      <c r="CP3" s="143"/>
      <c r="CQ3" s="143"/>
      <c r="CR3" s="143" t="s">
        <v>81</v>
      </c>
      <c r="CS3" s="143"/>
      <c r="CT3" s="143"/>
      <c r="CU3" s="143" t="s">
        <v>82</v>
      </c>
      <c r="CV3" s="143"/>
      <c r="CW3" s="143"/>
      <c r="CX3" s="143" t="s">
        <v>72</v>
      </c>
      <c r="CY3" s="143"/>
      <c r="CZ3" s="143"/>
      <c r="DA3" s="143" t="s">
        <v>73</v>
      </c>
      <c r="DB3" s="143"/>
      <c r="DC3" s="143"/>
      <c r="DD3" s="143" t="s">
        <v>74</v>
      </c>
      <c r="DE3" s="143"/>
      <c r="DF3" s="143"/>
      <c r="DG3" s="143" t="s">
        <v>51</v>
      </c>
      <c r="DH3" s="143"/>
      <c r="DI3" s="143"/>
      <c r="DJ3" s="143" t="s">
        <v>52</v>
      </c>
      <c r="DK3" s="143"/>
      <c r="DL3" s="143"/>
      <c r="DM3" s="143" t="s">
        <v>53</v>
      </c>
      <c r="DN3" s="143"/>
      <c r="DO3" s="143"/>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92" t="s">
        <v>22</v>
      </c>
      <c r="I7" s="193"/>
      <c r="J7" s="193"/>
      <c r="K7" s="193"/>
      <c r="L7" s="193"/>
      <c r="M7" s="193"/>
      <c r="N7" s="193"/>
      <c r="O7" s="194"/>
      <c r="P7" s="125"/>
      <c r="Q7" s="137"/>
      <c r="R7" s="137"/>
      <c r="W7" s="41"/>
    </row>
    <row r="8" spans="1:142" ht="14.25" customHeight="1">
      <c r="A8" s="27"/>
      <c r="B8" s="134"/>
      <c r="C8" s="134"/>
      <c r="D8" s="133"/>
      <c r="E8" s="134"/>
      <c r="F8" s="123"/>
      <c r="G8" s="108"/>
      <c r="H8" s="77">
        <v>43282</v>
      </c>
      <c r="I8" s="77">
        <v>43315</v>
      </c>
      <c r="J8" s="77">
        <f>IF(MIN(J11:J12)=DATE(1900,1,0),"",MIN(J11:J12))</f>
        <v>43266</v>
      </c>
      <c r="K8" s="77">
        <f>IF(MAX(K11:K12)=DATE(1900,1,0),"",MAX(K11:K12))</f>
        <v>43271</v>
      </c>
      <c r="L8" s="167">
        <f>SUM(M11:M110)</f>
        <v>0</v>
      </c>
      <c r="M8" s="168"/>
      <c r="N8" s="167">
        <f>SUM(O11:O110)</f>
        <v>0</v>
      </c>
      <c r="O8" s="168"/>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166" t="s">
        <v>9</v>
      </c>
    </row>
    <row r="9" spans="1:142" ht="14.25" customHeight="1">
      <c r="B9" s="195" t="s">
        <v>41</v>
      </c>
      <c r="C9" s="195" t="s">
        <v>42</v>
      </c>
      <c r="D9" s="200" t="s">
        <v>2</v>
      </c>
      <c r="E9" s="202" t="s">
        <v>3</v>
      </c>
      <c r="F9" s="148" t="s">
        <v>44</v>
      </c>
      <c r="G9" s="206" t="s">
        <v>43</v>
      </c>
      <c r="H9" s="197" t="s">
        <v>18</v>
      </c>
      <c r="I9" s="198"/>
      <c r="J9" s="204" t="s">
        <v>19</v>
      </c>
      <c r="K9" s="205"/>
      <c r="L9" s="185" t="s">
        <v>16</v>
      </c>
      <c r="M9" s="186"/>
      <c r="N9" s="191" t="s">
        <v>17</v>
      </c>
      <c r="O9" s="186"/>
      <c r="P9" s="148" t="s">
        <v>40</v>
      </c>
      <c r="Q9" s="187" t="s">
        <v>39</v>
      </c>
      <c r="R9" s="188"/>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6"/>
    </row>
    <row r="10" spans="1:142" ht="14.25" customHeight="1">
      <c r="B10" s="196"/>
      <c r="C10" s="196"/>
      <c r="D10" s="201"/>
      <c r="E10" s="203"/>
      <c r="F10" s="149"/>
      <c r="G10" s="206"/>
      <c r="H10" s="111" t="s">
        <v>20</v>
      </c>
      <c r="I10" s="31" t="s">
        <v>21</v>
      </c>
      <c r="J10" s="32" t="s">
        <v>20</v>
      </c>
      <c r="K10" s="33" t="s">
        <v>21</v>
      </c>
      <c r="L10" s="20" t="s">
        <v>4</v>
      </c>
      <c r="M10" s="21" t="s">
        <v>5</v>
      </c>
      <c r="N10" s="20" t="s">
        <v>4</v>
      </c>
      <c r="O10" s="21" t="s">
        <v>5</v>
      </c>
      <c r="P10" s="149"/>
      <c r="Q10" s="189"/>
      <c r="R10" s="190"/>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166"/>
    </row>
    <row r="11" spans="1:142" ht="9" customHeight="1">
      <c r="B11" s="207" t="s">
        <v>54</v>
      </c>
      <c r="C11" s="199" t="s">
        <v>46</v>
      </c>
      <c r="D11" s="158">
        <v>1</v>
      </c>
      <c r="E11" s="162">
        <v>2</v>
      </c>
      <c r="F11" s="146" t="s">
        <v>78</v>
      </c>
      <c r="G11" s="150"/>
      <c r="H11" s="150">
        <v>43282</v>
      </c>
      <c r="I11" s="150">
        <v>43284</v>
      </c>
      <c r="J11" s="152">
        <v>43266</v>
      </c>
      <c r="K11" s="152">
        <v>43271</v>
      </c>
      <c r="L11" s="154"/>
      <c r="M11" s="156"/>
      <c r="N11" s="154"/>
      <c r="O11" s="156"/>
      <c r="P11" s="146" t="s">
        <v>55</v>
      </c>
      <c r="Q11" s="164"/>
      <c r="R11" s="160"/>
      <c r="S11" s="83"/>
      <c r="T11" s="86">
        <v>0.02</v>
      </c>
      <c r="U11" s="85">
        <v>0.05</v>
      </c>
      <c r="V11" s="85">
        <v>7.0000000000000007E-2</v>
      </c>
      <c r="W11" s="85">
        <v>0.1</v>
      </c>
      <c r="X11" s="85">
        <v>0.12</v>
      </c>
      <c r="Y11" s="85">
        <v>0.15</v>
      </c>
      <c r="Z11" s="85">
        <v>0.17</v>
      </c>
      <c r="AA11" s="85">
        <v>0.2</v>
      </c>
      <c r="AB11" s="85">
        <v>0.25</v>
      </c>
      <c r="AC11" s="85">
        <v>0</v>
      </c>
      <c r="AD11" s="85">
        <v>0</v>
      </c>
      <c r="AE11" s="85">
        <v>0</v>
      </c>
      <c r="AF11" s="85">
        <v>0.27</v>
      </c>
      <c r="AG11" s="85">
        <v>0.4</v>
      </c>
      <c r="AH11" s="109">
        <v>0.45</v>
      </c>
      <c r="AI11" s="109">
        <v>0.45</v>
      </c>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208"/>
      <c r="C12" s="199"/>
      <c r="D12" s="159"/>
      <c r="E12" s="163"/>
      <c r="F12" s="147"/>
      <c r="G12" s="151"/>
      <c r="H12" s="151"/>
      <c r="I12" s="151"/>
      <c r="J12" s="153"/>
      <c r="K12" s="153"/>
      <c r="L12" s="155"/>
      <c r="M12" s="157"/>
      <c r="N12" s="155"/>
      <c r="O12" s="157"/>
      <c r="P12" s="147"/>
      <c r="Q12" s="165"/>
      <c r="R12" s="161"/>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207" t="s">
        <v>56</v>
      </c>
      <c r="C13" s="199" t="s">
        <v>56</v>
      </c>
      <c r="D13" s="158">
        <v>2</v>
      </c>
      <c r="E13" s="162">
        <v>3</v>
      </c>
      <c r="F13" s="146" t="s">
        <v>56</v>
      </c>
      <c r="G13" s="150"/>
      <c r="H13" s="150">
        <v>43285</v>
      </c>
      <c r="I13" s="150">
        <v>43287</v>
      </c>
      <c r="J13" s="152">
        <v>43272</v>
      </c>
      <c r="K13" s="152">
        <v>43281</v>
      </c>
      <c r="L13" s="154"/>
      <c r="M13" s="156"/>
      <c r="N13" s="154"/>
      <c r="O13" s="156"/>
      <c r="P13" s="146"/>
      <c r="Q13" s="164"/>
      <c r="R13" s="160"/>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208"/>
      <c r="C14" s="199"/>
      <c r="D14" s="159"/>
      <c r="E14" s="163"/>
      <c r="F14" s="147"/>
      <c r="G14" s="151"/>
      <c r="H14" s="151"/>
      <c r="I14" s="151"/>
      <c r="J14" s="153"/>
      <c r="K14" s="153"/>
      <c r="L14" s="155"/>
      <c r="M14" s="157"/>
      <c r="N14" s="155"/>
      <c r="O14" s="157"/>
      <c r="P14" s="147"/>
      <c r="Q14" s="165"/>
      <c r="R14" s="161"/>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207" t="s">
        <v>48</v>
      </c>
      <c r="C15" s="199" t="s">
        <v>48</v>
      </c>
      <c r="D15" s="158">
        <v>3</v>
      </c>
      <c r="E15" s="162">
        <v>3</v>
      </c>
      <c r="F15" s="146" t="s">
        <v>77</v>
      </c>
      <c r="G15" s="150"/>
      <c r="H15" s="150">
        <v>43288</v>
      </c>
      <c r="I15" s="150">
        <v>43289</v>
      </c>
      <c r="J15" s="152">
        <v>43282</v>
      </c>
      <c r="K15" s="152">
        <v>43283</v>
      </c>
      <c r="L15" s="154"/>
      <c r="M15" s="156"/>
      <c r="N15" s="154"/>
      <c r="O15" s="156"/>
      <c r="P15" s="146"/>
      <c r="Q15" s="164"/>
      <c r="R15" s="160"/>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208"/>
      <c r="C16" s="199"/>
      <c r="D16" s="159"/>
      <c r="E16" s="163"/>
      <c r="F16" s="147"/>
      <c r="G16" s="151"/>
      <c r="H16" s="151"/>
      <c r="I16" s="151"/>
      <c r="J16" s="153"/>
      <c r="K16" s="153"/>
      <c r="L16" s="155"/>
      <c r="M16" s="157"/>
      <c r="N16" s="155"/>
      <c r="O16" s="157"/>
      <c r="P16" s="147"/>
      <c r="Q16" s="165"/>
      <c r="R16" s="161"/>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207" t="s">
        <v>49</v>
      </c>
      <c r="C17" s="199" t="s">
        <v>49</v>
      </c>
      <c r="D17" s="158">
        <v>4</v>
      </c>
      <c r="E17" s="162">
        <v>6</v>
      </c>
      <c r="F17" s="146" t="s">
        <v>61</v>
      </c>
      <c r="G17" s="150"/>
      <c r="H17" s="150">
        <v>43290</v>
      </c>
      <c r="I17" s="150">
        <v>43291</v>
      </c>
      <c r="J17" s="152">
        <v>43284</v>
      </c>
      <c r="K17" s="152">
        <v>43286</v>
      </c>
      <c r="L17" s="154"/>
      <c r="M17" s="156"/>
      <c r="N17" s="154"/>
      <c r="O17" s="156"/>
      <c r="P17" s="146"/>
      <c r="Q17" s="164"/>
      <c r="R17" s="160"/>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208"/>
      <c r="C18" s="199"/>
      <c r="D18" s="159"/>
      <c r="E18" s="163"/>
      <c r="F18" s="147"/>
      <c r="G18" s="151"/>
      <c r="H18" s="151"/>
      <c r="I18" s="151"/>
      <c r="J18" s="153"/>
      <c r="K18" s="153"/>
      <c r="L18" s="155"/>
      <c r="M18" s="157"/>
      <c r="N18" s="155"/>
      <c r="O18" s="157"/>
      <c r="P18" s="147"/>
      <c r="Q18" s="165"/>
      <c r="R18" s="161"/>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207" t="s">
        <v>66</v>
      </c>
      <c r="C19" s="199" t="s">
        <v>70</v>
      </c>
      <c r="D19" s="158">
        <v>5</v>
      </c>
      <c r="E19" s="162">
        <v>5</v>
      </c>
      <c r="F19" s="146" t="s">
        <v>60</v>
      </c>
      <c r="G19" s="150"/>
      <c r="H19" s="150">
        <v>43292</v>
      </c>
      <c r="I19" s="150">
        <v>43292</v>
      </c>
      <c r="J19" s="152">
        <v>43287</v>
      </c>
      <c r="K19" s="152">
        <v>43290</v>
      </c>
      <c r="L19" s="154"/>
      <c r="M19" s="156"/>
      <c r="N19" s="154"/>
      <c r="O19" s="156"/>
      <c r="P19" s="146" t="s">
        <v>84</v>
      </c>
      <c r="Q19" s="164"/>
      <c r="R19" s="160"/>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208"/>
      <c r="C20" s="199"/>
      <c r="D20" s="159"/>
      <c r="E20" s="163"/>
      <c r="F20" s="147"/>
      <c r="G20" s="151"/>
      <c r="H20" s="151"/>
      <c r="I20" s="151"/>
      <c r="J20" s="153"/>
      <c r="K20" s="153"/>
      <c r="L20" s="155"/>
      <c r="M20" s="157"/>
      <c r="N20" s="155"/>
      <c r="O20" s="157"/>
      <c r="P20" s="147"/>
      <c r="Q20" s="165"/>
      <c r="R20" s="161"/>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207" t="s">
        <v>50</v>
      </c>
      <c r="C21" s="199" t="s">
        <v>50</v>
      </c>
      <c r="D21" s="158">
        <v>6</v>
      </c>
      <c r="E21" s="162">
        <v>2</v>
      </c>
      <c r="F21" s="146" t="s">
        <v>79</v>
      </c>
      <c r="G21" s="150"/>
      <c r="H21" s="150">
        <v>43293</v>
      </c>
      <c r="I21" s="150">
        <v>43294</v>
      </c>
      <c r="J21" s="152">
        <v>43291</v>
      </c>
      <c r="K21" s="152">
        <v>43296</v>
      </c>
      <c r="L21" s="154"/>
      <c r="M21" s="156"/>
      <c r="N21" s="154"/>
      <c r="O21" s="156"/>
      <c r="P21" s="146" t="s">
        <v>83</v>
      </c>
      <c r="Q21" s="164"/>
      <c r="R21" s="160"/>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208"/>
      <c r="C22" s="199"/>
      <c r="D22" s="159"/>
      <c r="E22" s="163"/>
      <c r="F22" s="147"/>
      <c r="G22" s="151"/>
      <c r="H22" s="151"/>
      <c r="I22" s="151"/>
      <c r="J22" s="153"/>
      <c r="K22" s="153"/>
      <c r="L22" s="155"/>
      <c r="M22" s="157"/>
      <c r="N22" s="155"/>
      <c r="O22" s="157"/>
      <c r="P22" s="147"/>
      <c r="Q22" s="165"/>
      <c r="R22" s="161"/>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207" t="s">
        <v>67</v>
      </c>
      <c r="C23" s="199" t="s">
        <v>69</v>
      </c>
      <c r="D23" s="158">
        <v>7</v>
      </c>
      <c r="E23" s="162">
        <v>3</v>
      </c>
      <c r="F23" s="146" t="s">
        <v>64</v>
      </c>
      <c r="G23" s="150"/>
      <c r="H23" s="150">
        <v>43295</v>
      </c>
      <c r="I23" s="150">
        <v>43298</v>
      </c>
      <c r="J23" s="152">
        <v>43297</v>
      </c>
      <c r="K23" s="152">
        <v>43298</v>
      </c>
      <c r="L23" s="154"/>
      <c r="M23" s="156"/>
      <c r="N23" s="154"/>
      <c r="O23" s="156"/>
      <c r="P23" s="146" t="s">
        <v>76</v>
      </c>
      <c r="Q23" s="164"/>
      <c r="R23" s="160"/>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208"/>
      <c r="C24" s="199"/>
      <c r="D24" s="159"/>
      <c r="E24" s="163"/>
      <c r="F24" s="147"/>
      <c r="G24" s="151"/>
      <c r="H24" s="151"/>
      <c r="I24" s="151"/>
      <c r="J24" s="153"/>
      <c r="K24" s="153"/>
      <c r="L24" s="155"/>
      <c r="M24" s="157"/>
      <c r="N24" s="155"/>
      <c r="O24" s="157"/>
      <c r="P24" s="147"/>
      <c r="Q24" s="165"/>
      <c r="R24" s="161"/>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207" t="s">
        <v>68</v>
      </c>
      <c r="C25" s="199" t="s">
        <v>68</v>
      </c>
      <c r="D25" s="158">
        <v>8</v>
      </c>
      <c r="E25" s="162">
        <v>3</v>
      </c>
      <c r="F25" s="146"/>
      <c r="G25" s="150"/>
      <c r="H25" s="150">
        <v>43299</v>
      </c>
      <c r="I25" s="150">
        <v>43303</v>
      </c>
      <c r="J25" s="152"/>
      <c r="K25" s="152"/>
      <c r="L25" s="154"/>
      <c r="M25" s="156"/>
      <c r="N25" s="154"/>
      <c r="O25" s="156"/>
      <c r="P25" s="146" t="s">
        <v>85</v>
      </c>
      <c r="Q25" s="164"/>
      <c r="R25" s="160"/>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208"/>
      <c r="C26" s="199"/>
      <c r="D26" s="159"/>
      <c r="E26" s="163"/>
      <c r="F26" s="147"/>
      <c r="G26" s="151"/>
      <c r="H26" s="151"/>
      <c r="I26" s="151"/>
      <c r="J26" s="153"/>
      <c r="K26" s="153"/>
      <c r="L26" s="155"/>
      <c r="M26" s="157"/>
      <c r="N26" s="155"/>
      <c r="O26" s="157"/>
      <c r="P26" s="147"/>
      <c r="Q26" s="165"/>
      <c r="R26" s="161"/>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207" t="s">
        <v>71</v>
      </c>
      <c r="C27" s="199" t="s">
        <v>72</v>
      </c>
      <c r="D27" s="158">
        <v>9</v>
      </c>
      <c r="E27" s="162">
        <v>3</v>
      </c>
      <c r="F27" s="146"/>
      <c r="G27" s="150"/>
      <c r="H27" s="150">
        <v>43304</v>
      </c>
      <c r="I27" s="150">
        <v>43305</v>
      </c>
      <c r="J27" s="152"/>
      <c r="K27" s="152"/>
      <c r="L27" s="154"/>
      <c r="M27" s="156"/>
      <c r="N27" s="154"/>
      <c r="O27" s="156"/>
      <c r="P27" s="146"/>
      <c r="Q27" s="164"/>
      <c r="R27" s="160"/>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208"/>
      <c r="C28" s="199"/>
      <c r="D28" s="159"/>
      <c r="E28" s="163"/>
      <c r="F28" s="147"/>
      <c r="G28" s="151"/>
      <c r="H28" s="151"/>
      <c r="I28" s="151"/>
      <c r="J28" s="153"/>
      <c r="K28" s="153"/>
      <c r="L28" s="155"/>
      <c r="M28" s="157"/>
      <c r="N28" s="155"/>
      <c r="O28" s="157"/>
      <c r="P28" s="147"/>
      <c r="Q28" s="165"/>
      <c r="R28" s="161"/>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207" t="s">
        <v>73</v>
      </c>
      <c r="C29" s="199" t="s">
        <v>73</v>
      </c>
      <c r="D29" s="158">
        <v>10</v>
      </c>
      <c r="E29" s="162">
        <v>2</v>
      </c>
      <c r="F29" s="146"/>
      <c r="G29" s="150"/>
      <c r="H29" s="150">
        <v>43306</v>
      </c>
      <c r="I29" s="150">
        <v>43308</v>
      </c>
      <c r="J29" s="152"/>
      <c r="K29" s="152"/>
      <c r="L29" s="154"/>
      <c r="M29" s="156"/>
      <c r="N29" s="154"/>
      <c r="O29" s="156"/>
      <c r="P29" s="146" t="s">
        <v>86</v>
      </c>
      <c r="Q29" s="164"/>
      <c r="R29" s="160"/>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208"/>
      <c r="C30" s="199"/>
      <c r="D30" s="159"/>
      <c r="E30" s="163"/>
      <c r="F30" s="147"/>
      <c r="G30" s="151"/>
      <c r="H30" s="151"/>
      <c r="I30" s="151"/>
      <c r="J30" s="153"/>
      <c r="K30" s="153"/>
      <c r="L30" s="155"/>
      <c r="M30" s="157"/>
      <c r="N30" s="155"/>
      <c r="O30" s="157"/>
      <c r="P30" s="147"/>
      <c r="Q30" s="165"/>
      <c r="R30" s="161"/>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207" t="s">
        <v>74</v>
      </c>
      <c r="C31" s="199" t="s">
        <v>75</v>
      </c>
      <c r="D31" s="158">
        <v>11</v>
      </c>
      <c r="E31" s="162">
        <v>2</v>
      </c>
      <c r="F31" s="146"/>
      <c r="G31" s="150"/>
      <c r="H31" s="150">
        <v>43309</v>
      </c>
      <c r="I31" s="150">
        <v>43312</v>
      </c>
      <c r="J31" s="152"/>
      <c r="K31" s="152"/>
      <c r="L31" s="154"/>
      <c r="M31" s="156"/>
      <c r="N31" s="154"/>
      <c r="O31" s="156"/>
      <c r="P31" s="146"/>
      <c r="Q31" s="164"/>
      <c r="R31" s="160"/>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208"/>
      <c r="C32" s="199"/>
      <c r="D32" s="159"/>
      <c r="E32" s="163"/>
      <c r="F32" s="147"/>
      <c r="G32" s="151"/>
      <c r="H32" s="151"/>
      <c r="I32" s="151"/>
      <c r="J32" s="153"/>
      <c r="K32" s="153"/>
      <c r="L32" s="155"/>
      <c r="M32" s="157"/>
      <c r="N32" s="155"/>
      <c r="O32" s="157"/>
      <c r="P32" s="147"/>
      <c r="Q32" s="165"/>
      <c r="R32" s="161"/>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207" t="s">
        <v>63</v>
      </c>
      <c r="C33" s="199" t="s">
        <v>57</v>
      </c>
      <c r="D33" s="158">
        <v>12</v>
      </c>
      <c r="E33" s="162">
        <v>1</v>
      </c>
      <c r="F33" s="146"/>
      <c r="G33" s="150"/>
      <c r="H33" s="150">
        <v>43313</v>
      </c>
      <c r="I33" s="150">
        <v>43313</v>
      </c>
      <c r="J33" s="152"/>
      <c r="K33" s="152"/>
      <c r="L33" s="154"/>
      <c r="M33" s="156"/>
      <c r="N33" s="154"/>
      <c r="O33" s="156"/>
      <c r="P33" s="146"/>
      <c r="Q33" s="164"/>
      <c r="R33" s="160"/>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208"/>
      <c r="C34" s="199"/>
      <c r="D34" s="159"/>
      <c r="E34" s="163"/>
      <c r="F34" s="147"/>
      <c r="G34" s="151"/>
      <c r="H34" s="151"/>
      <c r="I34" s="151"/>
      <c r="J34" s="153"/>
      <c r="K34" s="153"/>
      <c r="L34" s="155"/>
      <c r="M34" s="157"/>
      <c r="N34" s="155"/>
      <c r="O34" s="157"/>
      <c r="P34" s="147"/>
      <c r="Q34" s="165"/>
      <c r="R34" s="161"/>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207" t="s">
        <v>62</v>
      </c>
      <c r="C35" s="199" t="s">
        <v>52</v>
      </c>
      <c r="D35" s="158">
        <v>13</v>
      </c>
      <c r="E35" s="162">
        <v>2</v>
      </c>
      <c r="F35" s="146"/>
      <c r="G35" s="150"/>
      <c r="H35" s="150">
        <v>43314</v>
      </c>
      <c r="I35" s="150">
        <v>43314</v>
      </c>
      <c r="J35" s="152"/>
      <c r="K35" s="152"/>
      <c r="L35" s="154"/>
      <c r="M35" s="156"/>
      <c r="N35" s="154"/>
      <c r="O35" s="156"/>
      <c r="P35" s="146"/>
      <c r="Q35" s="164"/>
      <c r="R35" s="160"/>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208"/>
      <c r="C36" s="199"/>
      <c r="D36" s="159"/>
      <c r="E36" s="163"/>
      <c r="F36" s="147"/>
      <c r="G36" s="151"/>
      <c r="H36" s="151"/>
      <c r="I36" s="151"/>
      <c r="J36" s="153"/>
      <c r="K36" s="153"/>
      <c r="L36" s="155"/>
      <c r="M36" s="157"/>
      <c r="N36" s="155"/>
      <c r="O36" s="157"/>
      <c r="P36" s="147"/>
      <c r="Q36" s="165"/>
      <c r="R36" s="161"/>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209" t="s">
        <v>58</v>
      </c>
      <c r="C37" s="199" t="s">
        <v>59</v>
      </c>
      <c r="D37" s="158">
        <v>14</v>
      </c>
      <c r="E37" s="162">
        <v>1</v>
      </c>
      <c r="F37" s="146"/>
      <c r="G37" s="150"/>
      <c r="H37" s="150">
        <v>43315</v>
      </c>
      <c r="I37" s="150">
        <v>43315</v>
      </c>
      <c r="J37" s="152"/>
      <c r="K37" s="152"/>
      <c r="L37" s="154"/>
      <c r="M37" s="156"/>
      <c r="N37" s="154"/>
      <c r="O37" s="156"/>
      <c r="P37" s="146"/>
      <c r="Q37" s="164"/>
      <c r="R37" s="160"/>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208"/>
      <c r="C38" s="199"/>
      <c r="D38" s="159"/>
      <c r="E38" s="163"/>
      <c r="F38" s="147"/>
      <c r="G38" s="151"/>
      <c r="H38" s="151"/>
      <c r="I38" s="151"/>
      <c r="J38" s="153"/>
      <c r="K38" s="153"/>
      <c r="L38" s="155"/>
      <c r="M38" s="157"/>
      <c r="N38" s="155"/>
      <c r="O38" s="157"/>
      <c r="P38" s="147"/>
      <c r="Q38" s="165"/>
      <c r="R38" s="161"/>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207"/>
      <c r="C39" s="199"/>
      <c r="D39" s="158"/>
      <c r="E39" s="162"/>
      <c r="F39" s="146"/>
      <c r="G39" s="150"/>
      <c r="H39" s="150"/>
      <c r="I39" s="150"/>
      <c r="J39" s="152"/>
      <c r="K39" s="152"/>
      <c r="L39" s="154"/>
      <c r="M39" s="156"/>
      <c r="N39" s="154"/>
      <c r="O39" s="156"/>
      <c r="P39" s="146"/>
      <c r="Q39" s="164"/>
      <c r="R39" s="160"/>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208"/>
      <c r="C40" s="199"/>
      <c r="D40" s="159"/>
      <c r="E40" s="163"/>
      <c r="F40" s="147"/>
      <c r="G40" s="151"/>
      <c r="H40" s="151"/>
      <c r="I40" s="151"/>
      <c r="J40" s="153"/>
      <c r="K40" s="153"/>
      <c r="L40" s="155"/>
      <c r="M40" s="157"/>
      <c r="N40" s="155"/>
      <c r="O40" s="157"/>
      <c r="P40" s="147"/>
      <c r="Q40" s="165"/>
      <c r="R40" s="161"/>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207"/>
      <c r="C41" s="199"/>
      <c r="D41" s="158"/>
      <c r="E41" s="162"/>
      <c r="F41" s="146"/>
      <c r="G41" s="150"/>
      <c r="H41" s="150"/>
      <c r="I41" s="150"/>
      <c r="J41" s="152"/>
      <c r="K41" s="152"/>
      <c r="L41" s="154"/>
      <c r="M41" s="156"/>
      <c r="N41" s="154"/>
      <c r="O41" s="156"/>
      <c r="P41" s="146"/>
      <c r="Q41" s="164"/>
      <c r="R41" s="160"/>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208"/>
      <c r="C42" s="199"/>
      <c r="D42" s="159"/>
      <c r="E42" s="163"/>
      <c r="F42" s="147"/>
      <c r="G42" s="151"/>
      <c r="H42" s="151"/>
      <c r="I42" s="151"/>
      <c r="J42" s="153"/>
      <c r="K42" s="153"/>
      <c r="L42" s="155"/>
      <c r="M42" s="157"/>
      <c r="N42" s="155"/>
      <c r="O42" s="157"/>
      <c r="P42" s="147"/>
      <c r="Q42" s="165"/>
      <c r="R42" s="161"/>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207"/>
      <c r="C43" s="199"/>
      <c r="D43" s="158"/>
      <c r="E43" s="162"/>
      <c r="F43" s="146"/>
      <c r="G43" s="150"/>
      <c r="H43" s="150"/>
      <c r="I43" s="150"/>
      <c r="J43" s="152"/>
      <c r="K43" s="152"/>
      <c r="L43" s="154"/>
      <c r="M43" s="156"/>
      <c r="N43" s="154"/>
      <c r="O43" s="156"/>
      <c r="P43" s="146"/>
      <c r="Q43" s="164"/>
      <c r="R43" s="160"/>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208"/>
      <c r="C44" s="199"/>
      <c r="D44" s="159"/>
      <c r="E44" s="163"/>
      <c r="F44" s="147"/>
      <c r="G44" s="151"/>
      <c r="H44" s="151"/>
      <c r="I44" s="151"/>
      <c r="J44" s="153"/>
      <c r="K44" s="153"/>
      <c r="L44" s="155"/>
      <c r="M44" s="157"/>
      <c r="N44" s="155"/>
      <c r="O44" s="157"/>
      <c r="P44" s="147"/>
      <c r="Q44" s="165"/>
      <c r="R44" s="161"/>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207"/>
      <c r="C45" s="199"/>
      <c r="D45" s="158"/>
      <c r="E45" s="162"/>
      <c r="F45" s="146"/>
      <c r="G45" s="150"/>
      <c r="H45" s="150"/>
      <c r="I45" s="150"/>
      <c r="J45" s="152"/>
      <c r="K45" s="152"/>
      <c r="L45" s="154"/>
      <c r="M45" s="156"/>
      <c r="N45" s="154"/>
      <c r="O45" s="156"/>
      <c r="P45" s="146"/>
      <c r="Q45" s="164"/>
      <c r="R45" s="160"/>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208"/>
      <c r="C46" s="199"/>
      <c r="D46" s="159"/>
      <c r="E46" s="163"/>
      <c r="F46" s="147"/>
      <c r="G46" s="151"/>
      <c r="H46" s="151"/>
      <c r="I46" s="151"/>
      <c r="J46" s="153"/>
      <c r="K46" s="153"/>
      <c r="L46" s="155"/>
      <c r="M46" s="157"/>
      <c r="N46" s="155"/>
      <c r="O46" s="157"/>
      <c r="P46" s="147"/>
      <c r="Q46" s="165"/>
      <c r="R46" s="161"/>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207"/>
      <c r="C47" s="199"/>
      <c r="D47" s="158"/>
      <c r="E47" s="162"/>
      <c r="F47" s="146"/>
      <c r="G47" s="150"/>
      <c r="H47" s="150"/>
      <c r="I47" s="150"/>
      <c r="J47" s="152"/>
      <c r="K47" s="152"/>
      <c r="L47" s="154"/>
      <c r="M47" s="156"/>
      <c r="N47" s="154"/>
      <c r="O47" s="156"/>
      <c r="P47" s="146"/>
      <c r="Q47" s="164"/>
      <c r="R47" s="160"/>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208"/>
      <c r="C48" s="199"/>
      <c r="D48" s="159"/>
      <c r="E48" s="163"/>
      <c r="F48" s="147"/>
      <c r="G48" s="151"/>
      <c r="H48" s="151"/>
      <c r="I48" s="151"/>
      <c r="J48" s="153"/>
      <c r="K48" s="153"/>
      <c r="L48" s="155"/>
      <c r="M48" s="157"/>
      <c r="N48" s="155"/>
      <c r="O48" s="157"/>
      <c r="P48" s="147"/>
      <c r="Q48" s="165"/>
      <c r="R48" s="161"/>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207"/>
      <c r="C49" s="199"/>
      <c r="D49" s="158"/>
      <c r="E49" s="162"/>
      <c r="F49" s="146"/>
      <c r="G49" s="150"/>
      <c r="H49" s="150"/>
      <c r="I49" s="150"/>
      <c r="J49" s="152"/>
      <c r="K49" s="152"/>
      <c r="L49" s="154"/>
      <c r="M49" s="156"/>
      <c r="N49" s="154"/>
      <c r="O49" s="156"/>
      <c r="P49" s="146"/>
      <c r="Q49" s="164"/>
      <c r="R49" s="160"/>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208"/>
      <c r="C50" s="199"/>
      <c r="D50" s="159"/>
      <c r="E50" s="163"/>
      <c r="F50" s="147"/>
      <c r="G50" s="151"/>
      <c r="H50" s="151"/>
      <c r="I50" s="151"/>
      <c r="J50" s="153"/>
      <c r="K50" s="153"/>
      <c r="L50" s="155"/>
      <c r="M50" s="157"/>
      <c r="N50" s="155"/>
      <c r="O50" s="157"/>
      <c r="P50" s="147"/>
      <c r="Q50" s="165"/>
      <c r="R50" s="161"/>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207"/>
      <c r="C51" s="199"/>
      <c r="D51" s="158"/>
      <c r="E51" s="162"/>
      <c r="F51" s="146"/>
      <c r="G51" s="150"/>
      <c r="H51" s="150"/>
      <c r="I51" s="150"/>
      <c r="J51" s="152"/>
      <c r="K51" s="152"/>
      <c r="L51" s="154"/>
      <c r="M51" s="156"/>
      <c r="N51" s="154"/>
      <c r="O51" s="156"/>
      <c r="P51" s="146"/>
      <c r="Q51" s="164"/>
      <c r="R51" s="160"/>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208"/>
      <c r="C52" s="199"/>
      <c r="D52" s="159"/>
      <c r="E52" s="163"/>
      <c r="F52" s="147"/>
      <c r="G52" s="151"/>
      <c r="H52" s="151"/>
      <c r="I52" s="151"/>
      <c r="J52" s="153"/>
      <c r="K52" s="153"/>
      <c r="L52" s="155"/>
      <c r="M52" s="157"/>
      <c r="N52" s="155"/>
      <c r="O52" s="157"/>
      <c r="P52" s="147"/>
      <c r="Q52" s="165"/>
      <c r="R52" s="161"/>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207"/>
      <c r="C53" s="199"/>
      <c r="D53" s="158"/>
      <c r="E53" s="162"/>
      <c r="F53" s="146"/>
      <c r="G53" s="150"/>
      <c r="H53" s="150"/>
      <c r="I53" s="150"/>
      <c r="J53" s="152"/>
      <c r="K53" s="152"/>
      <c r="L53" s="154"/>
      <c r="M53" s="156"/>
      <c r="N53" s="154"/>
      <c r="O53" s="156"/>
      <c r="P53" s="146"/>
      <c r="Q53" s="164"/>
      <c r="R53" s="160"/>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208"/>
      <c r="C54" s="199"/>
      <c r="D54" s="159"/>
      <c r="E54" s="163"/>
      <c r="F54" s="147"/>
      <c r="G54" s="151"/>
      <c r="H54" s="151"/>
      <c r="I54" s="151"/>
      <c r="J54" s="153"/>
      <c r="K54" s="153"/>
      <c r="L54" s="155"/>
      <c r="M54" s="157"/>
      <c r="N54" s="155"/>
      <c r="O54" s="157"/>
      <c r="P54" s="147"/>
      <c r="Q54" s="165"/>
      <c r="R54" s="161"/>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207"/>
      <c r="C55" s="199"/>
      <c r="D55" s="158"/>
      <c r="E55" s="162"/>
      <c r="F55" s="146"/>
      <c r="G55" s="150"/>
      <c r="H55" s="150"/>
      <c r="I55" s="150"/>
      <c r="J55" s="152"/>
      <c r="K55" s="152"/>
      <c r="L55" s="154"/>
      <c r="M55" s="156"/>
      <c r="N55" s="154"/>
      <c r="O55" s="156"/>
      <c r="P55" s="146"/>
      <c r="Q55" s="164"/>
      <c r="R55" s="160"/>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208"/>
      <c r="C56" s="199"/>
      <c r="D56" s="159"/>
      <c r="E56" s="163"/>
      <c r="F56" s="147"/>
      <c r="G56" s="151"/>
      <c r="H56" s="151"/>
      <c r="I56" s="151"/>
      <c r="J56" s="153"/>
      <c r="K56" s="153"/>
      <c r="L56" s="155"/>
      <c r="M56" s="157"/>
      <c r="N56" s="155"/>
      <c r="O56" s="157"/>
      <c r="P56" s="147"/>
      <c r="Q56" s="165"/>
      <c r="R56" s="161"/>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207"/>
      <c r="C57" s="199"/>
      <c r="D57" s="158"/>
      <c r="E57" s="162"/>
      <c r="F57" s="146"/>
      <c r="G57" s="150"/>
      <c r="H57" s="150"/>
      <c r="I57" s="150"/>
      <c r="J57" s="152"/>
      <c r="K57" s="152"/>
      <c r="L57" s="154"/>
      <c r="M57" s="156"/>
      <c r="N57" s="154"/>
      <c r="O57" s="156"/>
      <c r="P57" s="146"/>
      <c r="Q57" s="164"/>
      <c r="R57" s="160"/>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208"/>
      <c r="C58" s="199"/>
      <c r="D58" s="159"/>
      <c r="E58" s="163"/>
      <c r="F58" s="147"/>
      <c r="G58" s="151"/>
      <c r="H58" s="151"/>
      <c r="I58" s="151"/>
      <c r="J58" s="153"/>
      <c r="K58" s="153"/>
      <c r="L58" s="155"/>
      <c r="M58" s="157"/>
      <c r="N58" s="155"/>
      <c r="O58" s="157"/>
      <c r="P58" s="147"/>
      <c r="Q58" s="165"/>
      <c r="R58" s="161"/>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207"/>
      <c r="C59" s="199"/>
      <c r="D59" s="158"/>
      <c r="E59" s="162"/>
      <c r="F59" s="146"/>
      <c r="G59" s="150"/>
      <c r="H59" s="150"/>
      <c r="I59" s="150"/>
      <c r="J59" s="152"/>
      <c r="K59" s="152"/>
      <c r="L59" s="154"/>
      <c r="M59" s="156"/>
      <c r="N59" s="154"/>
      <c r="O59" s="156"/>
      <c r="P59" s="146"/>
      <c r="Q59" s="164"/>
      <c r="R59" s="160"/>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208"/>
      <c r="C60" s="199"/>
      <c r="D60" s="159"/>
      <c r="E60" s="163"/>
      <c r="F60" s="147"/>
      <c r="G60" s="151"/>
      <c r="H60" s="151"/>
      <c r="I60" s="151"/>
      <c r="J60" s="153"/>
      <c r="K60" s="153"/>
      <c r="L60" s="155"/>
      <c r="M60" s="157"/>
      <c r="N60" s="155"/>
      <c r="O60" s="157"/>
      <c r="P60" s="147"/>
      <c r="Q60" s="165"/>
      <c r="R60" s="161"/>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207"/>
      <c r="C61" s="199"/>
      <c r="D61" s="158"/>
      <c r="E61" s="162"/>
      <c r="F61" s="146"/>
      <c r="G61" s="150"/>
      <c r="H61" s="150"/>
      <c r="I61" s="150"/>
      <c r="J61" s="152"/>
      <c r="K61" s="152"/>
      <c r="L61" s="154"/>
      <c r="M61" s="156"/>
      <c r="N61" s="154"/>
      <c r="O61" s="156"/>
      <c r="P61" s="146"/>
      <c r="Q61" s="164"/>
      <c r="R61" s="160"/>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208"/>
      <c r="C62" s="199"/>
      <c r="D62" s="159"/>
      <c r="E62" s="163"/>
      <c r="F62" s="147"/>
      <c r="G62" s="151"/>
      <c r="H62" s="151"/>
      <c r="I62" s="151"/>
      <c r="J62" s="153"/>
      <c r="K62" s="153"/>
      <c r="L62" s="155"/>
      <c r="M62" s="157"/>
      <c r="N62" s="155"/>
      <c r="O62" s="157"/>
      <c r="P62" s="147"/>
      <c r="Q62" s="165"/>
      <c r="R62" s="161"/>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207"/>
      <c r="C63" s="199"/>
      <c r="D63" s="158"/>
      <c r="E63" s="162"/>
      <c r="F63" s="146"/>
      <c r="G63" s="150"/>
      <c r="H63" s="150"/>
      <c r="I63" s="150"/>
      <c r="J63" s="152"/>
      <c r="K63" s="152"/>
      <c r="L63" s="154"/>
      <c r="M63" s="156"/>
      <c r="N63" s="154"/>
      <c r="O63" s="156"/>
      <c r="P63" s="146"/>
      <c r="Q63" s="164"/>
      <c r="R63" s="160"/>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208"/>
      <c r="C64" s="199"/>
      <c r="D64" s="159"/>
      <c r="E64" s="163"/>
      <c r="F64" s="147"/>
      <c r="G64" s="151"/>
      <c r="H64" s="151"/>
      <c r="I64" s="151"/>
      <c r="J64" s="153"/>
      <c r="K64" s="153"/>
      <c r="L64" s="155"/>
      <c r="M64" s="157"/>
      <c r="N64" s="155"/>
      <c r="O64" s="157"/>
      <c r="P64" s="147"/>
      <c r="Q64" s="165"/>
      <c r="R64" s="161"/>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207"/>
      <c r="C65" s="199"/>
      <c r="D65" s="158"/>
      <c r="E65" s="162"/>
      <c r="F65" s="146"/>
      <c r="G65" s="150"/>
      <c r="H65" s="150"/>
      <c r="I65" s="150"/>
      <c r="J65" s="152"/>
      <c r="K65" s="152"/>
      <c r="L65" s="154"/>
      <c r="M65" s="156"/>
      <c r="N65" s="154"/>
      <c r="O65" s="156"/>
      <c r="P65" s="146"/>
      <c r="Q65" s="164"/>
      <c r="R65" s="160"/>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208"/>
      <c r="C66" s="199"/>
      <c r="D66" s="159"/>
      <c r="E66" s="163"/>
      <c r="F66" s="147"/>
      <c r="G66" s="151"/>
      <c r="H66" s="151"/>
      <c r="I66" s="151"/>
      <c r="J66" s="153"/>
      <c r="K66" s="153"/>
      <c r="L66" s="155"/>
      <c r="M66" s="157"/>
      <c r="N66" s="155"/>
      <c r="O66" s="157"/>
      <c r="P66" s="147"/>
      <c r="Q66" s="165"/>
      <c r="R66" s="161"/>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207"/>
      <c r="C67" s="199"/>
      <c r="D67" s="158"/>
      <c r="E67" s="162"/>
      <c r="F67" s="146"/>
      <c r="G67" s="150"/>
      <c r="H67" s="150"/>
      <c r="I67" s="150"/>
      <c r="J67" s="152"/>
      <c r="K67" s="152"/>
      <c r="L67" s="154"/>
      <c r="M67" s="156"/>
      <c r="N67" s="154"/>
      <c r="O67" s="156"/>
      <c r="P67" s="146"/>
      <c r="Q67" s="164"/>
      <c r="R67" s="160"/>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208"/>
      <c r="C68" s="199"/>
      <c r="D68" s="159"/>
      <c r="E68" s="163"/>
      <c r="F68" s="147"/>
      <c r="G68" s="151"/>
      <c r="H68" s="151"/>
      <c r="I68" s="151"/>
      <c r="J68" s="153"/>
      <c r="K68" s="153"/>
      <c r="L68" s="155"/>
      <c r="M68" s="157"/>
      <c r="N68" s="155"/>
      <c r="O68" s="157"/>
      <c r="P68" s="147"/>
      <c r="Q68" s="165"/>
      <c r="R68" s="161"/>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207"/>
      <c r="C69" s="199"/>
      <c r="D69" s="158"/>
      <c r="E69" s="162"/>
      <c r="F69" s="146"/>
      <c r="G69" s="150"/>
      <c r="H69" s="150"/>
      <c r="I69" s="150"/>
      <c r="J69" s="152"/>
      <c r="K69" s="152"/>
      <c r="L69" s="154"/>
      <c r="M69" s="156"/>
      <c r="N69" s="154"/>
      <c r="O69" s="156"/>
      <c r="P69" s="146"/>
      <c r="Q69" s="164"/>
      <c r="R69" s="160"/>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208"/>
      <c r="C70" s="199"/>
      <c r="D70" s="159"/>
      <c r="E70" s="163"/>
      <c r="F70" s="147"/>
      <c r="G70" s="151"/>
      <c r="H70" s="151"/>
      <c r="I70" s="151"/>
      <c r="J70" s="153"/>
      <c r="K70" s="153"/>
      <c r="L70" s="155"/>
      <c r="M70" s="157"/>
      <c r="N70" s="155"/>
      <c r="O70" s="157"/>
      <c r="P70" s="147"/>
      <c r="Q70" s="165"/>
      <c r="R70" s="161"/>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207"/>
      <c r="C71" s="199"/>
      <c r="D71" s="158"/>
      <c r="E71" s="162"/>
      <c r="F71" s="146"/>
      <c r="G71" s="150"/>
      <c r="H71" s="150"/>
      <c r="I71" s="150"/>
      <c r="J71" s="152"/>
      <c r="K71" s="152"/>
      <c r="L71" s="154"/>
      <c r="M71" s="156"/>
      <c r="N71" s="154"/>
      <c r="O71" s="156"/>
      <c r="P71" s="146"/>
      <c r="Q71" s="164"/>
      <c r="R71" s="160"/>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208"/>
      <c r="C72" s="199"/>
      <c r="D72" s="159"/>
      <c r="E72" s="163"/>
      <c r="F72" s="147"/>
      <c r="G72" s="151"/>
      <c r="H72" s="151"/>
      <c r="I72" s="151"/>
      <c r="J72" s="153"/>
      <c r="K72" s="153"/>
      <c r="L72" s="155"/>
      <c r="M72" s="157"/>
      <c r="N72" s="155"/>
      <c r="O72" s="157"/>
      <c r="P72" s="147"/>
      <c r="Q72" s="165"/>
      <c r="R72" s="161"/>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207"/>
      <c r="C73" s="199"/>
      <c r="D73" s="158"/>
      <c r="E73" s="162"/>
      <c r="F73" s="146"/>
      <c r="G73" s="150"/>
      <c r="H73" s="150"/>
      <c r="I73" s="150"/>
      <c r="J73" s="152"/>
      <c r="K73" s="152"/>
      <c r="L73" s="154"/>
      <c r="M73" s="156"/>
      <c r="N73" s="154"/>
      <c r="O73" s="156"/>
      <c r="P73" s="146"/>
      <c r="Q73" s="164"/>
      <c r="R73" s="160"/>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208"/>
      <c r="C74" s="199"/>
      <c r="D74" s="159"/>
      <c r="E74" s="163"/>
      <c r="F74" s="147"/>
      <c r="G74" s="151"/>
      <c r="H74" s="151"/>
      <c r="I74" s="151"/>
      <c r="J74" s="153"/>
      <c r="K74" s="153"/>
      <c r="L74" s="155"/>
      <c r="M74" s="157"/>
      <c r="N74" s="155"/>
      <c r="O74" s="157"/>
      <c r="P74" s="147"/>
      <c r="Q74" s="165"/>
      <c r="R74" s="161"/>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207"/>
      <c r="C75" s="199"/>
      <c r="D75" s="158"/>
      <c r="E75" s="162"/>
      <c r="F75" s="146"/>
      <c r="G75" s="150"/>
      <c r="H75" s="150"/>
      <c r="I75" s="150"/>
      <c r="J75" s="152"/>
      <c r="K75" s="152"/>
      <c r="L75" s="154"/>
      <c r="M75" s="156"/>
      <c r="N75" s="154"/>
      <c r="O75" s="156"/>
      <c r="P75" s="146"/>
      <c r="Q75" s="164"/>
      <c r="R75" s="160"/>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208"/>
      <c r="C76" s="199"/>
      <c r="D76" s="159"/>
      <c r="E76" s="163"/>
      <c r="F76" s="147"/>
      <c r="G76" s="151"/>
      <c r="H76" s="151"/>
      <c r="I76" s="151"/>
      <c r="J76" s="153"/>
      <c r="K76" s="153"/>
      <c r="L76" s="155"/>
      <c r="M76" s="157"/>
      <c r="N76" s="155"/>
      <c r="O76" s="157"/>
      <c r="P76" s="147"/>
      <c r="Q76" s="165"/>
      <c r="R76" s="161"/>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207"/>
      <c r="C77" s="199"/>
      <c r="D77" s="158"/>
      <c r="E77" s="162"/>
      <c r="F77" s="146"/>
      <c r="G77" s="150"/>
      <c r="H77" s="150"/>
      <c r="I77" s="150"/>
      <c r="J77" s="152"/>
      <c r="K77" s="152"/>
      <c r="L77" s="154"/>
      <c r="M77" s="156"/>
      <c r="N77" s="154"/>
      <c r="O77" s="156"/>
      <c r="P77" s="146"/>
      <c r="Q77" s="164"/>
      <c r="R77" s="160"/>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208"/>
      <c r="C78" s="199"/>
      <c r="D78" s="159"/>
      <c r="E78" s="163"/>
      <c r="F78" s="147"/>
      <c r="G78" s="151"/>
      <c r="H78" s="151"/>
      <c r="I78" s="151"/>
      <c r="J78" s="153"/>
      <c r="K78" s="153"/>
      <c r="L78" s="155"/>
      <c r="M78" s="157"/>
      <c r="N78" s="155"/>
      <c r="O78" s="157"/>
      <c r="P78" s="147"/>
      <c r="Q78" s="165"/>
      <c r="R78" s="161"/>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207"/>
      <c r="C79" s="199"/>
      <c r="D79" s="158"/>
      <c r="E79" s="162"/>
      <c r="F79" s="146"/>
      <c r="G79" s="150"/>
      <c r="H79" s="150"/>
      <c r="I79" s="150"/>
      <c r="J79" s="152"/>
      <c r="K79" s="152"/>
      <c r="L79" s="154"/>
      <c r="M79" s="156"/>
      <c r="N79" s="154"/>
      <c r="O79" s="156"/>
      <c r="P79" s="146"/>
      <c r="Q79" s="164"/>
      <c r="R79" s="160"/>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208"/>
      <c r="C80" s="199"/>
      <c r="D80" s="159"/>
      <c r="E80" s="163"/>
      <c r="F80" s="147"/>
      <c r="G80" s="151"/>
      <c r="H80" s="151"/>
      <c r="I80" s="151"/>
      <c r="J80" s="153"/>
      <c r="K80" s="153"/>
      <c r="L80" s="155"/>
      <c r="M80" s="157"/>
      <c r="N80" s="155"/>
      <c r="O80" s="157"/>
      <c r="P80" s="147"/>
      <c r="Q80" s="165"/>
      <c r="R80" s="161"/>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207"/>
      <c r="C81" s="199"/>
      <c r="D81" s="158"/>
      <c r="E81" s="162"/>
      <c r="F81" s="146"/>
      <c r="G81" s="150"/>
      <c r="H81" s="150"/>
      <c r="I81" s="150"/>
      <c r="J81" s="152"/>
      <c r="K81" s="152"/>
      <c r="L81" s="154"/>
      <c r="M81" s="156"/>
      <c r="N81" s="154"/>
      <c r="O81" s="156"/>
      <c r="P81" s="146"/>
      <c r="Q81" s="164"/>
      <c r="R81" s="160"/>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208"/>
      <c r="C82" s="199"/>
      <c r="D82" s="159"/>
      <c r="E82" s="163"/>
      <c r="F82" s="147"/>
      <c r="G82" s="151"/>
      <c r="H82" s="151"/>
      <c r="I82" s="151"/>
      <c r="J82" s="153"/>
      <c r="K82" s="153"/>
      <c r="L82" s="155"/>
      <c r="M82" s="157"/>
      <c r="N82" s="155"/>
      <c r="O82" s="157"/>
      <c r="P82" s="147"/>
      <c r="Q82" s="165"/>
      <c r="R82" s="161"/>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207"/>
      <c r="C83" s="199"/>
      <c r="D83" s="158"/>
      <c r="E83" s="162"/>
      <c r="F83" s="146"/>
      <c r="G83" s="150"/>
      <c r="H83" s="150"/>
      <c r="I83" s="150"/>
      <c r="J83" s="152"/>
      <c r="K83" s="152"/>
      <c r="L83" s="154"/>
      <c r="M83" s="156"/>
      <c r="N83" s="154"/>
      <c r="O83" s="156"/>
      <c r="P83" s="146"/>
      <c r="Q83" s="164"/>
      <c r="R83" s="160"/>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208"/>
      <c r="C84" s="199"/>
      <c r="D84" s="159"/>
      <c r="E84" s="163"/>
      <c r="F84" s="147"/>
      <c r="G84" s="151"/>
      <c r="H84" s="151"/>
      <c r="I84" s="151"/>
      <c r="J84" s="153"/>
      <c r="K84" s="153"/>
      <c r="L84" s="155"/>
      <c r="M84" s="157"/>
      <c r="N84" s="155"/>
      <c r="O84" s="157"/>
      <c r="P84" s="147"/>
      <c r="Q84" s="165"/>
      <c r="R84" s="161"/>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207"/>
      <c r="C85" s="199"/>
      <c r="D85" s="158"/>
      <c r="E85" s="162"/>
      <c r="F85" s="146"/>
      <c r="G85" s="150"/>
      <c r="H85" s="150"/>
      <c r="I85" s="150"/>
      <c r="J85" s="152"/>
      <c r="K85" s="152"/>
      <c r="L85" s="154"/>
      <c r="M85" s="156"/>
      <c r="N85" s="154"/>
      <c r="O85" s="156"/>
      <c r="P85" s="146"/>
      <c r="Q85" s="164"/>
      <c r="R85" s="160"/>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208"/>
      <c r="C86" s="199"/>
      <c r="D86" s="159"/>
      <c r="E86" s="163"/>
      <c r="F86" s="147"/>
      <c r="G86" s="151"/>
      <c r="H86" s="151"/>
      <c r="I86" s="151"/>
      <c r="J86" s="153"/>
      <c r="K86" s="153"/>
      <c r="L86" s="155"/>
      <c r="M86" s="157"/>
      <c r="N86" s="155"/>
      <c r="O86" s="157"/>
      <c r="P86" s="147"/>
      <c r="Q86" s="165"/>
      <c r="R86" s="161"/>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207"/>
      <c r="C87" s="199"/>
      <c r="D87" s="158"/>
      <c r="E87" s="162"/>
      <c r="F87" s="146"/>
      <c r="G87" s="150"/>
      <c r="H87" s="150"/>
      <c r="I87" s="150"/>
      <c r="J87" s="152"/>
      <c r="K87" s="152"/>
      <c r="L87" s="154"/>
      <c r="M87" s="156"/>
      <c r="N87" s="154"/>
      <c r="O87" s="156"/>
      <c r="P87" s="146"/>
      <c r="Q87" s="164"/>
      <c r="R87" s="160"/>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208"/>
      <c r="C88" s="199"/>
      <c r="D88" s="159"/>
      <c r="E88" s="163"/>
      <c r="F88" s="147"/>
      <c r="G88" s="151"/>
      <c r="H88" s="151"/>
      <c r="I88" s="151"/>
      <c r="J88" s="153"/>
      <c r="K88" s="153"/>
      <c r="L88" s="155"/>
      <c r="M88" s="157"/>
      <c r="N88" s="155"/>
      <c r="O88" s="157"/>
      <c r="P88" s="147"/>
      <c r="Q88" s="165"/>
      <c r="R88" s="161"/>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207"/>
      <c r="C89" s="199"/>
      <c r="D89" s="158"/>
      <c r="E89" s="162"/>
      <c r="F89" s="146"/>
      <c r="G89" s="150"/>
      <c r="H89" s="150"/>
      <c r="I89" s="150"/>
      <c r="J89" s="152"/>
      <c r="K89" s="152"/>
      <c r="L89" s="154"/>
      <c r="M89" s="156"/>
      <c r="N89" s="154"/>
      <c r="O89" s="156"/>
      <c r="P89" s="146"/>
      <c r="Q89" s="164"/>
      <c r="R89" s="160"/>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208"/>
      <c r="C90" s="199"/>
      <c r="D90" s="159"/>
      <c r="E90" s="163"/>
      <c r="F90" s="147"/>
      <c r="G90" s="151"/>
      <c r="H90" s="151"/>
      <c r="I90" s="151"/>
      <c r="J90" s="153"/>
      <c r="K90" s="153"/>
      <c r="L90" s="155"/>
      <c r="M90" s="157"/>
      <c r="N90" s="155"/>
      <c r="O90" s="157"/>
      <c r="P90" s="147"/>
      <c r="Q90" s="165"/>
      <c r="R90" s="161"/>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207"/>
      <c r="C91" s="199"/>
      <c r="D91" s="158"/>
      <c r="E91" s="162"/>
      <c r="F91" s="146"/>
      <c r="G91" s="150"/>
      <c r="H91" s="150"/>
      <c r="I91" s="150"/>
      <c r="J91" s="152"/>
      <c r="K91" s="152"/>
      <c r="L91" s="154"/>
      <c r="M91" s="156"/>
      <c r="N91" s="154"/>
      <c r="O91" s="156"/>
      <c r="P91" s="146"/>
      <c r="Q91" s="164"/>
      <c r="R91" s="160"/>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208"/>
      <c r="C92" s="199"/>
      <c r="D92" s="159"/>
      <c r="E92" s="163"/>
      <c r="F92" s="147"/>
      <c r="G92" s="151"/>
      <c r="H92" s="151"/>
      <c r="I92" s="151"/>
      <c r="J92" s="153"/>
      <c r="K92" s="153"/>
      <c r="L92" s="155"/>
      <c r="M92" s="157"/>
      <c r="N92" s="155"/>
      <c r="O92" s="157"/>
      <c r="P92" s="147"/>
      <c r="Q92" s="165"/>
      <c r="R92" s="161"/>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207"/>
      <c r="C93" s="199"/>
      <c r="D93" s="158"/>
      <c r="E93" s="162"/>
      <c r="F93" s="146"/>
      <c r="G93" s="150"/>
      <c r="H93" s="150"/>
      <c r="I93" s="150"/>
      <c r="J93" s="152"/>
      <c r="K93" s="152"/>
      <c r="L93" s="154"/>
      <c r="M93" s="156"/>
      <c r="N93" s="154"/>
      <c r="O93" s="156"/>
      <c r="P93" s="146"/>
      <c r="Q93" s="164"/>
      <c r="R93" s="160"/>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208"/>
      <c r="C94" s="199"/>
      <c r="D94" s="159"/>
      <c r="E94" s="163"/>
      <c r="F94" s="147"/>
      <c r="G94" s="151"/>
      <c r="H94" s="151"/>
      <c r="I94" s="151"/>
      <c r="J94" s="153"/>
      <c r="K94" s="153"/>
      <c r="L94" s="155"/>
      <c r="M94" s="157"/>
      <c r="N94" s="155"/>
      <c r="O94" s="157"/>
      <c r="P94" s="147"/>
      <c r="Q94" s="165"/>
      <c r="R94" s="161"/>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207"/>
      <c r="C95" s="199"/>
      <c r="D95" s="158"/>
      <c r="E95" s="162"/>
      <c r="F95" s="146"/>
      <c r="G95" s="150"/>
      <c r="H95" s="150"/>
      <c r="I95" s="150"/>
      <c r="J95" s="152"/>
      <c r="K95" s="152"/>
      <c r="L95" s="154"/>
      <c r="M95" s="156"/>
      <c r="N95" s="154"/>
      <c r="O95" s="156"/>
      <c r="P95" s="146"/>
      <c r="Q95" s="164"/>
      <c r="R95" s="160"/>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208"/>
      <c r="C96" s="199"/>
      <c r="D96" s="159"/>
      <c r="E96" s="163"/>
      <c r="F96" s="147"/>
      <c r="G96" s="151"/>
      <c r="H96" s="151"/>
      <c r="I96" s="151"/>
      <c r="J96" s="153"/>
      <c r="K96" s="153"/>
      <c r="L96" s="155"/>
      <c r="M96" s="157"/>
      <c r="N96" s="155"/>
      <c r="O96" s="157"/>
      <c r="P96" s="147"/>
      <c r="Q96" s="165"/>
      <c r="R96" s="161"/>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207"/>
      <c r="C97" s="199"/>
      <c r="D97" s="158"/>
      <c r="E97" s="162"/>
      <c r="F97" s="146"/>
      <c r="G97" s="150"/>
      <c r="H97" s="150"/>
      <c r="I97" s="150"/>
      <c r="J97" s="152"/>
      <c r="K97" s="152"/>
      <c r="L97" s="154"/>
      <c r="M97" s="156"/>
      <c r="N97" s="154"/>
      <c r="O97" s="156"/>
      <c r="P97" s="146"/>
      <c r="Q97" s="164"/>
      <c r="R97" s="160"/>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208"/>
      <c r="C98" s="199"/>
      <c r="D98" s="159"/>
      <c r="E98" s="163"/>
      <c r="F98" s="147"/>
      <c r="G98" s="151"/>
      <c r="H98" s="151"/>
      <c r="I98" s="151"/>
      <c r="J98" s="153"/>
      <c r="K98" s="153"/>
      <c r="L98" s="155"/>
      <c r="M98" s="157"/>
      <c r="N98" s="155"/>
      <c r="O98" s="157"/>
      <c r="P98" s="147"/>
      <c r="Q98" s="165"/>
      <c r="R98" s="161"/>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207"/>
      <c r="C99" s="199"/>
      <c r="D99" s="158"/>
      <c r="E99" s="162"/>
      <c r="F99" s="146"/>
      <c r="G99" s="150"/>
      <c r="H99" s="150"/>
      <c r="I99" s="150"/>
      <c r="J99" s="152"/>
      <c r="K99" s="152"/>
      <c r="L99" s="154"/>
      <c r="M99" s="156"/>
      <c r="N99" s="154"/>
      <c r="O99" s="156"/>
      <c r="P99" s="146"/>
      <c r="Q99" s="164"/>
      <c r="R99" s="160"/>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208"/>
      <c r="C100" s="199"/>
      <c r="D100" s="159"/>
      <c r="E100" s="163"/>
      <c r="F100" s="147"/>
      <c r="G100" s="151"/>
      <c r="H100" s="151"/>
      <c r="I100" s="151"/>
      <c r="J100" s="153"/>
      <c r="K100" s="153"/>
      <c r="L100" s="155"/>
      <c r="M100" s="157"/>
      <c r="N100" s="155"/>
      <c r="O100" s="157"/>
      <c r="P100" s="147"/>
      <c r="Q100" s="165"/>
      <c r="R100" s="161"/>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207"/>
      <c r="C101" s="199"/>
      <c r="D101" s="158"/>
      <c r="E101" s="162"/>
      <c r="F101" s="146"/>
      <c r="G101" s="150"/>
      <c r="H101" s="150"/>
      <c r="I101" s="150"/>
      <c r="J101" s="152"/>
      <c r="K101" s="152"/>
      <c r="L101" s="154"/>
      <c r="M101" s="156"/>
      <c r="N101" s="154"/>
      <c r="O101" s="156"/>
      <c r="P101" s="146"/>
      <c r="Q101" s="164"/>
      <c r="R101" s="160"/>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208"/>
      <c r="C102" s="199"/>
      <c r="D102" s="159"/>
      <c r="E102" s="163"/>
      <c r="F102" s="147"/>
      <c r="G102" s="151"/>
      <c r="H102" s="151"/>
      <c r="I102" s="151"/>
      <c r="J102" s="153"/>
      <c r="K102" s="153"/>
      <c r="L102" s="155"/>
      <c r="M102" s="157"/>
      <c r="N102" s="155"/>
      <c r="O102" s="157"/>
      <c r="P102" s="147"/>
      <c r="Q102" s="165"/>
      <c r="R102" s="161"/>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207"/>
      <c r="C103" s="199"/>
      <c r="D103" s="158"/>
      <c r="E103" s="162"/>
      <c r="F103" s="146"/>
      <c r="G103" s="150"/>
      <c r="H103" s="150"/>
      <c r="I103" s="150"/>
      <c r="J103" s="152"/>
      <c r="K103" s="152"/>
      <c r="L103" s="154"/>
      <c r="M103" s="156"/>
      <c r="N103" s="154"/>
      <c r="O103" s="156"/>
      <c r="P103" s="146"/>
      <c r="Q103" s="164"/>
      <c r="R103" s="160"/>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208"/>
      <c r="C104" s="199"/>
      <c r="D104" s="159"/>
      <c r="E104" s="163"/>
      <c r="F104" s="147"/>
      <c r="G104" s="151"/>
      <c r="H104" s="151"/>
      <c r="I104" s="151"/>
      <c r="J104" s="153"/>
      <c r="K104" s="153"/>
      <c r="L104" s="155"/>
      <c r="M104" s="157"/>
      <c r="N104" s="155"/>
      <c r="O104" s="157"/>
      <c r="P104" s="147"/>
      <c r="Q104" s="165"/>
      <c r="R104" s="161"/>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207"/>
      <c r="C105" s="199"/>
      <c r="D105" s="158"/>
      <c r="E105" s="162"/>
      <c r="F105" s="146"/>
      <c r="G105" s="150"/>
      <c r="H105" s="150"/>
      <c r="I105" s="150"/>
      <c r="J105" s="152"/>
      <c r="K105" s="152"/>
      <c r="L105" s="154"/>
      <c r="M105" s="156"/>
      <c r="N105" s="154"/>
      <c r="O105" s="156"/>
      <c r="P105" s="146"/>
      <c r="Q105" s="164"/>
      <c r="R105" s="160"/>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208"/>
      <c r="C106" s="199"/>
      <c r="D106" s="159"/>
      <c r="E106" s="163"/>
      <c r="F106" s="147"/>
      <c r="G106" s="151"/>
      <c r="H106" s="151"/>
      <c r="I106" s="151"/>
      <c r="J106" s="153"/>
      <c r="K106" s="153"/>
      <c r="L106" s="155"/>
      <c r="M106" s="157"/>
      <c r="N106" s="155"/>
      <c r="O106" s="157"/>
      <c r="P106" s="147"/>
      <c r="Q106" s="165"/>
      <c r="R106" s="161"/>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207"/>
      <c r="C107" s="199"/>
      <c r="D107" s="158"/>
      <c r="E107" s="162"/>
      <c r="F107" s="146"/>
      <c r="G107" s="150"/>
      <c r="H107" s="150"/>
      <c r="I107" s="150"/>
      <c r="J107" s="152"/>
      <c r="K107" s="152"/>
      <c r="L107" s="154"/>
      <c r="M107" s="156"/>
      <c r="N107" s="154"/>
      <c r="O107" s="156"/>
      <c r="P107" s="146"/>
      <c r="Q107" s="164"/>
      <c r="R107" s="160"/>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208"/>
      <c r="C108" s="199"/>
      <c r="D108" s="159"/>
      <c r="E108" s="163"/>
      <c r="F108" s="147"/>
      <c r="G108" s="151"/>
      <c r="H108" s="151"/>
      <c r="I108" s="151"/>
      <c r="J108" s="153"/>
      <c r="K108" s="153"/>
      <c r="L108" s="155"/>
      <c r="M108" s="157"/>
      <c r="N108" s="155"/>
      <c r="O108" s="157"/>
      <c r="P108" s="147"/>
      <c r="Q108" s="165"/>
      <c r="R108" s="161"/>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207"/>
      <c r="C109" s="199"/>
      <c r="D109" s="158"/>
      <c r="E109" s="162"/>
      <c r="F109" s="146"/>
      <c r="G109" s="150"/>
      <c r="H109" s="150"/>
      <c r="I109" s="150"/>
      <c r="J109" s="152"/>
      <c r="K109" s="152"/>
      <c r="L109" s="154"/>
      <c r="M109" s="156"/>
      <c r="N109" s="154"/>
      <c r="O109" s="156"/>
      <c r="P109" s="146"/>
      <c r="Q109" s="164"/>
      <c r="R109" s="160"/>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208"/>
      <c r="C110" s="199"/>
      <c r="D110" s="159"/>
      <c r="E110" s="163"/>
      <c r="F110" s="147"/>
      <c r="G110" s="151"/>
      <c r="H110" s="151"/>
      <c r="I110" s="151"/>
      <c r="J110" s="153"/>
      <c r="K110" s="153"/>
      <c r="L110" s="155"/>
      <c r="M110" s="157"/>
      <c r="N110" s="155"/>
      <c r="O110" s="157"/>
      <c r="P110" s="147"/>
      <c r="Q110" s="165"/>
      <c r="R110" s="161"/>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207"/>
      <c r="C111" s="199"/>
      <c r="D111" s="158"/>
      <c r="E111" s="162"/>
      <c r="F111" s="146"/>
      <c r="G111" s="150"/>
      <c r="H111" s="150"/>
      <c r="I111" s="150"/>
      <c r="J111" s="152"/>
      <c r="K111" s="152"/>
      <c r="L111" s="154"/>
      <c r="M111" s="156"/>
      <c r="N111" s="154"/>
      <c r="O111" s="156"/>
      <c r="P111" s="146"/>
      <c r="Q111" s="164"/>
      <c r="R111" s="160"/>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208"/>
      <c r="C112" s="199"/>
      <c r="D112" s="159"/>
      <c r="E112" s="163"/>
      <c r="F112" s="147"/>
      <c r="G112" s="151"/>
      <c r="H112" s="151"/>
      <c r="I112" s="151"/>
      <c r="J112" s="153"/>
      <c r="K112" s="153"/>
      <c r="L112" s="155"/>
      <c r="M112" s="157"/>
      <c r="N112" s="155"/>
      <c r="O112" s="157"/>
      <c r="P112" s="147"/>
      <c r="Q112" s="165"/>
      <c r="R112" s="161"/>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207"/>
      <c r="C113" s="199"/>
      <c r="D113" s="158"/>
      <c r="E113" s="162"/>
      <c r="F113" s="146"/>
      <c r="G113" s="150"/>
      <c r="H113" s="150"/>
      <c r="I113" s="150"/>
      <c r="J113" s="152"/>
      <c r="K113" s="152"/>
      <c r="L113" s="154"/>
      <c r="M113" s="156"/>
      <c r="N113" s="154"/>
      <c r="O113" s="156"/>
      <c r="P113" s="146"/>
      <c r="Q113" s="164"/>
      <c r="R113" s="160"/>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208"/>
      <c r="C114" s="199"/>
      <c r="D114" s="159"/>
      <c r="E114" s="163"/>
      <c r="F114" s="147"/>
      <c r="G114" s="151"/>
      <c r="H114" s="151"/>
      <c r="I114" s="151"/>
      <c r="J114" s="153"/>
      <c r="K114" s="153"/>
      <c r="L114" s="155"/>
      <c r="M114" s="157"/>
      <c r="N114" s="155"/>
      <c r="O114" s="157"/>
      <c r="P114" s="147"/>
      <c r="Q114" s="165"/>
      <c r="R114" s="161"/>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207"/>
      <c r="C115" s="199"/>
      <c r="D115" s="158"/>
      <c r="E115" s="162"/>
      <c r="F115" s="146"/>
      <c r="G115" s="150"/>
      <c r="H115" s="150"/>
      <c r="I115" s="150"/>
      <c r="J115" s="152"/>
      <c r="K115" s="152"/>
      <c r="L115" s="154"/>
      <c r="M115" s="156"/>
      <c r="N115" s="154"/>
      <c r="O115" s="156"/>
      <c r="P115" s="146"/>
      <c r="Q115" s="164"/>
      <c r="R115" s="160"/>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208"/>
      <c r="C116" s="199"/>
      <c r="D116" s="159"/>
      <c r="E116" s="163"/>
      <c r="F116" s="147"/>
      <c r="G116" s="151"/>
      <c r="H116" s="151"/>
      <c r="I116" s="151"/>
      <c r="J116" s="153"/>
      <c r="K116" s="153"/>
      <c r="L116" s="155"/>
      <c r="M116" s="157"/>
      <c r="N116" s="155"/>
      <c r="O116" s="157"/>
      <c r="P116" s="147"/>
      <c r="Q116" s="165"/>
      <c r="R116" s="161"/>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207"/>
      <c r="C117" s="199"/>
      <c r="D117" s="158"/>
      <c r="E117" s="162"/>
      <c r="F117" s="146"/>
      <c r="G117" s="150"/>
      <c r="H117" s="150"/>
      <c r="I117" s="150"/>
      <c r="J117" s="152"/>
      <c r="K117" s="152"/>
      <c r="L117" s="154"/>
      <c r="M117" s="156"/>
      <c r="N117" s="154"/>
      <c r="O117" s="156"/>
      <c r="P117" s="146"/>
      <c r="Q117" s="164"/>
      <c r="R117" s="160"/>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208"/>
      <c r="C118" s="199"/>
      <c r="D118" s="159"/>
      <c r="E118" s="163"/>
      <c r="F118" s="147"/>
      <c r="G118" s="151"/>
      <c r="H118" s="151"/>
      <c r="I118" s="151"/>
      <c r="J118" s="153"/>
      <c r="K118" s="153"/>
      <c r="L118" s="155"/>
      <c r="M118" s="157"/>
      <c r="N118" s="155"/>
      <c r="O118" s="157"/>
      <c r="P118" s="147"/>
      <c r="Q118" s="165"/>
      <c r="R118" s="161"/>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207"/>
      <c r="C119" s="199"/>
      <c r="D119" s="158"/>
      <c r="E119" s="162"/>
      <c r="F119" s="146"/>
      <c r="G119" s="150"/>
      <c r="H119" s="150"/>
      <c r="I119" s="150"/>
      <c r="J119" s="152"/>
      <c r="K119" s="152"/>
      <c r="L119" s="154"/>
      <c r="M119" s="156"/>
      <c r="N119" s="154"/>
      <c r="O119" s="156"/>
      <c r="P119" s="146"/>
      <c r="Q119" s="164"/>
      <c r="R119" s="160"/>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208"/>
      <c r="C120" s="199"/>
      <c r="D120" s="159"/>
      <c r="E120" s="163"/>
      <c r="F120" s="147"/>
      <c r="G120" s="151"/>
      <c r="H120" s="151"/>
      <c r="I120" s="151"/>
      <c r="J120" s="153"/>
      <c r="K120" s="153"/>
      <c r="L120" s="155"/>
      <c r="M120" s="157"/>
      <c r="N120" s="155"/>
      <c r="O120" s="157"/>
      <c r="P120" s="147"/>
      <c r="Q120" s="165"/>
      <c r="R120" s="161"/>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N99:N100"/>
    <mergeCell ref="O99:O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E63:E64"/>
    <mergeCell ref="G63:G64"/>
    <mergeCell ref="H63:H64"/>
    <mergeCell ref="I63:I64"/>
    <mergeCell ref="D59:D60"/>
    <mergeCell ref="E59:E60"/>
    <mergeCell ref="F59:F60"/>
    <mergeCell ref="G59:G60"/>
    <mergeCell ref="H59:H60"/>
    <mergeCell ref="I59:I60"/>
    <mergeCell ref="E61:E62"/>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33:B34"/>
    <mergeCell ref="C33:C34"/>
    <mergeCell ref="I33:I34"/>
    <mergeCell ref="B35:B36"/>
    <mergeCell ref="C35:C36"/>
    <mergeCell ref="B37:B38"/>
    <mergeCell ref="C37:C38"/>
    <mergeCell ref="B39:B40"/>
    <mergeCell ref="C39:C40"/>
    <mergeCell ref="H39:H40"/>
    <mergeCell ref="I39:I40"/>
    <mergeCell ref="F39:F40"/>
    <mergeCell ref="D33:D34"/>
    <mergeCell ref="F33:F34"/>
    <mergeCell ref="F35:F36"/>
    <mergeCell ref="G37:G38"/>
    <mergeCell ref="E37:E38"/>
    <mergeCell ref="E33:E34"/>
    <mergeCell ref="E35:E36"/>
    <mergeCell ref="B41:B42"/>
    <mergeCell ref="C41:C42"/>
    <mergeCell ref="B43:B44"/>
    <mergeCell ref="C43:C44"/>
    <mergeCell ref="B45:B46"/>
    <mergeCell ref="C45:C46"/>
    <mergeCell ref="D41:D42"/>
    <mergeCell ref="I43:I44"/>
    <mergeCell ref="D45:D46"/>
    <mergeCell ref="H45:H46"/>
    <mergeCell ref="G41:G42"/>
    <mergeCell ref="E45:E46"/>
    <mergeCell ref="G43:G44"/>
    <mergeCell ref="F43:F44"/>
    <mergeCell ref="F45:F46"/>
    <mergeCell ref="F41:F42"/>
    <mergeCell ref="B21:B22"/>
    <mergeCell ref="C21:C22"/>
    <mergeCell ref="B23:B24"/>
    <mergeCell ref="C23:C24"/>
    <mergeCell ref="B25:B26"/>
    <mergeCell ref="C25:C26"/>
    <mergeCell ref="B27:B28"/>
    <mergeCell ref="C27:C28"/>
    <mergeCell ref="B29:B30"/>
    <mergeCell ref="C29:C30"/>
    <mergeCell ref="B13:B14"/>
    <mergeCell ref="C13:C14"/>
    <mergeCell ref="E13:E14"/>
    <mergeCell ref="F13:F14"/>
    <mergeCell ref="K13:K14"/>
    <mergeCell ref="L13:L14"/>
    <mergeCell ref="B15:B16"/>
    <mergeCell ref="C15:C16"/>
    <mergeCell ref="B17:B18"/>
    <mergeCell ref="C17:C18"/>
    <mergeCell ref="H17:H18"/>
    <mergeCell ref="I17:I18"/>
    <mergeCell ref="L17:L18"/>
    <mergeCell ref="E15:E16"/>
    <mergeCell ref="G15:G16"/>
    <mergeCell ref="I15:I16"/>
    <mergeCell ref="J15:J16"/>
    <mergeCell ref="K15:K16"/>
    <mergeCell ref="L15:L16"/>
    <mergeCell ref="D13:D14"/>
    <mergeCell ref="G13:G14"/>
    <mergeCell ref="F15:F16"/>
    <mergeCell ref="D17:D18"/>
    <mergeCell ref="E17:E1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R25:R26"/>
    <mergeCell ref="D27:D28"/>
    <mergeCell ref="E27:E28"/>
    <mergeCell ref="F27:F28"/>
    <mergeCell ref="G27:G28"/>
    <mergeCell ref="H27:H28"/>
    <mergeCell ref="I27:I28"/>
    <mergeCell ref="J27:J28"/>
    <mergeCell ref="N27:N28"/>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J71:J72"/>
    <mergeCell ref="J67:J68"/>
    <mergeCell ref="J75:J76"/>
    <mergeCell ref="K75:K76"/>
    <mergeCell ref="L75:L76"/>
    <mergeCell ref="M75:M76"/>
    <mergeCell ref="N75:N76"/>
    <mergeCell ref="J73:J74"/>
    <mergeCell ref="P29:P30"/>
    <mergeCell ref="J29:J30"/>
    <mergeCell ref="K29:K30"/>
    <mergeCell ref="L29:L30"/>
    <mergeCell ref="M29:M30"/>
    <mergeCell ref="N29:N30"/>
    <mergeCell ref="O29:O30"/>
    <mergeCell ref="L31:L32"/>
    <mergeCell ref="M31:M32"/>
    <mergeCell ref="L37:L38"/>
    <mergeCell ref="N31:N32"/>
    <mergeCell ref="O31:O32"/>
    <mergeCell ref="N49:N50"/>
    <mergeCell ref="L41:L42"/>
    <mergeCell ref="M41:M42"/>
    <mergeCell ref="N41:N42"/>
    <mergeCell ref="O41:O42"/>
    <mergeCell ref="J43:J44"/>
    <mergeCell ref="K43:K44"/>
    <mergeCell ref="L43:L44"/>
    <mergeCell ref="M43:M44"/>
    <mergeCell ref="G21:G22"/>
    <mergeCell ref="H21:H22"/>
    <mergeCell ref="K25:K26"/>
    <mergeCell ref="L25:L26"/>
    <mergeCell ref="M25:M26"/>
    <mergeCell ref="N25:N26"/>
    <mergeCell ref="L27:L28"/>
    <mergeCell ref="M27:M28"/>
    <mergeCell ref="G35:G36"/>
    <mergeCell ref="G29:G30"/>
    <mergeCell ref="H29:H30"/>
    <mergeCell ref="I21:I22"/>
    <mergeCell ref="J33:J34"/>
    <mergeCell ref="G25:G26"/>
    <mergeCell ref="H25:H26"/>
    <mergeCell ref="I25:I26"/>
    <mergeCell ref="J25:J26"/>
    <mergeCell ref="G33:G34"/>
    <mergeCell ref="D29:D30"/>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N19:N2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H13:H14"/>
    <mergeCell ref="I13:I14"/>
    <mergeCell ref="N13:N14"/>
    <mergeCell ref="D19:D20"/>
    <mergeCell ref="E19:E20"/>
    <mergeCell ref="G19:G20"/>
    <mergeCell ref="H19:H20"/>
    <mergeCell ref="I19:I20"/>
    <mergeCell ref="J19:J20"/>
    <mergeCell ref="K19:K20"/>
    <mergeCell ref="L19:L20"/>
    <mergeCell ref="M19:M20"/>
    <mergeCell ref="G17:G18"/>
    <mergeCell ref="J17:J18"/>
    <mergeCell ref="F17:F18"/>
    <mergeCell ref="F19:F20"/>
    <mergeCell ref="K17:K18"/>
    <mergeCell ref="D15:D16"/>
    <mergeCell ref="P71:P72"/>
    <mergeCell ref="P77:P78"/>
    <mergeCell ref="R69:R70"/>
    <mergeCell ref="O73:O74"/>
    <mergeCell ref="Q73:Q74"/>
    <mergeCell ref="R73:R74"/>
    <mergeCell ref="K77:K78"/>
    <mergeCell ref="N69:N70"/>
    <mergeCell ref="O75:O76"/>
    <mergeCell ref="Q75:Q76"/>
    <mergeCell ref="F77:F78"/>
    <mergeCell ref="Q39:Q40"/>
    <mergeCell ref="R39:R40"/>
    <mergeCell ref="O55:O56"/>
    <mergeCell ref="H41:H42"/>
    <mergeCell ref="I41:I42"/>
    <mergeCell ref="J41:J42"/>
    <mergeCell ref="K41:K42"/>
    <mergeCell ref="F79:F80"/>
    <mergeCell ref="F81:F82"/>
    <mergeCell ref="F83:F84"/>
    <mergeCell ref="I79:I80"/>
    <mergeCell ref="J79:J80"/>
    <mergeCell ref="K79:K80"/>
    <mergeCell ref="R77:R78"/>
    <mergeCell ref="E77:E78"/>
    <mergeCell ref="G77:G78"/>
    <mergeCell ref="H77:H78"/>
    <mergeCell ref="I77:I78"/>
    <mergeCell ref="L79:L80"/>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E85:E86"/>
    <mergeCell ref="G85:G86"/>
    <mergeCell ref="H85:H86"/>
    <mergeCell ref="I85:I86"/>
    <mergeCell ref="R85:R86"/>
    <mergeCell ref="F85:F86"/>
    <mergeCell ref="L85:L86"/>
    <mergeCell ref="M85:M86"/>
    <mergeCell ref="N85:N86"/>
    <mergeCell ref="O85:O86"/>
    <mergeCell ref="Q85:Q86"/>
    <mergeCell ref="P85:P86"/>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K103:K104"/>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F47:F48"/>
    <mergeCell ref="F49:F50"/>
    <mergeCell ref="F51:F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N87:N88"/>
    <mergeCell ref="O87:O88"/>
    <mergeCell ref="Q87:Q88"/>
    <mergeCell ref="R87:R88"/>
    <mergeCell ref="P87:P88"/>
    <mergeCell ref="N79:N80"/>
    <mergeCell ref="O79:O80"/>
    <mergeCell ref="Q83:Q8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D55:D56"/>
    <mergeCell ref="H55:H56"/>
    <mergeCell ref="I55:I56"/>
    <mergeCell ref="J55:J56"/>
    <mergeCell ref="K55:K56"/>
    <mergeCell ref="L55:L56"/>
    <mergeCell ref="M55:M56"/>
    <mergeCell ref="N55:N56"/>
    <mergeCell ref="G53:G54"/>
    <mergeCell ref="F53:F54"/>
    <mergeCell ref="F55:F56"/>
    <mergeCell ref="F57:F58"/>
    <mergeCell ref="G57:G58"/>
    <mergeCell ref="H57:H58"/>
    <mergeCell ref="I57:I58"/>
    <mergeCell ref="J57:J58"/>
    <mergeCell ref="P53:P54"/>
    <mergeCell ref="P55:P56"/>
    <mergeCell ref="P57:P58"/>
    <mergeCell ref="K57:K58"/>
    <mergeCell ref="L57:L58"/>
    <mergeCell ref="L53:L54"/>
    <mergeCell ref="M53:M54"/>
    <mergeCell ref="N53:N54"/>
    <mergeCell ref="P59:P60"/>
    <mergeCell ref="P63:P64"/>
    <mergeCell ref="P65:P66"/>
    <mergeCell ref="P9:P10"/>
    <mergeCell ref="P11:P12"/>
    <mergeCell ref="P15:P16"/>
    <mergeCell ref="P17:P18"/>
    <mergeCell ref="P19:P20"/>
    <mergeCell ref="P21:P22"/>
    <mergeCell ref="P23:P24"/>
    <mergeCell ref="P39:P40"/>
    <mergeCell ref="P31:P32"/>
    <mergeCell ref="P41:P4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0" t="s">
        <v>37</v>
      </c>
      <c r="C3" s="211"/>
      <c r="D3" s="212"/>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DELL</cp:lastModifiedBy>
  <cp:lastPrinted>2013-12-27T07:28:53Z</cp:lastPrinted>
  <dcterms:created xsi:type="dcterms:W3CDTF">2011-10-13T15:50:24Z</dcterms:created>
  <dcterms:modified xsi:type="dcterms:W3CDTF">2018-07-23T04:47:15Z</dcterms:modified>
</cp:coreProperties>
</file>