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di-nas01.bank.mb.group\CNTT-Redirect\fptautotest4\Desktop\"/>
    </mc:Choice>
  </mc:AlternateContent>
  <bookViews>
    <workbookView xWindow="0" yWindow="0" windowWidth="28800" windowHeight="12330" activeTab="4"/>
  </bookViews>
  <sheets>
    <sheet name="12-05-2021" sheetId="1" r:id="rId1"/>
    <sheet name="13-05-2021" sheetId="2" r:id="rId2"/>
    <sheet name="14-05-2021" sheetId="3" r:id="rId3"/>
    <sheet name="15-05-2021" sheetId="4" r:id="rId4"/>
    <sheet name="17-05-2021" sheetId="5" r:id="rId5"/>
    <sheet name="18-05-2021" sheetId="6" r:id="rId6"/>
    <sheet name="19-05-2021" sheetId="7" r:id="rId7"/>
    <sheet name="21-05-2021" sheetId="9" r:id="rId8"/>
    <sheet name="25-05-2021" sheetId="10" r:id="rId9"/>
    <sheet name="26-05-2021" sheetId="11" r:id="rId10"/>
    <sheet name="27-05-2021" sheetId="12" r:id="rId11"/>
    <sheet name="28-05-2021" sheetId="13" r:id="rId12"/>
    <sheet name="01-06-2021" sheetId="14" r:id="rId13"/>
    <sheet name="02-06-2021" sheetId="15" r:id="rId14"/>
    <sheet name="04-06-2021" sheetId="16" r:id="rId15"/>
    <sheet name="08-06-2021" sheetId="17" r:id="rId16"/>
    <sheet name="09-06-2021" sheetId="18" r:id="rId17"/>
    <sheet name="10-06-2021" sheetId="19" r:id="rId18"/>
    <sheet name="11-06-2021" sheetId="20" r:id="rId19"/>
    <sheet name="12-06-2021" sheetId="21" r:id="rId20"/>
    <sheet name="14-06-2021" sheetId="22" r:id="rId21"/>
    <sheet name="16-06-2021" sheetId="23" r:id="rId22"/>
    <sheet name="17-06-2021" sheetId="24" r:id="rId23"/>
  </sheets>
  <definedNames>
    <definedName name="_xlnm._FilterDatabase" localSheetId="12" hidden="1">'01-06-2021'!$A$11:$W$11</definedName>
    <definedName name="_xlnm._FilterDatabase" localSheetId="13" hidden="1">'02-06-2021'!$A$11:$W$19</definedName>
    <definedName name="_xlnm._FilterDatabase" localSheetId="14" hidden="1">'04-06-2021'!$A$11:$W$11</definedName>
    <definedName name="_xlnm._FilterDatabase" localSheetId="15" hidden="1">'08-06-2021'!$A$11:$W$16</definedName>
    <definedName name="_xlnm._FilterDatabase" localSheetId="16" hidden="1">'09-06-2021'!$A$11:$W$27</definedName>
    <definedName name="_xlnm._FilterDatabase" localSheetId="17" hidden="1">'10-06-2021'!$A$11:$W$31</definedName>
    <definedName name="_xlnm._FilterDatabase" localSheetId="18" hidden="1">'11-06-2021'!$A$11:$W$11</definedName>
    <definedName name="_xlnm._FilterDatabase" localSheetId="0" hidden="1">'12-05-2021'!$A$11:$W$17</definedName>
    <definedName name="_xlnm._FilterDatabase" localSheetId="19" hidden="1">'12-06-2021'!$A$11:$W$38</definedName>
    <definedName name="_xlnm._FilterDatabase" localSheetId="1" hidden="1">'13-05-2021'!$A$11:$W$17</definedName>
    <definedName name="_xlnm._FilterDatabase" localSheetId="2" hidden="1">'14-05-2021'!$A$11:$W$22</definedName>
    <definedName name="_xlnm._FilterDatabase" localSheetId="20" hidden="1">'14-06-2021'!$A$11:$V$11</definedName>
    <definedName name="_xlnm._FilterDatabase" localSheetId="3" hidden="1">'15-05-2021'!$A$11:$W$22</definedName>
    <definedName name="_xlnm._FilterDatabase" localSheetId="21" hidden="1">'16-06-2021'!$A$11:$V$11</definedName>
    <definedName name="_xlnm._FilterDatabase" localSheetId="4" hidden="1">'17-05-2021'!$A$11:$W$31</definedName>
    <definedName name="_xlnm._FilterDatabase" localSheetId="22" hidden="1">'17-06-2021'!$A$11:$V$11</definedName>
    <definedName name="_xlnm._FilterDatabase" localSheetId="5" hidden="1">'18-05-2021'!$A$11:$W$17</definedName>
    <definedName name="_xlnm._FilterDatabase" localSheetId="6" hidden="1">'19-05-2021'!$A$11:$W$28</definedName>
    <definedName name="_xlnm._FilterDatabase" localSheetId="7" hidden="1">'21-05-2021'!$A$11:$W$34</definedName>
    <definedName name="_xlnm._FilterDatabase" localSheetId="8" hidden="1">'25-05-2021'!$A$11:$W$11</definedName>
    <definedName name="_xlnm._FilterDatabase" localSheetId="9" hidden="1">'26-05-2021'!$A$11:$V$11</definedName>
    <definedName name="_xlnm._FilterDatabase" localSheetId="10" hidden="1">'27-05-2021'!$A$11:$W$11</definedName>
    <definedName name="_xlnm._FilterDatabase" localSheetId="11" hidden="1">'28-05-2021'!$A$11:$W$23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24" l="1"/>
  <c r="G7" i="24"/>
  <c r="M6" i="24"/>
  <c r="G6" i="24"/>
  <c r="M5" i="24"/>
  <c r="M4" i="24"/>
  <c r="G4" i="24"/>
  <c r="M3" i="24"/>
  <c r="G3" i="24"/>
  <c r="M2" i="24"/>
  <c r="G2" i="24"/>
  <c r="M7" i="23"/>
  <c r="G7" i="23"/>
  <c r="M6" i="23"/>
  <c r="G6" i="23"/>
  <c r="M5" i="23"/>
  <c r="M4" i="23"/>
  <c r="G4" i="23"/>
  <c r="M3" i="23"/>
  <c r="G3" i="23"/>
  <c r="M2" i="23"/>
  <c r="G2" i="23"/>
  <c r="G5" i="23" s="1"/>
  <c r="A37" i="21"/>
  <c r="A21" i="21"/>
  <c r="A16" i="21"/>
  <c r="A11" i="21"/>
  <c r="G5" i="24" l="1"/>
  <c r="M7" i="22"/>
  <c r="G7" i="22"/>
  <c r="M6" i="22"/>
  <c r="G6" i="22"/>
  <c r="M5" i="22"/>
  <c r="M4" i="22"/>
  <c r="G4" i="22"/>
  <c r="M3" i="22"/>
  <c r="G3" i="22"/>
  <c r="M2" i="22"/>
  <c r="G2" i="22"/>
  <c r="G5" i="22" l="1"/>
  <c r="M7" i="21"/>
  <c r="G7" i="21"/>
  <c r="M6" i="21"/>
  <c r="G6" i="21"/>
  <c r="M5" i="21"/>
  <c r="M4" i="21"/>
  <c r="G4" i="21"/>
  <c r="M3" i="21"/>
  <c r="G3" i="21"/>
  <c r="M2" i="21"/>
  <c r="G2" i="21"/>
  <c r="A11" i="20"/>
  <c r="M7" i="20"/>
  <c r="G7" i="20"/>
  <c r="M6" i="20"/>
  <c r="G6" i="20"/>
  <c r="M5" i="20"/>
  <c r="M4" i="20"/>
  <c r="G4" i="20"/>
  <c r="M3" i="20"/>
  <c r="G3" i="20"/>
  <c r="M2" i="20"/>
  <c r="G2" i="20"/>
  <c r="A16" i="19"/>
  <c r="G5" i="21" l="1"/>
  <c r="G5" i="20"/>
  <c r="A11" i="19"/>
  <c r="M7" i="19"/>
  <c r="G7" i="19"/>
  <c r="M6" i="19"/>
  <c r="G6" i="19"/>
  <c r="M5" i="19"/>
  <c r="M4" i="19"/>
  <c r="G4" i="19"/>
  <c r="M3" i="19"/>
  <c r="G3" i="19"/>
  <c r="M2" i="19"/>
  <c r="G2" i="19"/>
  <c r="G5" i="19" s="1"/>
  <c r="A11" i="18"/>
  <c r="M7" i="18"/>
  <c r="G7" i="18"/>
  <c r="M6" i="18"/>
  <c r="G6" i="18"/>
  <c r="M5" i="18"/>
  <c r="M4" i="18"/>
  <c r="G4" i="18"/>
  <c r="M3" i="18"/>
  <c r="G3" i="18"/>
  <c r="M2" i="18"/>
  <c r="G2" i="18"/>
  <c r="G5" i="18" l="1"/>
  <c r="A11" i="17"/>
  <c r="M7" i="17"/>
  <c r="G7" i="17"/>
  <c r="M6" i="17"/>
  <c r="G6" i="17"/>
  <c r="M5" i="17"/>
  <c r="M4" i="17"/>
  <c r="G4" i="17"/>
  <c r="M3" i="17"/>
  <c r="G3" i="17"/>
  <c r="M2" i="17"/>
  <c r="G2" i="17"/>
  <c r="G5" i="17" l="1"/>
  <c r="A11" i="16"/>
  <c r="M7" i="16"/>
  <c r="G7" i="16"/>
  <c r="M6" i="16"/>
  <c r="G6" i="16"/>
  <c r="M5" i="16"/>
  <c r="M4" i="16"/>
  <c r="G4" i="16"/>
  <c r="M3" i="16"/>
  <c r="G3" i="16"/>
  <c r="M2" i="16"/>
  <c r="G2" i="16"/>
  <c r="G5" i="16" l="1"/>
  <c r="A16" i="15"/>
  <c r="A11" i="15" l="1"/>
  <c r="M7" i="15"/>
  <c r="G7" i="15"/>
  <c r="M6" i="15"/>
  <c r="G6" i="15"/>
  <c r="M5" i="15"/>
  <c r="M4" i="15"/>
  <c r="G4" i="15"/>
  <c r="M3" i="15"/>
  <c r="G3" i="15"/>
  <c r="M2" i="15"/>
  <c r="G2" i="15"/>
  <c r="G5" i="15" l="1"/>
  <c r="A11" i="14" l="1"/>
  <c r="M7" i="14" l="1"/>
  <c r="G7" i="14"/>
  <c r="M6" i="14"/>
  <c r="G6" i="14"/>
  <c r="M5" i="14"/>
  <c r="M4" i="14"/>
  <c r="G4" i="14"/>
  <c r="M3" i="14"/>
  <c r="G3" i="14"/>
  <c r="M2" i="14"/>
  <c r="G2" i="14"/>
  <c r="A16" i="13"/>
  <c r="G5" i="14" l="1"/>
  <c r="A21" i="13" l="1"/>
  <c r="M7" i="13" l="1"/>
  <c r="G7" i="13"/>
  <c r="M6" i="13"/>
  <c r="G6" i="13"/>
  <c r="M5" i="13"/>
  <c r="M4" i="13"/>
  <c r="G4" i="13"/>
  <c r="M3" i="13"/>
  <c r="G3" i="13"/>
  <c r="M2" i="13"/>
  <c r="G2" i="13"/>
  <c r="G5" i="13" l="1"/>
  <c r="A11" i="12"/>
  <c r="M7" i="12"/>
  <c r="G7" i="12"/>
  <c r="M6" i="12"/>
  <c r="G6" i="12"/>
  <c r="M5" i="12"/>
  <c r="M4" i="12"/>
  <c r="G4" i="12"/>
  <c r="M3" i="12"/>
  <c r="G3" i="12"/>
  <c r="M2" i="12"/>
  <c r="G2" i="12"/>
  <c r="G5" i="12" l="1"/>
  <c r="M7" i="11"/>
  <c r="G7" i="11"/>
  <c r="M6" i="11"/>
  <c r="G6" i="11"/>
  <c r="M5" i="11"/>
  <c r="M4" i="11"/>
  <c r="G4" i="11"/>
  <c r="M3" i="11"/>
  <c r="G3" i="11"/>
  <c r="M2" i="11"/>
  <c r="G2" i="11"/>
  <c r="G5" i="11" l="1"/>
  <c r="M7" i="10"/>
  <c r="G7" i="10"/>
  <c r="M6" i="10"/>
  <c r="G6" i="10"/>
  <c r="M5" i="10"/>
  <c r="M4" i="10"/>
  <c r="G4" i="10"/>
  <c r="M3" i="10"/>
  <c r="G3" i="10"/>
  <c r="M2" i="10"/>
  <c r="G2" i="10"/>
  <c r="G5" i="10" l="1"/>
  <c r="A19" i="9" l="1"/>
  <c r="A11" i="9" l="1"/>
  <c r="M7" i="9"/>
  <c r="G7" i="9"/>
  <c r="M6" i="9"/>
  <c r="G6" i="9"/>
  <c r="M5" i="9"/>
  <c r="M4" i="9"/>
  <c r="G4" i="9"/>
  <c r="M3" i="9"/>
  <c r="G3" i="9"/>
  <c r="M2" i="9"/>
  <c r="G2" i="9"/>
  <c r="G5" i="9" l="1"/>
  <c r="A26" i="7"/>
  <c r="A22" i="7" l="1"/>
  <c r="A18" i="7"/>
  <c r="A15" i="7"/>
  <c r="A11" i="7"/>
  <c r="M7" i="7"/>
  <c r="G7" i="7"/>
  <c r="M6" i="7"/>
  <c r="G6" i="7"/>
  <c r="M5" i="7"/>
  <c r="M4" i="7"/>
  <c r="G4" i="7"/>
  <c r="M3" i="7"/>
  <c r="G3" i="7"/>
  <c r="M2" i="7"/>
  <c r="G2" i="7"/>
  <c r="G5" i="7" l="1"/>
  <c r="A15" i="6"/>
  <c r="A11" i="6"/>
  <c r="M7" i="6" l="1"/>
  <c r="G7" i="6"/>
  <c r="M6" i="6"/>
  <c r="G6" i="6"/>
  <c r="M5" i="6"/>
  <c r="M4" i="6"/>
  <c r="G4" i="6"/>
  <c r="M3" i="6"/>
  <c r="G3" i="6"/>
  <c r="M2" i="6"/>
  <c r="G2" i="6"/>
  <c r="G5" i="6" s="1"/>
  <c r="A28" i="5" l="1"/>
  <c r="A24" i="5"/>
  <c r="A15" i="5" l="1"/>
  <c r="A11" i="5" l="1"/>
  <c r="M7" i="5"/>
  <c r="G7" i="5"/>
  <c r="M6" i="5"/>
  <c r="G6" i="5"/>
  <c r="M5" i="5"/>
  <c r="M4" i="5"/>
  <c r="G4" i="5"/>
  <c r="M3" i="5"/>
  <c r="G3" i="5"/>
  <c r="M2" i="5"/>
  <c r="G2" i="5"/>
  <c r="G5" i="5" l="1"/>
  <c r="A20" i="4"/>
  <c r="A15" i="4"/>
  <c r="A11" i="4" l="1"/>
  <c r="M7" i="4"/>
  <c r="G7" i="4"/>
  <c r="M6" i="4"/>
  <c r="G6" i="4"/>
  <c r="M5" i="4"/>
  <c r="M4" i="4"/>
  <c r="G4" i="4"/>
  <c r="M3" i="4"/>
  <c r="G3" i="4"/>
  <c r="M2" i="4"/>
  <c r="G2" i="4"/>
  <c r="G5" i="4" l="1"/>
  <c r="A13" i="1"/>
  <c r="A11" i="3"/>
  <c r="M7" i="3" l="1"/>
  <c r="G7" i="3"/>
  <c r="M6" i="3"/>
  <c r="G6" i="3"/>
  <c r="M5" i="3"/>
  <c r="M4" i="3"/>
  <c r="G4" i="3"/>
  <c r="G5" i="3" s="1"/>
  <c r="M3" i="3"/>
  <c r="G3" i="3"/>
  <c r="M2" i="3"/>
  <c r="G2" i="3"/>
  <c r="M7" i="2" l="1"/>
  <c r="G7" i="2"/>
  <c r="M6" i="2"/>
  <c r="G6" i="2"/>
  <c r="M5" i="2"/>
  <c r="M4" i="2"/>
  <c r="G4" i="2"/>
  <c r="M3" i="2"/>
  <c r="G3" i="2"/>
  <c r="M2" i="2"/>
  <c r="G2" i="2"/>
  <c r="G5" i="2" l="1"/>
  <c r="M7" i="1"/>
  <c r="G7" i="1"/>
  <c r="M6" i="1"/>
  <c r="G6" i="1"/>
  <c r="M5" i="1"/>
  <c r="M4" i="1"/>
  <c r="G4" i="1"/>
  <c r="M3" i="1"/>
  <c r="G3" i="1"/>
  <c r="M2" i="1"/>
  <c r="G2" i="1"/>
  <c r="G5" i="1" l="1"/>
</calcChain>
</file>

<file path=xl/comments1.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0.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1.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2.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3.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4.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5.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6.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7.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8.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19.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2.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20.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21.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22.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23.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3.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4.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5.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6.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7.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8.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comments9.xml><?xml version="1.0" encoding="utf-8"?>
<comments xmlns="http://schemas.openxmlformats.org/spreadsheetml/2006/main">
  <authors>
    <author>Do Thi Thanh Huong</author>
    <author>Nguyen Thi Thu Huong 23</author>
  </authors>
  <commentList>
    <comment ref="F6" authorId="0" shapeId="0">
      <text>
        <r>
          <rPr>
            <b/>
            <sz val="9"/>
            <color indexed="81"/>
            <rFont val="Tahoma"/>
            <family val="2"/>
          </rPr>
          <t>Do Thi Thanh Huong:</t>
        </r>
        <r>
          <rPr>
            <sz val="9"/>
            <color indexed="81"/>
            <rFont val="Tahoma"/>
            <family val="2"/>
          </rPr>
          <t xml:space="preserve">
PASS hết mới dc phép golive
</t>
        </r>
      </text>
    </comment>
    <comment ref="F7" authorId="0" shapeId="0">
      <text>
        <r>
          <rPr>
            <b/>
            <sz val="9"/>
            <color indexed="81"/>
            <rFont val="Tahoma"/>
            <family val="2"/>
          </rPr>
          <t>Do Thi Thanh Huong:</t>
        </r>
        <r>
          <rPr>
            <sz val="9"/>
            <color indexed="81"/>
            <rFont val="Tahoma"/>
            <family val="2"/>
          </rPr>
          <t xml:space="preserve">
PASS hết mới dc phép golive
</t>
        </r>
      </text>
    </comment>
    <comment ref="N9" authorId="1" shapeId="0">
      <text>
        <r>
          <rPr>
            <sz val="9"/>
            <color indexed="81"/>
            <rFont val="Tahoma"/>
            <family val="2"/>
          </rPr>
          <t xml:space="preserve">Mức 1: các testcase thông luồng
Mức 2: các testcase check điều kiện giao dịch tài chính
Mức 3: Các testcase validate
Mức 4: Các testcase khác
</t>
        </r>
      </text>
    </comment>
    <comment ref="P9" authorId="1" shapeId="0">
      <text>
        <r>
          <rPr>
            <b/>
            <sz val="9"/>
            <color indexed="81"/>
            <rFont val="Tahoma"/>
            <family val="2"/>
          </rPr>
          <t>Đã viết testscript
Pass
Failse</t>
        </r>
        <r>
          <rPr>
            <sz val="9"/>
            <color indexed="81"/>
            <rFont val="Tahoma"/>
            <family val="2"/>
          </rPr>
          <t xml:space="preserve">
</t>
        </r>
      </text>
    </comment>
  </commentList>
</comments>
</file>

<file path=xl/sharedStrings.xml><?xml version="1.0" encoding="utf-8"?>
<sst xmlns="http://schemas.openxmlformats.org/spreadsheetml/2006/main" count="2834" uniqueCount="1032">
  <si>
    <t>KỊCH BẢN KIỂM THỬ *</t>
  </si>
  <si>
    <t>Tên Yêu cầu phát triển/dự án</t>
  </si>
  <si>
    <t>Automation test T24</t>
  </si>
  <si>
    <t>Số trường hợp kiểm thử đạt (P)</t>
  </si>
  <si>
    <t>Tổng số trường hợp kiểm thử có thể auto test</t>
  </si>
  <si>
    <t>Thời gian thực hiện kiểm thử</t>
  </si>
  <si>
    <t>Số trường hợp kiểm thử không đạt (F)</t>
  </si>
  <si>
    <t>Tổng số trường hợp kiểm thử đã có testscript</t>
  </si>
  <si>
    <t>Mã trường hợp kiểm thử</t>
  </si>
  <si>
    <t>TC</t>
  </si>
  <si>
    <t>Số trường hợp kiểm thử Không test(PE)</t>
  </si>
  <si>
    <t>Tổng số trường hợp kiểm thử auto chạy Pass</t>
  </si>
  <si>
    <t>Tester</t>
  </si>
  <si>
    <t>Tổng số trường hợp kiểm thử</t>
  </si>
  <si>
    <t>Tổng số trường hợp kiểm thử auto chạy Failse</t>
  </si>
  <si>
    <t>Tổng số trường hợp kiểm thử trọng yếu</t>
  </si>
  <si>
    <t>Tổng số trường hợp kiểm thử Mức 1</t>
  </si>
  <si>
    <t>Tổng số trường hợp kiểm thử test LIVE</t>
  </si>
  <si>
    <t>Tổng số trường hợp kiểm thử Mức 2</t>
  </si>
  <si>
    <t>Chức năng</t>
  </si>
  <si>
    <t>Nhóm kịch bản</t>
  </si>
  <si>
    <t>Kịch bản kiểm thử</t>
  </si>
  <si>
    <t>Các bước thực hiện</t>
  </si>
  <si>
    <t>Kết quả mong muốn</t>
  </si>
  <si>
    <t>Ghi chú
(số bút toán, bằng chứng, dữ liệu test, Mã lỗi )</t>
  </si>
  <si>
    <t>Kết quả (Pass/Fail)</t>
  </si>
  <si>
    <t>Ngày  thực hiện lần 1</t>
  </si>
  <si>
    <t>Ngày  thực hiện lần 2</t>
  </si>
  <si>
    <t>Manual phụ trách</t>
  </si>
  <si>
    <t>Kịch bản trọng yếu (X)</t>
  </si>
  <si>
    <t>Loại testcase</t>
  </si>
  <si>
    <t>Mức độ ưu tiên</t>
  </si>
  <si>
    <t>Có thể auto test</t>
  </si>
  <si>
    <t>Kết quả auto test</t>
  </si>
  <si>
    <t>Người thực hiện automation</t>
  </si>
  <si>
    <t>Đường dẫn test script automation</t>
  </si>
  <si>
    <t>Test trên live (X)</t>
  </si>
  <si>
    <t>Điều kiện cần trên live</t>
  </si>
  <si>
    <t>Dọn dẹp dữ liệu test LIVE?</t>
  </si>
  <si>
    <t>Người thực hiện dọn dẹp DL LIVE</t>
  </si>
  <si>
    <t>&lt;&lt;Liệt kê các chức năng cần kiểm thử&gt;&gt;</t>
  </si>
  <si>
    <t>&lt;&lt;Kịch bản tình huồng test cho yêu cầu&gt;&gt;</t>
  </si>
  <si>
    <t>&lt;&lt; Mô tả test case đáp ứng có kịch bản &gt;&gt;</t>
  </si>
  <si>
    <t>&lt;&lt; Mô tả kết quả mong muốn &gt;&gt;</t>
  </si>
  <si>
    <t>&lt;&lt;Ko pass thì ko đủ điều kiện golive&gt;&gt;</t>
  </si>
  <si>
    <t>Xuôi/ngược</t>
  </si>
  <si>
    <t>Đã review</t>
  </si>
  <si>
    <t>CBS.CD.LIMIT.VALIDATE</t>
  </si>
  <si>
    <t>TC_6</t>
  </si>
  <si>
    <t xml:space="preserve">Validate LIMIT.REF </t>
  </si>
  <si>
    <t>- LIMIT đã tồn tại và update dữ liệu vào bảng concat</t>
  </si>
  <si>
    <t>Nhập mới bản ghi MD có LIMIT đã tồn tại</t>
  </si>
  <si>
    <t>Sau khi comit bản ghi thực hiện kiểm tra kết quả trên bảng MB.LIMIT.AUTO
1. vào command line nhập MB.LIMIT.AUTO
2. nhập @ID = số MD đã tạo được, kiểm tra các thông tin được ghi nhận như sau:
- CUSTOMER = mã khách hàng đã nhập liệu
- CATEGORY = category trên MD đã tạo được
- LIMIT.REF = số Limit ref trên MD đã tạo được
- PARENT.LIMIT = số limit cha trên MD đã tạo được (2900)</t>
  </si>
  <si>
    <t>TC_7</t>
  </si>
  <si>
    <t>Validate
Từ LIMIT.REF và mã khách hàng lấy ra LIMIT,LIMIT.CHA</t>
  </si>
  <si>
    <t xml:space="preserve">-LIMIT chưa tồn tại 
- STT của LIMIT.REF = 92/93 </t>
  </si>
  <si>
    <t xml:space="preserve">CUSTOMER.TYPE = INDIV </t>
  </si>
  <si>
    <t>1. truy cập link: Guarantees / Misc Deals --&gt; Guarantees Issued --&gt; Issue of Guarantees --&gt; Issue of Generic Guarantee
2. click vào button + để nhập mới bản ghi
3. nhập liệu thông tin:
*** Tab - Guarantee Basic info ***
- Issued on Behalf of =   mã khách khách hàng bất kỳ loại INDIV trên truy vấn ENQ.CBS.CD.GET.AC.OF.CUS
- Product Category = 28001
- Limit Ref = 2000.92
4. sau khi nhập xong limit.ref hệ thống validate và hiển thị lỗi</t>
  </si>
  <si>
    <t>Hiển thị thông báo lỗi : LIMIT- KHCN KHONG CHO TAO LIMIT TU DONG TU MAN HINH LD</t>
  </si>
  <si>
    <t>TC_8</t>
  </si>
  <si>
    <t>LIMIT con thuộc các loại 5500#6500#5810#6810#5400#6400#5820#6820#5830#6830#5840#6840</t>
  </si>
  <si>
    <t>1. truy cập link: Guarantees / Misc Deals --&gt; Guarantees Issued --&gt; Issue of Guarantees --&gt; Issue of Generic Guarantee
2. click vào button + để nhập mới bản ghi
3. nhập liệu thông tin:
*** Tab - Guarantee Basic info ***
- Issued on Behalf of =   mã khách khách hàng bất kỳ loại SME trên truy vấn ENQ.CBS.CD.GET.AC.OF.CUS
- Product Category = 28001
- Limit Ref = 5500.92
4. sau khi nhập xong limit.ref hệ thống validate và hiển thị lỗi</t>
  </si>
  <si>
    <t>Hiển thị thông báo lỗi: LIMIT-CATEGORY 28001 KHONG DUOC MO LIMIT TU DONG</t>
  </si>
  <si>
    <t>TC_9</t>
  </si>
  <si>
    <t xml:space="preserve">LIMIT con chưa tồn tại trong bảng LIMIT.REFERENCE </t>
  </si>
  <si>
    <t>1. truy cập link: Guarantees / Misc Deals --&gt; Guarantees Issued --&gt; Issue of Guarantees --&gt; Issue of Generic Guarantee
2. click vào button + để nhập mới bản ghi
3. nhập liệu thông tin:
*** Tab - Guarantee Basic info ***
- Issued on Behalf of =   mã khách khách hàng bất kỳ loại SME trên truy vấn ENQ.CBS.CD.GET.AC.OF.CUS
- Product Category = 28001
- Limit Ref = 70000.92
4. sau khi nhập xong limit.ref hệ thống validate và hiển thị lỗi</t>
  </si>
  <si>
    <t>Hiển thị thông báo lỗi:  LIMIT- THONG TIN LIMIT.REF CHUA DUOC KHAI BAO</t>
  </si>
  <si>
    <t>TC_10</t>
  </si>
  <si>
    <t xml:space="preserve">LIMIT con tồn tại trong bảng LIMIT.REFERENCE  nhưng trường REDUCING.LIMIT trong bảng LIMIT.REFERENCE  = N </t>
  </si>
  <si>
    <r>
      <rPr>
        <b/>
        <sz val="11"/>
        <color theme="1"/>
        <rFont val="Times New Roman"/>
        <family val="1"/>
      </rPr>
      <t>Bước 1: tìm kiếm thông tin Limit có giá trị REDUCING.LIMIT = N</t>
    </r>
    <r>
      <rPr>
        <sz val="11"/>
        <color theme="1"/>
        <rFont val="Times New Roman"/>
        <family val="1"/>
      </rPr>
      <t xml:space="preserve">
1. truy cập link: Retail admin menu --&gt; Limit --&gt; Create Limit Reference
2. nhập vào ô textbox chữ L và click vào button view (button kinh lúp gần button commit)
3. lựa chọn 1 limit có cột FLD thứ 5 có giá trị là N thì sẽ lấy mã limit là cột FLD thứ nhất
</t>
    </r>
    <r>
      <rPr>
        <b/>
        <sz val="11"/>
        <color theme="1"/>
        <rFont val="Times New Roman"/>
        <family val="1"/>
      </rPr>
      <t>Bước 2: tạo mới bản ghi MD.DEAL</t>
    </r>
    <r>
      <rPr>
        <sz val="11"/>
        <color theme="1"/>
        <rFont val="Times New Roman"/>
        <family val="1"/>
      </rPr>
      <t xml:space="preserve">
1. truy cập link: Guarantees / Misc Deals --&gt; Guarantees Issued --&gt; Issue of Guarantees --&gt; Issue of Generic Guarantee
2. click vào button + để nhập mới bản ghi
3. nhập liệu thông tin:
*** Tab - Guarantee Basic info ***
- Issued on Behalf of =   mã khách khách hàng bất kỳ loại SME trên truy vấn ENQ.CBS.CD.GET.AC.OF.CUS
- Product Category = 28001
- Limit Ref = mã limit vừa tìm ra ở bước 1.92 (ví dụ ở bước 1 tìm ra được mã limit = 700 thì Limit ref sẽ nhập là 700.92)
4. sau khi nhập xong limit.ref hệ thống validate và hiển thị lỗi</t>
    </r>
  </si>
  <si>
    <t>Hiển thị thông báo lỗi: LIMIT THUOC HOP DONG THEO MON LA HAN MUC KHONG QUAY VONG</t>
  </si>
  <si>
    <t>TC_11</t>
  </si>
  <si>
    <t>Validate (VC)</t>
  </si>
  <si>
    <t xml:space="preserve">-CATEGORY tồn tại trong bảng MB.RAISE.LIMIT.PARAMETER 
</t>
  </si>
  <si>
    <t>- LIMIT con tồn tại trong trường LIMIT.CHILD bảng MB.RAISE.LIMIT.PARAMETER 
'- lấy ra STT trong trường TERM bảngMB.RAISE.LIMIT.PARAMETER  tạo ra .từ STT và LIMIT con &lt;&gt; LIMIT.REF của MD</t>
  </si>
  <si>
    <r>
      <rPr>
        <b/>
        <sz val="11"/>
        <color theme="1"/>
        <rFont val="Times New Roman"/>
        <family val="1"/>
      </rPr>
      <t>Bước 1: tìm kiếm một mã category trong bảng MB.RAISE.LIMIT.PARAMETER</t>
    </r>
    <r>
      <rPr>
        <sz val="11"/>
        <color theme="1"/>
        <rFont val="Times New Roman"/>
        <family val="1"/>
      </rPr>
      <t xml:space="preserve">
1. thực hiện truy vấn ENQ ENQ.MB.RAISE.LIMIT.PARAMETER và không nhập điều kiện gì, ấn tìm kiếm luôn
2. kết quả tìm kiếm hiển thị ra thì sẽ lấy bất kỳ 1 @ID nào đó trong danh sách để sử dụng, lưu lại các thông tin:
- @ID
- LIMIT.CHILD
</t>
    </r>
    <r>
      <rPr>
        <b/>
        <sz val="11"/>
        <color theme="1"/>
        <rFont val="Times New Roman"/>
        <family val="1"/>
      </rPr>
      <t xml:space="preserve">Bước 2: tạo mới MD.DEAL 
</t>
    </r>
    <r>
      <rPr>
        <sz val="11"/>
        <color theme="1"/>
        <rFont val="Times New Roman"/>
        <family val="1"/>
      </rPr>
      <t>1. truy cập link: Guarantees / Misc Deals --&gt; Guarantees Issued --&gt; Issue of Guarantees --&gt; Issue of Generic Guarantee
2. click vào button + để nhập mới bản ghi
3. nhập liệu thông tin:
*** Tab - Guarantee Basic info ***
- Issued on Behalf of =   mã khách khách hàng bất kỳ loại SME trên truy vấn ENQ.CBS.CD.GET.AC.OF.CUS
- Product Category = nhập mã category vừa tìm ra ở bước 1 (chính là @ID ở bước 1)
- Limit Ref = khác với giá trị LIMIT.CHILD.10 (ví dụ LIMIT.CHILD ở bước 1 tìm ra là 5329 --&gt; nhập Limit ref = 5555.10 - Nghĩa là nhập 1 số khác với các số có của LIMIT.CHILD)
4. Sau khi nhập limit.ref xong, hệ thống sẽ thực hiện Validate và hiển thị thông báo lỗi</t>
    </r>
  </si>
  <si>
    <t>Hiển thị thông báo lỗi LIMIT-LIMIT REF NHAP KHONG DUNG VOI CATEGORY VA SUB. LIMIT.REF]00</t>
  </si>
  <si>
    <t>CBS.CD.CHECK.BLOCK</t>
  </si>
  <si>
    <t>MD.ID có bản ghi trong bảng MB.UYQUYEN.MAT.STK</t>
  </si>
  <si>
    <t xml:space="preserve">Trường STATUS trong bảng MB.UYQUYEN.MAT.STK &lt;&gt; NULL </t>
  </si>
  <si>
    <t>B1: Truy cập: Collateral -&gt; Xem STK MM/LD bi phong toa
B2:  nhấp vào hình kính lúp để tìm kiếm. Sau khi bật ra popup thực hiện nhập các thông tin
 - @ID chọn 'matches' và nhập giá trị = MD...
Sau đó ấn tìm kiếm, hệ thống xuất hiện ra kết quả thì chọn bản ghi có STATUS khác rỗng  (lưu lại @ID để sử dụng bước sau)
B3: Truy cập: Fixed Deposit (moi) -&gt; Giu ho Vang -&gt; Sua hop dong Giu ho vang 
B4: Nhập vào ID tìm được ở B2</t>
  </si>
  <si>
    <t>-Hệ thống thông báo lỗi 'HOP DONG DANG BI BLOCK'</t>
  </si>
  <si>
    <t>B1: Truy cập: Collateral -&gt; Xem STK MM/LD bi phong toa
B2:  nhấp vào hình kính lúp để tìm kiếm. Sau khi bật ra popup thực hiện nhập các thông tin
 - @ID chọn 'matches' và nhập giá trị = MD...
Sau đó ấn tìm kiếm, hệ thống xuất hiện ra kết quả thì chọn bản ghi có STATUS khác rỗng  (lưu lại @ID để sử dụng bước sau)
B3: Truy cập: Fixed Deposit (moi) -&gt; Giu ho Vang -&gt; Tat toan MD
B4: Nhập vào ID tìm được ở B2</t>
  </si>
  <si>
    <t xml:space="preserve">Trường STATUS trong bảng MB.UYQUYEN.MAT.STK = NULL </t>
  </si>
  <si>
    <t>MD.ID không có bản ghi trong bảng MB.UYQUYEN.MAT.STK</t>
  </si>
  <si>
    <t>Hệ thống không  báo lỗi  và cho commit bản ghi bình thường</t>
  </si>
  <si>
    <t>CBD.CD.GET.MAT.BY.TERM</t>
  </si>
  <si>
    <t>TC_12</t>
  </si>
  <si>
    <t>Validate</t>
  </si>
  <si>
    <t>DATE.VALUE &lt;&gt; ‘’ và MD.TERM &lt;&gt; ‘’</t>
  </si>
  <si>
    <t>1. Truy cập Guarantees / Misc Deals -&gt; Guarantees Issued -&gt; Issue of Guarantees -&gt; Issue of Generic Guarantee
2. click vào button + để nhập mới bản ghi
3. nhập liệu thông tin:
*** Tab - Guarantee Basic info ***
- Issued on Behalf of =   mã khách khách hàng bất kỳ loại INDIV trên truy vấn ENQ.CBS.CD.GET.AC.OF.CUS
- Product Category = 28001
- Currency = VND
- Guarantee Amount = 10000000
- MB Deal Date = TODAY
- Deal date = TODAY
- Start Date = TODAY
- VALUE DATE = TODAY
- Term = 6M
4. hệ thống tự động validate để sinh dữ liệu vào trường Maturity Date</t>
  </si>
  <si>
    <t>Tự động fill giá trị MATURITY.DATE = VALUE DATE + TERM (số ngày, số tháng). 
Ví dụ: VALUE.DATE = 20210101
Term = 12M
--&gt; MATURITY.DATE = 20220101</t>
  </si>
  <si>
    <t>TC_13</t>
  </si>
  <si>
    <t>MATURITY.DATE &lt;&gt; ‘’ và VAL.DATE &lt;&gt; ''</t>
  </si>
  <si>
    <t>1. Truy cập Guarantees / Misc Deals -&gt; Guarantees Issued -&gt; Issue of Guarantees -&gt; Issue of Generic Guarantee
2. click vào button + để nhập mới bản ghi
3. nhập liệu thông tin:
*** Tab - Guarantee Basic info ***
- Issued on Behalf of =   mã khách khách hàng bất kỳ loại INDIV trên truy vấn ENQ.CBS.CD.GET.AC.OF.CUS
- Product Category = 28001
- Currency = VND
- Guarantee Amount = 10000000
- MB Deal Date = TODAY
- Deal date = TODAY
- Start Date = TODAY
- VALUE DATE = TODAY
- Maturity Date = TODAY + 1 năm sau
4. hệ thống tự động validate để sinh dữ liệu vào trường Term</t>
  </si>
  <si>
    <t>Tự động fill giá trị TERM  =  Maturity Date - VALUE DATE  (giá trị TERM sẽ có dạng như kiểu 6 tháng thì là 6M, 12 tháng thì là 12M)</t>
  </si>
  <si>
    <t>CBS.CD.UPDATE.MATURITY</t>
  </si>
  <si>
    <t>TC_14</t>
  </si>
  <si>
    <t>MD.TERM</t>
  </si>
  <si>
    <t xml:space="preserve">Kí tự cuối MD.TERM &lt;&gt; M </t>
  </si>
  <si>
    <t>1. Truy cập Fixed Deposit (moi) -&gt;Giu ho Vang -&gt;Nhap hop dong Giu ho Vang
2. click vào button + để nhập mới bản ghi
3. nhập liệu thông tin:
*** Tab - Memo Asset Basic Info ***
- Owner ID =   mã khách khách hàng bất kỳ loại INDIV trên truy vấn ENQ.CBS.CD.GET.AC.OF.CUS
- Currency = VND
- Amount = 10000000
- Term = 6D
4. hệ thống tự động validate để sinh dữ liệu vào trường Maturity Date</t>
  </si>
  <si>
    <t>Hiển thị thông báo lỗi  "NHAP SAI TERM, NHAP TERM THEO CAU TRUC xxM(so thang+'M')"</t>
  </si>
  <si>
    <t>TC_15</t>
  </si>
  <si>
    <t xml:space="preserve">Bỏ đi kí tự cuối của MD.TERM ko phải là số </t>
  </si>
  <si>
    <t>1. Truy cập Fixed Deposit (moi) -&gt;Giu ho Vang -&gt;Nhap hop dong Giu ho Vang
2. click vào button + để nhập mới bản ghi
3. nhập liệu thông tin:
*** Tab - Memo Asset Basic Info ***
- Owner ID =   mã khách khách hàng bất kỳ loại INDIV trên truy vấn ENQ.CBS.CD.GET.AC.OF.CUS
- Currency = VND
- Amount = 10000000
- Term = MM
4. hệ thống tự động validate để sinh dữ liệu vào trường Maturity Date</t>
  </si>
  <si>
    <t>Thông báo lỗi  "NHAP SAI TERM, NHAP TERM THEO CAU TRUC xxM(so thang+'M')"</t>
  </si>
  <si>
    <t>TC_16</t>
  </si>
  <si>
    <t>1. Truy cập Fixed Deposit (moi) -&gt;Giu ho Vang -&gt;Nhap hop dong Giu ho Vang
2. click vào button + để nhập mới bản ghi
3. nhập liệu thông tin:
*** Tab - Memo Asset Basic Info ***
- Owner ID =   mã khách khách hàng bất kỳ loại INDIV trên truy vấn ENQ.CBS.CD.GET.AC.OF.CUS
- Currency = VND
- Amount = 10000000
- Term = 12M
4. hệ thống tự động validate để sinh dữ liệu vào trường Maturity Date</t>
  </si>
  <si>
    <t>Fill ra giá trị trường Maturity Date = Start Date + Term (nếu MATURITY.DATE là ngày nghỉ , next sang ngày làm việc tiếp theo)</t>
  </si>
  <si>
    <t>S</t>
  </si>
  <si>
    <t>B1: thực hiện truy vấn ENQ ENQ.AUTOTEST.BY.APP trên commandline
- đầu vào thực hiện nhập các giá trị như sau và nhấn tìm kiếm:
	+ APPLICATION = MD.DEAL
	+ PARAM.1 = 28501
- hệ thống trả ra kết quả. Thực hiện lấy thông tin trường ID, COL1 bất kỳ của dòng nào để làm dữ liệu test
Ví dụ: lấy ID = MD2102640221 ; COL1 = VN0010002
B2: sau khi xác định được giá trị chi nhánh ở trường COL1 ở trên thực hiện đổi môi trường hạch toán sang môi trường đó
- thực hiện gõ trên commanline: COMPANY S &lt;mã chi nhánh ở B1&gt;
ví dụ: COMPANY S VN0010002
- sau khi thực hiện commandline trên hệ thống sẽ hiển thị thông tin về chi nhánh. sẽ thấy có tên chi nhánh ở trường: GB Company Name
- tiếp theo thực hiện click vào "Tools" (ở trên đầu gần các link chức năng: Help Tools SingOut)
Click tiếp vào "My Companies", thực hiện tìm kiếm tên chi nhánh đã lấy ra được. và click vào tên chi nhánh đó để chuyển đổi sang môi trường hạch toán đó
B3: truy nhập link: Fixed Deposit (moi) -&gt; Giu ho Vang -&gt; Sua hop dong Giu ho vang 
nhập vào ID đã tìm được ở bước 1
Thực hiên sửa trường RM BAN CHEO (bất kỳ giá trị nào trong )
B4: thực hiện commit bản ghi thành công</t>
  </si>
  <si>
    <t>Case thông luồng</t>
  </si>
  <si>
    <t>Tạo mới MD.DEAL</t>
  </si>
  <si>
    <t>Thực hiện tạo mới MD INAU thành công
Thực hiện duyệt MD.MDEAL thành công</t>
  </si>
  <si>
    <t>CBS.CD.VALID.FIELD.MD</t>
  </si>
  <si>
    <t>CSN.PERCENTAGE có giá trị</t>
  </si>
  <si>
    <t xml:space="preserve">Nhập mới bản ghi MD có CSN.PAYMENT.TYPE = BEGIN và CSN.PERCENTAGE có giá trị </t>
  </si>
  <si>
    <t xml:space="preserve">Tận dụng lại Bước 1, và bước 2 của case test thông luồng
1. tại bước 2, sau khi nhập liệu như case thông luồng thì thực hiện nhập liệu thêm các thông tin:
*** Tab Charges/CSN Commision ***
-  Commission Pay Type = BEGIN
- TI LE PHI = 10
2. Thực hiện commit bản ghi
</t>
  </si>
  <si>
    <t>Thực hiện kiểm tra giá trị trường CSN Comm Amount.1 trên tab Charges/CSN Commission xem có đúng theo công thức sau không?
CSN Comm Amount = (TI LE PHI /100)* Guarantee Amount*(Y.DAY.NO/360)
trong đó  Y.DAY.NO là số ngày tính từ ngày VALUE DATE đến ngày Maturity Date
(lấy phần nguyên, không lấy phần thập phân)</t>
  </si>
  <si>
    <t xml:space="preserve">CHARGE.ACCOUNT có giá trị </t>
  </si>
  <si>
    <t>Nhập mới/sửa đổi CHARGE.ACCOUNT là tài khoản trung gian (độ dài 16) hoặc tài khoản 31 (PRT.CODE = 31)</t>
  </si>
  <si>
    <t>Thông báo lỗi 'KHONG DUOC NHAP TK TRUNG GIAN HOAC TK 31 O DAY'</t>
  </si>
  <si>
    <t xml:space="preserve">Nhập mới/sửa đổi CHARGE.ACCOUNT là tài khoản thanh toán (PRT.CODE = 01/11) nhưng có mã khách hàng &lt;&gt; mã khách hàng của MD </t>
  </si>
  <si>
    <t>Đưa ra cảnh báo override: Ma KH cua MD khac voi ma KH cua TK thu phi</t>
  </si>
  <si>
    <t>Nhập mới/sửa đổi CHARGE.ACCOUNT là tài khoản thanh toán &lt;&gt; trung gian và 31 , cùng mã khách hàng nhưng khác loại tiền tệ</t>
  </si>
  <si>
    <t xml:space="preserve">Tận dụng lại Bước 1, và bước 2 của case test thông luồng
1. tại bước 2, sau khi nhập liệu như case thông luồng thì thực hiện nhập liệu thêm các thông tin:
*** Tab Charges/CSN Commision ***
-  Charge Date = TODAY
- Charge Currency.1 = VND
- Charge Debit Account.1 = một tài khoản có Product.code = 1 hoặc 11 của khách hàng đang thực hiện test, nhưng khác loại tiền tệ
2. Thực hiện click button commit
</t>
  </si>
  <si>
    <t>Không đưa ra thông báo lỗi và cảnh báo override:
- thông báo lỗi: ACCOUNT CURRENCY NOT EQUAL TO CHARGE.CURRENCY
- override: NGUYEN TE TK THU PHI KHAC NGUYEN TE PHAT HANH MD</t>
  </si>
  <si>
    <t>Case thông luồng cơ bản - Tạo MD.DEAL</t>
  </si>
  <si>
    <t>TC_1</t>
  </si>
  <si>
    <t>TC_2</t>
  </si>
  <si>
    <t>TC_3</t>
  </si>
  <si>
    <t>TC_4</t>
  </si>
  <si>
    <t>TC_5</t>
  </si>
  <si>
    <t>TC_17</t>
  </si>
  <si>
    <t>TC_18</t>
  </si>
  <si>
    <t>TC_19</t>
  </si>
  <si>
    <t>TC_20</t>
  </si>
  <si>
    <t>12/05/2021</t>
  </si>
  <si>
    <t>11/05/2021</t>
  </si>
  <si>
    <t>13/05/2021</t>
  </si>
  <si>
    <t>CBS.CD.CHECK.AMOUNT</t>
  </si>
  <si>
    <t>validate</t>
  </si>
  <si>
    <t xml:space="preserve"> PRINCIPAL.AMOUNT &lt; 5</t>
  </si>
  <si>
    <t xml:space="preserve">Bước 1: thực hiện chọn khách hàng
1. thực hiện chọn 1 mã khách hàng bất kỳ có CUSTOMER.TYPE = INDIV trên truy vấn ENQ.CBS.CD.GET.AC.OF.CUS
Bước 2: Truy cập link: Fixed Deposit (moi) --&gt; Giu ho Vang --&gt; Nhap hop dong Giu ho Vang
Bước 3: Thực hiện click button + để tạo mới bản ghi và nhập các thông tin như sau:
- Owner ID = mã khách hàng đã chọn ở bước 1
- Amount = 2
Bước 4: Sau khi nhập amount xong hệ thống thực hiện check validate và hiển thị lỗi
</t>
  </si>
  <si>
    <t>Mong muốn Hệ thống thông báo lỗi "KHOI LUONG VANG LA BOI CUA 5"</t>
  </si>
  <si>
    <t xml:space="preserve"> PRINCIPAL.AMOUNT &gt;5 và không chia hết cho 5</t>
  </si>
  <si>
    <t xml:space="preserve">Bước 1: thực hiện chọn khách hàng
1. thực hiện chọn 1 mã khách hàng bất kỳ có CUSTOMER.TYPE = INDIV trên truy vấn ENQ.CBS.CD.GET.AC.OF.CUS
Bước 2: Truy cập link: Fixed Deposit (moi) --&gt; Giu ho Vang --&gt; Nhap hop dong Giu ho Vang
Bước 3: Thực hiện click button + để tạo mới bản ghi và nhập các thông tin như sau:
- Owner ID = mã khách hàng đã chọn ở bước 1
- Amount = 12
Bước 4: Sau khi nhập amount xong hệ thống thực hiện check validate và hiển thị lỗi
</t>
  </si>
  <si>
    <t>Mong muốn hệ thống thông báo lỗi "KHOI LUONG VANG LA BOI CUA 5"</t>
  </si>
  <si>
    <t xml:space="preserve"> PRINCIPAL.AMOUNT &gt;=5 và chia hết cho 5</t>
  </si>
  <si>
    <t>Mong muốn Hệ thống không báo lỗi, cho commit bản ghi bình thường</t>
  </si>
  <si>
    <t>TC_21</t>
  </si>
  <si>
    <t>TC_22</t>
  </si>
  <si>
    <t>TC_23</t>
  </si>
  <si>
    <t>CBS.CD.MD.NEXT.TASK</t>
  </si>
  <si>
    <t xml:space="preserve">INPUT/VALIDATE </t>
  </si>
  <si>
    <t>Mở mới  bản ghi giữ hộ vàng</t>
  </si>
  <si>
    <t>Không tồn tại bản ghi MD ở bảng F.MB.GOLD.MD.CHG</t>
  </si>
  <si>
    <t>1. Sau khi commit bản ghi thành công, hệ thống sẽ bật popup sinh ra màn hình thu phí (version: AC.CHARGE.REQUEST,GOLD.NEW), có các thông tin:
- CUSTOMER = mã khách đã tạo MD
- Debit Account = Số tài khoản thu phí trên MD
- EXTRA.DETAILS.1 = THU PHI HD GH VANG &lt;số MD mới tạo ra&gt;
-  RELATED.REF = số MD mới tạo ra
2. Sau khi commit bản ghi thu phí:
hệ thống update thông tin vào bảng MB.GOLD.MD.CHG. cách check: vào command line nhập tên bảng MB.GOLD.MD.CHG và enter. Sau đó nhập @ID = số MD vừa duyệt.hệ thống phải có bản ghi có các thông tin:
- Chg Id.1 = số mã thu phí vừa commit ở bước
- Status.1 = I</t>
  </si>
  <si>
    <t>Duyệt bản ghi tạo mới giữ hộ vàng</t>
  </si>
  <si>
    <t>Chỉnh sửa bản ghi giữ hộ vàng</t>
  </si>
  <si>
    <t>Đã tồn tại bản ghi  MD ở bảng F.MB.GOLD.MD.CHG va trạng thai là NEW</t>
  </si>
  <si>
    <t>B1: thực hiện truy vấn ENQ ENQ.AUTOTEST.BY.APP trên commandline
- đầu vào thực hiện nhập các giá trị như sau và nhấn tìm kiếm:
	+ APPLICATION = MB.GOLD.MD.CHG
- hệ thống trả ra kết quả. Thực hiện lấy bản ghi có dữ liệu thỏa mãn điều kiện:
	+ COL1 &lt; TODAY &amp; COL2 &gt; TODAY
	+ COL4 = NEW 
lấy ra toàn bộ các thông tin như ID, COL1, COL2, COL3
Ví dụ: lấy ID = MD2024271150 ; COL1 = 20200829 ; COL2 = 20210830 ; COL3 = VN0010002 ; COL4 = NEW
B2: sau khi xác định được giá trị chi nhánh ở trường COL3 ở trên thực hiện đổi môi trường hạch toán sang môi trường đó
- thực hiện gõ trên commanline: COMPANY S &lt;mã chi nhánh ở B1&gt;
ví dụ: COMPANY S VN0010002
- sau khi thực hiện commandline trên hệ thống sẽ hiển thị thông tin về chi nhánh. sẽ thấy có tên chi nhánh ở trường: GB Company Name
- tiếp theo thực hiện click vào ""Tools"" (ở trên đầu gần các link chức năng: Help Tools SingOut)
Click tiếp vào ""My Companies"", thực hiện tìm kiếm tên chi nhánh đã lấy ra được. và click vào tên chi nhánh đó để chuyển đổi sang môi trường hạch toán đó
B3: truy nhập link: Fixed Deposit (moi) -&gt; Giu ho Vang -&gt; Sua hop dong Giu ho vang 
nhập vào ID đã tìm được ở bước 1
Thực hiên sửa trường thực hiện sửa thông tin Maturity Date thành giá trị lớn hơn Maturity Date cũ
B4: thực hiện commit bản ghi (nếu sinh override thì thực hiện accept để bỏ qua)</t>
  </si>
  <si>
    <t>Sau khi commit bản ghi thành công, hệ thống sẽ bật popup sinh ra màn hình thu phí (version: AC.CHARGE.REQUEST,GOLD.NEW), có các thông tin:
- CUSTOMER = mã khách đã tạo MD
- Debit Account = Số tài khoản thu phí trên MD
- EXTRA.DETAILS.1 = THU PHI BO SUNG &lt;số MD mới tạo ra&gt;
-  RELATED.REF = số MD mới tạo ra</t>
  </si>
  <si>
    <t>Đã tồn tại bản ghi  MD ở bảng F.MB.GOLD.MD.CHG va trạng thai là I</t>
  </si>
  <si>
    <t>Mong muốn hệ thống bật popup thu phí đúng mã phí ở bước 5</t>
  </si>
  <si>
    <t>TC_24</t>
  </si>
  <si>
    <t>TC_25</t>
  </si>
  <si>
    <t>TC_26</t>
  </si>
  <si>
    <t>TC_27</t>
  </si>
  <si>
    <t>Phụ thuộc vào TC_24 (nghĩa là phải có TC_24 thì mới thực hiện được)
Bước 1: thực hiện truy cập link: Fixed Deposit (moi) --&gt; Giu ho Vang --&gt; Sua hop dong Giu ho vang
kết quả hiện thị ra thì thực hiện tìm kiếm MD mới tạo ở TC trước
Bước 2: click vào link "Authorise Guarantee Transaction" cuối cùng bên phải để vào màn hình duyệt MD
Bước 3: sau khi vào màn hình duyệt, thực hiện click button duyệt "Authorise a deal" để duyệt bản ghi
Bước 4: sau khi duyệt MD xong sẽ popup để duyệt bản ghi thu phí, thực hiện click button duyệt dể duyệt bản ghi thu phí</t>
  </si>
  <si>
    <t>Bước 1: thực hiện chọn khách hàng
1. thực hiện chọn 1 mã khách hàng bất kỳ có CUSTOMER.TYPE = INDIV trên truy vấn ENQ.CBS.CD.GET.AC.OF.CUS
(lưu lại cả thông tin account.number có product.code = 1 và CCY = VND, và phải có tiền)
Bước 2: Truy cập link: Fixed Deposit (moi) --&gt; Giu ho Vang --&gt; Nhap hop dong Giu ho Vang
Bước 3: Thực hiện click button + để tạo mới bản ghi và nhập các thông tin như sau:
- Owner ID = mã khách hàng đã chọn ở bước 1
- Amount = 100
- Term = 12M
- Ma hop bao quan vang = TEST123456
- TK THU PHI = account.number ở bước 1
- Account Officer = 1
- RM BAN CHEO = 1
- DATE.VALUE = TODAY
- MA.KIEMNGAN = lựa chọn bất kỳ mã nào trong danh sách
Bước 4: thực hiện commit bản ghi. (nếu sinh override thì thực hiện accept để bỏ qua)
Bước 5: commit cả bản ghi thu phí khi popup bật lên (lưu ý lưu lại ID bản ghi thu phí này)
Bước 7: quay lại menu: Fixed Deposit (moi) --&gt; Giu ho Vang --&gt; Nhap hop dong Giu ho Vang
nhập ID = mã MD đã tạo được ở bước 4
thực hiện sửa lại trường: Terms&amp;Conditions.1 = TEST777888
Sau đó commit tiếp bản ghi</t>
  </si>
  <si>
    <t>CBS.RT.GET.F3.TIME.APP</t>
  </si>
  <si>
    <t>Check record RTN</t>
  </si>
  <si>
    <t>Không tồn tại bản ghi MD$INAU</t>
  </si>
  <si>
    <t>Thực hiện tận dụng lại các bước 1, 2, 3 của TC_1 (case thông luồng) để tạo bản ghi MD.DEAL</t>
  </si>
  <si>
    <t>hệ thống sinh thông tin cập nhật vào trường Time F3 Ft = hh:mi:ss ngày tháng năm
Cách kiểm tra: sau khi commit xong bảng ghi tạo mới MD, thực hiện truy cập link: Guarantees / Misc Deals -&gt; Guarantees Issued -&gt; Issue of Guarantees -&gt; Issue of Generic Guarantee nhập số MD vừa tạo mới vào và chuyển sang Tab "FULLVIEW" để kiểm tra thông tin trường Time F3 Ft</t>
  </si>
  <si>
    <t>Sửa đổi MD.DEAL đang ở trạng thái INAU</t>
  </si>
  <si>
    <t>Đã tồn tại bản ghi MD$INAU</t>
  </si>
  <si>
    <t>Giá trị Time F3 Ft không bị thay đổi</t>
  </si>
  <si>
    <t>TC_28</t>
  </si>
  <si>
    <t>TC_29</t>
  </si>
  <si>
    <t xml:space="preserve">B1: Truy cập Guarantees / Misc Deals -&gt; Authorise/Delete Guarantee Transaction -&gt; Phe duyet giao dich MD -&gt; Chọn 1 bản ghi MD có Status = INAU &amp; TYPE = GTISS (nếu không có bản ghi thì sẽ dùng lại bản ghi tạo mới ở TC_28 ở trên)
B2:  truy cập link: Guarantees / Misc Deals -&gt; Guarantees Issued -&gt; Issue of Guarantees -&gt; Issue of Generic Guarantee nhập số MD lấy được ở B1 và chuyển sang Tab "FULLVIEW" để kiểm tra thông tin trường Time F3 Ft
(lưu lại giá trị Time F13 Ft này để sau này so sánh)
B3: vào Tab-FULLVIEW sửa trường Mb Note.1 = TEST TEST 123
Rate Change = NONE
B4: thực hiện comit bản ghi
</t>
  </si>
  <si>
    <t>CBS.MD.COLL.IMP.INFO</t>
  </si>
  <si>
    <t>- MB.CO.LINK có giá trị 
- Mở mới Collateral</t>
  </si>
  <si>
    <t>Trong bảng COLLATERAL có bản ghi MB.CO.LINK  
Tạo mới /chỉnh sửa trên version 
MD.DEAL,KQ.MB.DET</t>
  </si>
  <si>
    <t>Mong muốn:
1. hệ thông commit/phê duyệt bản ghi tại các bước thành công
2. Tại bước số 7, sau khi hệ thống bật popup sang version nhập liệu MD
- Phải popup đúng version là: MD.DEAL,KQ.MB.DET
- chuyển sang tab FULLVIEW của version MD.DEAL,KQ.MB.DET check các thông tin dữ liệu:
- Customer = mã khách hàng đang nhập liệu
- Currency = loại tiền đang nhập liệu
- Deal Date = Ngày VALUE.DATE đã nhập trên collateral
- Value Date = Ngày VALUE.DATE đã nhập trên collateral
- Maturity Date = Ngày EXPIRY.DATE đã nhập trên collateral, nếu trên collateral không nhập thì sẽ = 0
- Principal Amount = số tiền trên trường Gen Ledger Value của collateral
- Alternate Id = giá trị trường Real Estate Ref trên tab QL KHO QUY của collateral
- Category = giá trị trường Product Category trên tab QL KHO QUY của collateral
- Account Officer = giá trị trường Accout Officer trên tab QL KHO QUY của collateral
- Mb Rm Bancheo = giá trị trường RM BAN CHEO trên tab QL KHO QUY của collateral
- Mb Co Link = số collateral đã duyệt ở bước 6</t>
  </si>
  <si>
    <t>- MB.CO.LINK có giá trị 
- chỉnh sửa Collateral</t>
  </si>
  <si>
    <t xml:space="preserve">DOC.STATUS trong bảng MB.KHOQUY = 'MUON' </t>
  </si>
  <si>
    <t>Phụ thuộc vào TC_30
B1: sau khi tạo/duyệt thành công bản ghi collateral như TC_30 ta thực hiện tiếp các bước như sau:
- vào commandline gõ COLLATERAL, nhập ID = bản ghi collateral vừa nhập duyệt ở TC_30 xong
- nhập giá trị Expiry Date = TODAY + 1 năm sau
- thưc hiên commit (nếu xuất hiện override thì thực hiện Accept để bỏ qua)
B2: Đăng nhập 1 user khác với user vừa nhập liệu phía trên
thực hiện truy cập link: Collateral --&gt; Authorise Collateral - Inward Ack
tìm số collateral đã commit thành công tại bước 1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B5: sau khi nhấn commit ở bước 2 hệ thông sẽ bật popup sang version nhập liệu MD (version MD.DEAL,KQ.MB.DET), ta sẽ thực hiện commit tiếp
khi thực hiện commit bản ghi MD hệ thống sẽ xuất hiện thông báo lỗi &amp; không cho commit</t>
  </si>
  <si>
    <t>Hệ thống thông báo lỗi 'HO SO DANG O TRANG THAI MUON'  và không cho commit MD</t>
  </si>
  <si>
    <t xml:space="preserve">DOC.STATUS trong bảng MB.KHOQUY &lt;&gt; 'MUON' </t>
  </si>
  <si>
    <t>Mong muốn:
1. hệ thông commit/phê duyệt bản ghi tại các bước thành công
2. Tại bước số 5, sau khi hệ thống bật popup sang version nhập liệu MD
- Phải popup đúng version là: MD.DEAL,KQ.MB.DET
- chuyển sang tab FULLVIEW của version MD.DEAL,KQ.MB.DET check các thông tin dữ liệu:
	+ Maturity Date = cập nhất đúng là ngày EXPIRY.DATE đã nhập trên collateral</t>
  </si>
  <si>
    <t>TC_30</t>
  </si>
  <si>
    <t>TC_31</t>
  </si>
  <si>
    <t>TC_32</t>
  </si>
  <si>
    <t>CBS.MD.CHAN.HANMUC (MD.DEAL,XNCCTD )</t>
  </si>
  <si>
    <t>INPUT</t>
  </si>
  <si>
    <t>ADVICE.EXPIRY.DATE = null</t>
  </si>
  <si>
    <t>B1: Truy cập đường dẫn: Guarantees / Misc Deals -&gt; Guarantees Issued -&gt; Issue of Guarantees -&gt; Issue of confirmation letter MD nhập ID = mã MD mới tạo xong, click vào button "See" (hình hình lúp bên trên)
B2: Chuyển đến TAB 'FULLVIEW '  thấy được trường ADVICE.EXPIRY.DATE được update = giá trị trường MATURITY.DATE</t>
  </si>
  <si>
    <t>ADVICE.EXPIRY.DATE &lt;&gt; MATURITY.DATE</t>
  </si>
  <si>
    <t>TC_33</t>
  </si>
  <si>
    <t>TC_34</t>
  </si>
  <si>
    <t>B1: Tạo dữ liệu tương tự các bước 1,2,3  ở case  TC_33 ở trên 
B2: tiếp theo đó, tại bước nhập liệu MD ta chuyển sang TAB 'FULLVIEW' nhập liệu trường giá trị trường ADVICE.EXPIRY.DATE = 1 giá trị khác với giá trị tại trường MATURITY.DATE
B3: thực hiện commit bản ghi (nếu xuất hiện override thì accept override)</t>
  </si>
  <si>
    <t>B1: Truy cập đường dẫn: Guarantees / Misc Deals -&gt; Guarantees Issued -&gt; Issue of Guarantees -&gt; Issue of confirmation letter MD nhập ID = mã MD mới tạo xong, click vào button "See" (hình hình lúp bên trên)
B2: Chuyển đến TAB 'FULLVIEW '  thấy được trường ADVICE.EXPIRY.DATE được update lại = giá trị trường MATURITY.DATE</t>
  </si>
  <si>
    <t xml:space="preserve">-PROVISION = YES
-PROV.DR.ACCOUNT = null  
</t>
  </si>
  <si>
    <t xml:space="preserve">B1: Tạo dữ liệu tương tự các bước 1,2,3  ở case  TC_33 ở trên 
B2: tiếp theo đó, tại bước nhập liệu MD ta thực hiện nhập thêm các thông tin như sau:
 *** Tab - FULLVIEW ***
 Provision (PROVISION) = YES 
 *** Tab - Cash Margin ***
 PROV REL ACCOUNT (PROV.REL.ACCOUNT) = tài khoản có product.code = 41 đã lấy ở bươc 0 trong TC_33 (lúc lựa chọn khách hàng)
B3: thực hiện commit bản ghi (nếu xuất hiện override thì accept override)
</t>
  </si>
  <si>
    <t>Hệ thống thông báo lỗi 'Margin Dr Acct bat buoc nhap'</t>
  </si>
  <si>
    <t xml:space="preserve">-PROVISION = YES
-PROV.DR.ACCOUNT &lt;&gt;  null  
</t>
  </si>
  <si>
    <t xml:space="preserve">B1: Tạo dữ liệu tương tự các bước 1,2,3  ở case  TC_33 ở trên 
B2: tiếp theo đó, tại bước nhập liệu MD ta thực hiện nhập thêm các thông tin như sau:
 *** Tab - FULLVIEW ***
- Provision (PROVISION) = YES 
 *** Tab - Cash Margin ***
- Margin Dr Account(PROV.DR.ACCOUNT) = tài khoản có product.code = 41 đã lấy ở bươc 0 trong TC_33 (lúc lựa chọn khách hàng)
- PROV REL ACCOUNT (PROV.REL.ACCOUNT) = tài khoản có product.code = 41 đã lấy ở bươc 0 trong TC_33 (lúc lựa chọn khách hàng)
B3: thực hiện commit bản ghi (nếu xuất hiện override thì accept override)
</t>
  </si>
  <si>
    <t>- Hệ thống không  thông báo lỗi 'Margin Dr Acct bat buoc nhap'  và cho commit bản ghi thành công</t>
  </si>
  <si>
    <t>TC_35</t>
  </si>
  <si>
    <t>TC_36</t>
  </si>
  <si>
    <t xml:space="preserve">CHARGE.ACCOUNT có số dư không đủ (số dư = working.balance - block.amt ) </t>
  </si>
  <si>
    <t>Hệ thống thông báo lỗi 'So du tai khoan Charge Debit Account phai lon hon Charge Amt '</t>
  </si>
  <si>
    <t>TC_37</t>
  </si>
  <si>
    <t>B1: Tạo dữ liệu tương tự các bước 1,2,3  ở case  TC_33 ở trên 
B2: tiếp theo đó, tại bước nhập liệu MD ta thực hiện nhập thêm các thông tin như sau:
*** Tab - Charges/CSN Commission ***
- Charge Date.1 (CHARGE.DATE) = TODAY
- Charge Currency.1 (CHARGE.CURR) = VND 
- Charge Debit Account.1(CHARGE.ACCOUNT) = tài khoản có product.code = 1 đã lấy ở bươc 0 trong TC_33 (lúc lựa chọn khách hàng)
- Charge Code.1.1 (CHARGE.CODE) = XNCTDGST
- Charge Amount.1.1 (CHARGE.AMT) = nhập giá trị tiền cần thu là 1 số lớn hơn giá trị tại trường "So du kha dung" của tài khoản có product.code = 1 đã lấy ở bước 0 trong TC_33 (lúc lựa chọn khách hàng)
B3: thực hiện commit bản ghi (nếu xuất hiện override thì accept override)</t>
  </si>
  <si>
    <t>TC_38</t>
  </si>
  <si>
    <t xml:space="preserve">CHARGE.ACCOUNT có số dư đủ (số dư = working.balance - block.amt ) </t>
  </si>
  <si>
    <t>B1: Tạo dữ liệu tương tự các bước 1,2,3  ở case  TC_33 ở trên 
B2: tiếp theo đó, tại bước nhập liệu MD ta thực hiện nhập thêm các thông tin như sau:
*** Tab - Charges/CSN Commission ***
- Charge Date.1 (CHARGE.DATE) = TODAY
- Charge Currency.1 (CHARGE.CURR) = VND 
- Charge Debit Account.1(CHARGE.ACCOUNT) = tài khoản có product.code = 1 đã lấy ở bươc 0 trong TC_33 (lúc lựa chọn khách hàng)
- Charge Code.1.1 (CHARGE.CODE) = XNCTDGST
- Charge Amount.1.1 (CHARGE.AMT) = nhập giá trị tiền cần thu là 1 số nhỏ hơn giá trị tại trường "So du kha dung" của tài khoản có product.code = 1 đã lấy ở bước 0 trong TC_33 (lúc lựa chọn khách hàng)
B3: thực hiện commit bản ghi (nếu xuất hiện override thì accept override)</t>
  </si>
  <si>
    <t>Hệ thống không thông báo lỗi và cho commit bình thường</t>
  </si>
  <si>
    <t>TC_39</t>
  </si>
  <si>
    <t xml:space="preserve">CSN.ACCOUNT có số dư không đủ  (số dư = working.balance - block.amt )  </t>
  </si>
  <si>
    <t xml:space="preserve">B1: Tạo dữ liệu tương tự các bước 1,2,3  ở case  TC_33 ở trên 
B2: tiếp theo đó, tại bước nhập liệu MD ta thực hiện nhập thêm các thông tin như sau:
 *** Tab - Charges/CSN Commission ***
- Commission Pay Type	(CSN.PAYMENT.TYPE) = BEGIN  
- Fixed Amount ? (FIXED.AMOUNT) = YES
- CSN Comm Date.1(CSN.DATE) = TODAY
- CSN Comm Debit Acct.1 (CSN.ACCOUNT) = tài khoản có product.code = 1 đã lấy ở bươc 0 trong TC_33 (lúc lựa chọn khách hàng)
- CSN Comm Amount.1 (CSN.AMOUNT) = nhập giá trị tiền cần thu là 1 số lớn hơn giá trị tại trường ""So du kha dung"" của tài khoản có product.code = 1 đã lấy ở bước 0 trong TC_33 (lúc lựa chọn khách hàng)
B3: thực hiện commit bản ghi &amp; hệ thống sẽ báo lỗi
 </t>
  </si>
  <si>
    <t xml:space="preserve">Hệ thống thông báo lỗi 'So du tai khoan CSN comm debit acct phai lon hon CSN comm amount ' </t>
  </si>
  <si>
    <t xml:space="preserve">CSN.ACCOUNT có số dư đủ  (số dư = working.balance - block.amt )  </t>
  </si>
  <si>
    <t xml:space="preserve">B1: Tạo dữ liệu tương tự các bước 1,2,3  ở case  TC_33 ở trên 
B2: tiếp theo đó, tại bước nhập liệu MD ta thực hiện nhập thêm các thông tin như sau:
 *** Tab - Charges/CSN Commission ***
- Commission Pay Type	(CSN.PAYMENT.TYPE) = BEGIN  
- Fixed Amount ? (FIXED.AMOUNT) = YES
- CSN Comm Date.1(CSN.DATE) = TODAY
- CSN Comm Debit Acct.1 (CSN.ACCOUNT) = tài khoản có product.code = 1 đã lấy ở bươc 0 trong TC_33 (lúc lựa chọn khách hàng)
- CSN Comm Amount.1 (CSN.AMOUNT) = nhập giá trị tiền cần thu là 1 số nhỏ hơn giá trị tại trường ""So du kha dung"" của tài khoản có product.code = 1 đã lấy ở bước 0 trong TC_33 (lúc lựa chọn khách hàng)
B3: thực hiện commit bản ghi &amp; hệ thống sẽ báo lỗi
 </t>
  </si>
  <si>
    <t>Bước 0: lựa chọn khách hàng
- Lựa chọn 1 khách hàng bất kỳ có CUSTOMER.TYPE = INDIV trên truy vấn ENQ.CBS.CD.GET.AC.OF.CUS
đồng thời thỏa mãn có cả 2 loại tài khoản có Product.code = 1 và = 41
Bước 1: tạo mới hợp đồng tín dụng với khách hàng chọn
- cách tạo như case thông luồng TC_1
Bước 2: tạo mới limit
1. Truy cập link: Limits --&gt; Limit Menu --&gt; Create Unsecured Limit
2. nhập @ID = mã khách hàng.2700.yy
trong đó mã khách hàng =  mã khách khách hàng đã được lựa chọn ở bước 0
yy = số nguyên, chạy từ 1 --&gt; 99
(lưu ý nếu tại menu này khi nhập @ID vào mà thấy bản ghi đã có thông tin thì bỏ, không lấy bản ghi đó mà tạo bản ghi khác, tăng yy lên)
3. sau khi vào trong nhập liệu các thông tin như sau: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4. commit bản ghi
5. Đăng nhập vào 1 user khác với user tạo limit ở trên và có quyền authorize bản ghi, truy cập vào link: 
Limits --&gt; Limit Menu --&gt; Authorise/Delete Create/Maintain Limit
6. thực hiện tìm kiếm ID limit mới tạo ra ở trên danh sách kết quả, sau đó click vào link "Authorise Limit" (ngoài cùng bên phải)
7. sau khi vào trong click vào button "Authorize a deal" để duyệt bản ghi
8. thực hiện vào lại link: Limits --&gt; Limit Menu --&gt; Create Unsecured Limit
nhập @ID limit ở trên, ấn button view (là hình cái kính lúp, gần button commit bản ghi)
9. vào tab Audit, kiểm tra nếu Record Status = rỗng và Curr No = 1 thì nghĩa là bản ghi đã duyệt thành công, ngược lại thì là duyệt thất bại dừng luồng
Bước 3: tạo mới bản ghi MD.DEAL
1. Truy cập Guarantees / Misc Deals -&gt; Guarantees Issued -&gt; Issue of Guarantees -&gt; Issue of confirmation letter MD
2. click vào button + để nhập mới bản ghi
3. nhập liệu thông tin:
*** Tab - Issue of confirmation letter MD ***
- Issued on Behalf of =   mã khách khách hàng đã được chọn ở bước 0
- Product Category = 28089
- MAU THU BL = KH.CDK
- Limit Ref = Là đuôi của limit đã tạo ở bước 2 (ví dụ limit ở bước 2 tạo được là: 128877.0002700.01 --&gt; thì Limit.ref = 2700.01)
- Currency = VND
- Guarantee Amount = 10000000
- MB Deal Date = TODAY
- Deal date = TODAY
- Start Date = TODAY
- VALUE DATE = TODAY
- Maturity Date = TODAY + 10 năm sau (nếu ngày này năm sau rơi vào ngày nghỉ thì next lên 1 ngày làm việc liền sau)
- Account Officer = 1
- RM BAN CHEO = 1
- USE OF LOAN CHA.1 = 42
- USE OF LOAN = 4210200
*** Tab - MD Type ***
- CAMPAIGN.CODE = 0000000
- PRODUCTGR.CODE = 0000000
- LEGACY.ID = mã hợp đồng tín dụng mới mở ở bước 1
Bước 4:  thực hiện commit bản ghi (nếu xuất hiện override thì thực hiện accept bỏ qua)</t>
  </si>
  <si>
    <t>CBD.CD.XNCCTD.MD.TERM (MD.DEAL,XNCCTD )</t>
  </si>
  <si>
    <t xml:space="preserve">-MATURITY.DATE &lt;&gt; NULL và đúng định dạng YYYYMMDD
- VALUE.DATE &lt;&gt; NULL và đúng định dạng YYYYMMDD
- Khoảng thời gian giữa  VALUE.DATE  và  MATURITY.DATE là X ( LÀ số tháng) </t>
  </si>
  <si>
    <t>X&lt;0</t>
  </si>
  <si>
    <t>Bước 0: lựa chọn khách hàng
- Lựa chọn 1 khách hàng bất kỳ có CUSTOMER.TYPE = INDIV trên truy vấn ENQ.CBS.CD.GET.AC.OF.CUS
đồng thời thỏa mãn có cả 2 loại tài khoản có Product.code = 1 và = 41
Bước 1: tạo mới hợp đồng tín dụng với khách hàng chọn
- cách tạo như case thông luồng TC_1
Bước 2: tạo mới limit
1. Truy cập link: Limits --&gt; Limit Menu --&gt; Create Unsecured Limit
2. nhập @ID = mã khách hàng.2700.yy
trong đó mã khách hàng =  mã khách khách hàng đã được lựa chọn ở bước 0
yy = số nguyên, chạy từ 1 --&gt; 99
(lưu ý nếu tại menu này khi nhập @ID vào mà thấy bản ghi đã có thông tin thì bỏ, không lấy bản ghi đó mà tạo bản ghi khác, tăng yy lên)
3. sau khi vào trong nhập liệu các thông tin như sau: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4. commit bản ghi
5. Đăng nhập vào 1 user khác với user tạo limit ở trên và có quyền authorize bản ghi, truy cập vào link: 
Limits --&gt; Limit Menu --&gt; Authorise/Delete Create/Maintain Limit
6. thực hiện tìm kiếm ID limit mới tạo ra ở trên danh sách kết quả, sau đó click vào link "Authorise Limit" (ngoài cùng bên phải)
7. sau khi vào trong click vào button "Authorize a deal" để duyệt bản ghi
8. thực hiện vào lại link: Limits --&gt; Limit Menu --&gt; Create Unsecured Limit
nhập @ID limit ở trên, ấn button view (là hình cái kính lúp, gần button commit bản ghi)
9. vào tab Audit, kiểm tra nếu Record Status = rỗng và Curr No = 1 thì nghĩa là bản ghi đã duyệt thành công, ngược lại thì là duyệt thất bại dừng luồng
Bước 3: tạo mới bản ghi MD.DEAL
1. Truy cập Guarantees / Misc Deals -&gt; Guarantees Issued -&gt; Issue of Guarantees -&gt; Issue of confirmation letter MD
2. click vào button + để nhập mới bản ghi
3. nhập liệu thông tin:
*** Tab - Issue of confirmation letter MD ***
- Issued on Behalf of =   mã khách khách hàng đã được chọn ở bước 0
- Product Category = 28089
- MAU THU BL = KH.CDK
- Limit Ref = Là đuôi của limit đã tạo ở bước 2 (ví dụ limit ở bước 2 tạo được là: 128877.0002700.01 --&gt; thì Limit.ref = 2700.01)
- Currency = VND
- Guarantee Amount = 10000000
- MB Deal Date = TODAY
- Deal date = TODAY
- Start Date = TODAY
- VALUE DATE = TODAY
- Maturity Date = TODAY + 2 ngày (nếu ngày này rơi vào ngày nghỉ thì next lên 1 ngày làm việc liền sau)
- Account Officer = 1
- RM BAN CHEO = 1
- USE OF LOAN CHA.1 = 42
- USE OF LOAN = 4210200
*** Tab - MD Type ***
- CAMPAIGN.CODE = 0000000
- PRODUCTGR.CODE = 0000000
- LEGACY.ID = mã hợp đồng tín dụng mới mở ở bước 1
Bước 4:  thực hiện click vào button "Validate a deals" (gần button commit phía trên bên trái)
--&gt; sau khi click hệ thống sẽ thực hiện validate và tính toán ra giá trị tại trường TERM</t>
  </si>
  <si>
    <t>TC_40</t>
  </si>
  <si>
    <r>
      <t>Mong muốn hệ thống cập nhật trường MD.TERM  =  MATURITY.DATE - VALUE.DATE , Ví dụ: VALUE.DATE = 20210310 , MATURITY.DATE = 20210312 thì MD.TERM tự cập nhật là</t>
    </r>
    <r>
      <rPr>
        <b/>
        <sz val="11"/>
        <color theme="1"/>
        <rFont val="Times New Roman"/>
        <family val="1"/>
      </rPr>
      <t xml:space="preserve"> 2D </t>
    </r>
    <r>
      <rPr>
        <sz val="11"/>
        <color theme="1"/>
        <rFont val="Times New Roman"/>
        <family val="1"/>
      </rPr>
      <t>)</t>
    </r>
  </si>
  <si>
    <t>0&lt;X&lt;= 99</t>
  </si>
  <si>
    <r>
      <t xml:space="preserve">Mong muốn hệ thống cập nhật trường MD.TERM  =  MATURITY.DATE - VALUE.DATE , Ví dụ: VALUE.DATE = 20210310 , MATURITY.DATE = 20220310 thì MD.TERM tự cập nhật là </t>
    </r>
    <r>
      <rPr>
        <b/>
        <sz val="11"/>
        <color theme="1"/>
        <rFont val="Times New Roman"/>
        <family val="1"/>
      </rPr>
      <t>12M</t>
    </r>
    <r>
      <rPr>
        <sz val="11"/>
        <color theme="1"/>
        <rFont val="Times New Roman"/>
        <family val="1"/>
      </rPr>
      <t xml:space="preserve"> )</t>
    </r>
  </si>
  <si>
    <t>X&gt;99</t>
  </si>
  <si>
    <r>
      <t xml:space="preserve">Mong muốn hệ thống cập nhật trường MD.TERM  =  MATURITY.DATE - VALUE.DATE , Ví dụ: VALUE.DATE = 20210310 , MATURITY.DATE = 20310310 thì MD.TERM tự cập nhật là </t>
    </r>
    <r>
      <rPr>
        <b/>
        <sz val="11"/>
        <color theme="1"/>
        <rFont val="Times New Roman"/>
        <family val="1"/>
      </rPr>
      <t>10Y</t>
    </r>
    <r>
      <rPr>
        <sz val="11"/>
        <color theme="1"/>
        <rFont val="Times New Roman"/>
        <family val="1"/>
      </rPr>
      <t xml:space="preserve"> )</t>
    </r>
  </si>
  <si>
    <t>TC_41</t>
  </si>
  <si>
    <t>TC_42</t>
  </si>
  <si>
    <t>Dùng lại dữ liệu ở TC_41
Tại  Bước 3: tạo mới bản ghi MD.DEAL
 *** Tab-Issue of confirmation letter MD ***
- trường Maturity Date  ta nhập = TODAY + 2 năm sau (nếu ngày này rơi vào ngày nghỉ thì next lên 1 ngày làm việc liền sau)
sau đó ta thực hiện click vào button "Validate a deals" (gần button commit phía trên bên trái)
--&gt; sau khi click hệ thống sẽ thực hiện validate và tính toán ra giá trị tại trường TERM</t>
  </si>
  <si>
    <t>Dùng lại dữ liệu ở TC_41
Tại  Bước 3: tạo mới bản ghi MD.DEAL
 *** Tab-Issue of confirmation letter MD ***
- trường Maturity Date  ta nhập = TODAY + 10 năm sau (nếu ngày này rơi vào ngày nghỉ thì next lên 1 ngày làm việc liền sau)
sau đó ta thực hiện click vào button "Validate a deals" (gần button commit phía trên bên trái)
--&gt; sau khi click hệ thống sẽ thực hiện validate và tính toán ra giá trị tại trường TERM</t>
  </si>
  <si>
    <t>TC_43</t>
  </si>
  <si>
    <t>CBS.VALIDATE.BLNH.MB</t>
  </si>
  <si>
    <t xml:space="preserve">LC.NBR &lt;&gt; null </t>
  </si>
  <si>
    <t xml:space="preserve">LC.NBR không tồn tại trong bảng LC  </t>
  </si>
  <si>
    <t>Hệ thống thông báo lỗi 'so LC khong hop le'</t>
  </si>
  <si>
    <t>TC_44</t>
  </si>
  <si>
    <t>B1: Truy cập Guarantees / Misc Deals -&gt; Guarantees Issued -&gt; Issue of Guarantees --&gt; Issue of Shipping Guarantee 
B2: nhấp vào hình kính lúp (bên phải ô textbox) để tìm kiếm. Sau khi bật ra popup thực hiện nhập các thông tin 
  - CATEGORY chọn 'equals' và nhập giá trị 28020 
  - LC.NBR chọn 'not equal to' và nhập giá trị NULL 
  - MATURITY.DATE chọn 'greater than' và nhập giá trị TODAY (ngày hiện tại của hệ thống)
B3: Chọn 1 bản ghi MD tìm được (click vào cái giá trị MD...), sau khi click vào thì số MD sẽ được fill vào ô textbox, chọn edit bản ghi (hình  cái bút)
B4: Tìm đến trường MB.LC.NUMBER, nhập giá trị = LC123456789456789
B5: Sau khi nhập xong, hệ thống sẽ thực hiện validate và thông báo lỗi</t>
  </si>
  <si>
    <t xml:space="preserve">-LC.NBR tồn tại trong bảng LC  
- APPLICANT.CUSTNO trong LC &lt;&gt; CUSTOMER (của MD) </t>
  </si>
  <si>
    <t>B0: thực hiện chuyển đổi sang môi trường "So giao dich 2"
- Sau khi đăng nhập vào hệ thống vào link "Tools" ở bên trên cùng bên tay trái, tiếp sau đó hệ thống bật ra 1 trang khác thì chọn vào link "My Companies" --&gt; hệ thống sẽ xổ ra danh sách các chi nhánh, tìm kiếm chi nhánh So giao dich 2 và click vào để chuyển sang môi trường So giao dich 2
B1:  Truy cập Guarantees / Misc Deals -&gt; Guarantees Issued -&gt;Issue of Guarantees --&gt;  Issue of Shipping Guarantee
B2: nhấp vào hình kính lúp  (bên phải ô textbox) để tìm kiếm. Sau khi bật ra popup thực hiện nhập các thông tin 
  - CATEGORY chọn 'equals' và nhập giá trị 28020 
  - LC.NBR chọn 'not equal to' và nhập giá trị NULL 
  - MATURITY.DATE chọn 'greater than' và nhập giá trị TODAY (ngày hiện tại của hệ thống)
Nhần tìm hiếm để hệ thống tìm kiếm thông tin
B3: Chọn 1 bản ghi MD tìm được (click vào cái giá trị MD...), sau khi click vào thì số MD sẽ được fill vào ô textbox, chọn edit bản ghi (hình  cái bút)
sau khi vào edit bản ghi lấy thông tin trường Issued on Behalf of (CUSTOMER)
B4: Truy cập: Trade Finance -&gt; Trade Finance Menu -&gt;Import LCs --&gt;  Issuance of Import LCs-&gt; Pre Advice of Import LCs 
B5: nhấp vào hình kính lúp để tìm kiếm. Sau khi bật ra popup thực hiện nhập các thông tin
 - APPLICANT.CUSTNO  'not equals to ' và nhập giá trị trường CUSTOMER ở B3
Nhần tìm hiếm để hệ thống tìm kiếm thông tin
B6: chọn 1  bản ghi TF tìm được , click vào số TF và sau đó click vào hình kính lúp (gần nút commit) để see bản ghi này , tìm đến LC Number (OLD.LC.NUMBER)   và lưu lai giá trị này
B7: Quay lại bản ghi đang edit ở bước 3 ta Tìm đến trường MB.LC.NUMBER thay đổi giá trị thành giá trị trường  LC Number  mới tìm ra ở bước 6 phía trên
B7: Commit bản ghi  &amp; hệ thống thông báo lỗi</t>
  </si>
  <si>
    <t>TC_45</t>
  </si>
  <si>
    <t xml:space="preserve">-LC.NBR tồn tại trong bảng LC  
- APPLICANT.CUSTNO trong LC =  CUSTOMER (của MD) </t>
  </si>
  <si>
    <t>B0: thực hiện chuyển đổi sang môi trường ""So giao dich 2""
- Sau khi đăng nhập vào hệ thống vào link ""Tools"" ở bên trên cùng bên tay trái, tiếp sau đó hệ thống bật ra 1 trang khác thì chọn vào link ""My Companies"" --&gt; hệ thống sẽ xổ ra danh sách các chi nhánh, tìm kiếm chi nhánh So giao dich 2 và click vào để chuyển sang môi trường So giao dich 2
B1:  Truy cập Guarantees / Misc Deals -&gt; Guarantees Issued -&gt;Issue of Guarantees --&gt;  Issue of Shipping Guarantee
B2: nhấp vào hình kính lúp  (bên phải ô textbox) để tìm kiếm. Sau khi bật ra popup thực hiện nhập các thông tin 
  - CATEGORY chọn 'equals' và nhập giá trị 28020 
  - LC.NBR chọn 'not equal to' và nhập giá trị NULL 
  - MATURITY.DATE chọn 'greater than' và nhập giá trị TODAY (ngày hiện tại của hệ thống)
Nhần tìm hiếm để hệ thống tìm kiếm thông tin
B3: Chọn 1 bản ghi MD tìm được (click vào cái giá trị MD... lưu ý ở đây lựa chọn bản ghi MD có cột FLD thứ 3 là loại tiền nào thì các bước sau phải chọn thông tin cùng loại tiền như vậy, ví dụ chọn MD có loại tiền là VND hay USD), sau khi click vào thì số MD sẽ được fill vào ô textbox, chọn edit bản ghi (hình  cái bút)
sau khi vào edit bản ghi lấy thông tin trường Issued on Behalf of (CUSTOMER), MB.TF.NUMBER (TF.NBR)
B4: Truy cập: Trade Finance -&gt; Trade Finance Menu -&gt;Import LCs --&gt;  Issuance of Import LCs-&gt; Pre Advice of Import LCs 
B5: nhấp vào hình kính lúp để tìm kiếm. Sau khi bật ra popup thực hiện nhập các thông tin
 - APPLICANT.CUSTNO  'equals' và nhập giá trị trường CUSTOMER ở B3
Nhần tìm hiếm để hệ thống tìm kiếm thông tin
B6: chọn 1  bản ghi TF trong danh sách tìm được (lưu ý số TF này khac với số TF.NBR ở bước 3 và phải cùng loại tiền với MD ở bước 3) , click vào số TF và sau đó click vào hình kính lúp (gần nút commit) để see bản ghi này , tìm đến LC Number (OLD.LC.NUMBER) và lưu lai giá trị này
B7: Quay lại bản ghi đang edit ở bước 3 ta Tìm đến trường MB.LC.NUMBER thay đổi giá trị thành giá trị trường  LC Number  mới tìm ra ở bước 6 phía trên
B7: Commit bản ghi  &amp; hệ thống không thông báo lỗi</t>
  </si>
  <si>
    <t>Hệ thống không thông báo lỗi &amp; cho commit bình thường</t>
  </si>
  <si>
    <t>TC_46</t>
  </si>
  <si>
    <t>14/05/2021</t>
  </si>
  <si>
    <t>15/05/2021</t>
  </si>
  <si>
    <t xml:space="preserve">Hệ thống không báo lỗi và cho vào sửa đổi bản ghi bình thường
</t>
  </si>
  <si>
    <t>B1: thực hiện truy vấn ENQ ENQ.AUTOTEST.BY.APP trên commandline
- đầu vào thực hiện nhập các giá trị như sau và nhấn tìm kiếm:
	+ APPLICATION = MB.UYQUYEN.MAT.STK
	+ PARAM.1 = MD
- hệ thống trả ra kết quả. Thực hiện lấy thông tin dòng dữ liệu nào có cột COL1 = rỗng
Ví dụ: lấy ID = MD1931900050 ; COL1 = rỗng
B2: Truy cập: Fixed Deposit (moi) -&gt; Giu ho Vang -&gt; Sua hop dong Giu ho vang 
B3: Nhập vào ID tìm được ở B1 
hệ thống không thông báo lỗi gì và cho vào edit bản ghi bình thường</t>
  </si>
  <si>
    <t>CBS.CD.MD.CHECK.BCNHNN (MD.DEAL,MDT.GTAMD )</t>
  </si>
  <si>
    <t>CATEGORY = [28000-&gt;28100]</t>
  </si>
  <si>
    <t xml:space="preserve">BC.NHNN = null </t>
  </si>
  <si>
    <t xml:space="preserve">B1:  Truy cập Guarantees / Misc Deals -&gt; Guarantees Issued -&gt; Maintenance of Guarantees -&gt;  Amendment of Guarantee 
B2: nhấp vào hình kính lúp (bên phải ô textbox) để tìm kiếm. Sau khi bật ra popup thực hiện nhập các thông tin 
  - CATEGORY chọn 'equals' và nhập giá trị 28001
  - MATURITY.DATE chọn 'greater than' và nhập giá trị TODAY (ngày hiện tại của hệ thống)
--&gt; hệ thống sau khi tìm ra kết quả, lựa chọn 1 bản ghi MD bất kỳ, click vào số MD trên danh sách kết quả --&gt; click vào button hình bút chì để vào edit bản ghi đó
B3: Chọn 1 bản ghi để sửa đổi và nhập thêm các thông tin
*** TAB FULLVIEW ***
Bc Nhnn = NONE 
B4: thực hiện commit bản ghi </t>
  </si>
  <si>
    <t>Mong muốn hệ thống hiển thị cảnh báo OVERRIDE  'BC.NHNN - Chua chon gia tri'</t>
  </si>
  <si>
    <t xml:space="preserve">BC.NHNN &lt;&gt;  null </t>
  </si>
  <si>
    <t>Mong muốn hệ thóng không hiển thị cảnh báo OVERRIDE 'BC.NHNN - Chua chon gia tri'</t>
  </si>
  <si>
    <t>Hệ thống thông báo lỗi 'BC.NHNN	Bat buoc nhap'"</t>
  </si>
  <si>
    <t>TC_47</t>
  </si>
  <si>
    <t>TC_48</t>
  </si>
  <si>
    <t>TC_49</t>
  </si>
  <si>
    <t xml:space="preserve">B1:  Truy cập Guarantees / Misc Deals -&gt; Guarantees Issued -&gt; Maintenance of Guarantees -&gt;  Amendment of Guarantee 
B2: nhấp vào hình kính lúp để tìm kiếm. Sau khi bật ra popup thực hiện nhập các thông tin 
  - CATEGORY chọn 'equals' và nhập giá trị 28001
  - MATURITY.DATE chọn 'greater than' và nhập giá trị TODAY (ngày hiện tại của hệ thống)
--&gt; hệ thống sau khi tìm ra kết quả, lựa chọn 1 bản ghi MD bất kỳ, click vào số MD trên danh sách kết quả --&gt; click vào button hình bút chì để vào edit bản ghi đó
B3: Chọn 1 bản ghi để sửa đổi và nhập thêm các thông tin
*** TAB FULLVIEW ***
Bc Nhnn = giá trị khác NONE 
B4: thực hiện commit bản ghi </t>
  </si>
  <si>
    <t xml:space="preserve">B1: Thực hiện các bước 1,2 như TC_1 (case thông luồng tạo MD) - tạo hợp đồng tín dụng, tạo limit
B2: Thực hiện bước 3 như TC_1 (case thông luồng tạo MD), tuy nhiên giá trị trường BC NHNN chọn là NONE
B3: thực hiện commit bản ghi
</t>
  </si>
  <si>
    <t xml:space="preserve">CSN.PAYMENT.TYPE  = 'END' 
CSN.FREQUENCY &lt;&gt; null </t>
  </si>
  <si>
    <t>MD.DEAL,MDT.CHGCOMM là version TAB trong version MD.DEAL,MDT.GTISS</t>
  </si>
  <si>
    <t>See lại bản ghi vừa commit 
- trường MD.DEA.CAPITALIZE.DATE = MATURITY.DATE + 1 ngày
(MD2106802788)</t>
  </si>
  <si>
    <t xml:space="preserve">CSN.PAYMENT.TYPE  &lt;&gt;  'END' 
CSN.FREQUENCY &lt;&gt; null </t>
  </si>
  <si>
    <t xml:space="preserve">See lại bản ghi MD vừa tạo 
- trường MD.DEA.CAPITALIZE.DATE = null </t>
  </si>
  <si>
    <t>MINH.CAP.57</t>
  </si>
  <si>
    <t>B1:Thực hiện nhập liệu tạo mới MD: các bước 1, 2, 3 như các bước trong TC_1 (Tạo mới hợp đồng tín dụng, tạo mới limit, tạo mới MD)</t>
  </si>
  <si>
    <t>B1: thực hiện chọn khách hàng
thực hiện chọn 1 mã khách hàng bất kỳ có CUSTOMER.TYPE = INDIV trên truy vấn ENQ.CBS.CD.GET.AC.OF.CUS
tại bước này chọn khách hàng có tài khoản product.code = 1 ; CCY = VND ; So du kha dung &gt; 0
B2: Thực hiện các bước 1,2 như TC_1 (case thông luồng tạo MD) - tạo hợp đồng tín dụng, tạo limit với mã khách hàng đã lựa chọn ở B1
B3: Thực hiện bước 3 (tạo mới MD) như TC_1 (case thông luồng tạo MD), tuy nhiên nhập thêm các thông tin khác nhu sau:
*** TAB Charges/CSN Commission ***
- Commission Pay Type	 (CSN.PAYMENT.TYPE) = END
- Commission Pay Type	 (INTEREST.BASIS) = B
- CSN Comm Rate (CSN.RATE ) = 2
- Fixed Amount ?(FIXED.AMOUNT)= NO
- CSN Comm Frequency	(CSN.FREQUENCY) = là ngày sau ngày TODAY và trước MATURITY.DATE và có tần xuất M0101ở cuối (VD:20210315M0101)
CSN Comm Debit Acct.1	(CSN.ACCOUNT ) = tài khoản có product.code = 1 của khách hàng (đã chọn ở bước 1)
B4: thực hiện commit bản ghi
B5: Nhập version MD.DEAL,MDT.CHGCOMM lên command , nhập ID vừa commit ở B3, không thực hiện sửa dổi gì &amp; nhấn commit bản ghi</t>
  </si>
  <si>
    <t>TC_50</t>
  </si>
  <si>
    <t>TC_51</t>
  </si>
  <si>
    <t>CBS.CD.MD.CHECK.SOBI</t>
  </si>
  <si>
    <t>ALTERNATE.ID có độ dài &lt;&gt; 8</t>
  </si>
  <si>
    <t>Hệ thống thông báo lỗi 'SO BI PHAI DU 8 KY TU,'</t>
  </si>
  <si>
    <t xml:space="preserve">-Bảng COMPANY với ID = ID.COMPANY của MD , lấy ra trường MNEMONIC
- MNEMONIC &lt;&gt; 3 kí tự đầu của trường ALTERNATE.ID (MD.DEAL) </t>
  </si>
  <si>
    <t>Hệ thống thông báo lỗi '3 KY TU DU PHAI LA MNEMONIC CUA CHI NHANH,'</t>
  </si>
  <si>
    <t xml:space="preserve">5 kí tự cuối trường ALTERNATE.ID không là số </t>
  </si>
  <si>
    <t>Hệ thống thông báo lỗi: 5 KY TU CUOI LA SO THU TU'</t>
  </si>
  <si>
    <t>TC_52</t>
  </si>
  <si>
    <t>TC_53</t>
  </si>
  <si>
    <t>TC_54</t>
  </si>
  <si>
    <t>VNV.CR.MD.DEAL.INPUT</t>
  </si>
  <si>
    <t xml:space="preserve">MB.CO.LINK có bản ghi trong COLLATERAL 
MD.LINK trong COLLATERAL &lt;&gt; ID.NEW </t>
  </si>
  <si>
    <t>Hệ thống thông báo lỗi 'COL.ID KHONG DUNG'</t>
  </si>
  <si>
    <t xml:space="preserve">Nếu tạo mới MD 
MB.CO.LINK   &lt;&gt; null </t>
  </si>
  <si>
    <t>Kiểm tra giá trị trường MD.LINK trong bản ghi COLLATERAL sẽ bằng số MD ở bước 7. Kiểm tra bằng cách: truy cập link: Collateral --&gt; Collateral, nhập số Collateral đã duyệt xong (ví dụ số 123789.1.1) sau đó ấn see bản ghi . Thực hiện chuyển sang Tab - FULLVIEW kiểm tra giá trị trên trường MD link xem có đúng bằng số MD đã commit ở bước 7 không</t>
  </si>
  <si>
    <t>TC_55</t>
  </si>
  <si>
    <t>TC_56</t>
  </si>
  <si>
    <t>CBS.MD.NEXT.IMP.EXP.VOURCHER.MB</t>
  </si>
  <si>
    <t>PRIN.MOVEMENT &lt;&gt; NULL</t>
  </si>
  <si>
    <t>Tận dụng lại kết quả là số collateral và số MD.DEAL đã tạo thành công ở TC_56 phía trên
B1: thực hiện vào link: Collateral --&gt; Amendment of Collateral  thực hiện nhập số Collateral ở TC_56 vào để vào amend bản ghi, thực hiện sửa đổi các trường như sau:
- Maximum Value = 150000000
- Execution Value = 15000000
- Gen Ledger Value = 150000000
Sau đó thực hiện comit bản ghi
B2: đăng nhập dưới quyền 1 user khác, vào link: Collateral --&gt; Authorise Collateral - Inward Ack
tìm đến số collateral vừa sửa ở bước 1, thực hiện click vào link "Authorise/Inward Acknowledgement" để vào màn hình duyệt bản ghi và thực hiện click vào button "Authorize a deal" để phê duyệt bản ghi collateral
B3: sau khi phê duyệt xong collateral, hệ thống bật popup link sang commit bản ghi MD, thực hiện commit bản ghi MD
B4: sau khi commit bản ghi MD, hệ thống sẽ bật popup ra 2 màn hình:
- màn hình commit kho quỹ
- màn hình jasper "Phiếu nhập ngoại bảng"</t>
  </si>
  <si>
    <t>hệ thống hiển thị thông tin popup jasper về thông tin "Phiếu nhập ngoại bảng"</t>
  </si>
  <si>
    <t>TC_57</t>
  </si>
  <si>
    <t>AUTH.RTN</t>
  </si>
  <si>
    <t>Thực hiện duyệt bản ghi MD và sinh ra next version sang bản ghi  tạo mới kho quỹ MB.KHOQUY,KQ</t>
  </si>
  <si>
    <t>CBS.MD.EXPORT.KQ</t>
  </si>
  <si>
    <t>AUTH bản ghi MD</t>
  </si>
  <si>
    <t>TC_58</t>
  </si>
  <si>
    <t>Mong muốn tại bước 7 sau khi commit hệ thống phải link được sang version kho quỹ
Mong muốn tại version kho quỹ các giá trị được fill đúng như mong muốn
- version: MB.KHOQUY,KQ
- ID của bản ghi kho quỹ là Real Estate Ref trên tab QL KHO QUY của bản ghi collateral
- So MD = số MD đã commit ở bước 7
- So CO = số collateral đã tạo và duyệt ở bước 6
- Ma KH = đúng mã khách hàng đang nhập liệu
- Category = giá trị trường Product Category trên tab QL KHO QUY của bản ghi collateral
- Gia tri TSDB = giá trị trường Principal Amount trên tab FULLVIEW của bản ghi MD (ở version MD.DEAL,KQ.MB.DET)
- Loai tien = loại tiền đang nhập liệu
- Ngay nhap kho = giá trị trường Ngay nhap kho trên tab QL KHO QUY của bản ghi collateral
- Ngay xuat kho = giá trị trường Ngay xuat kho trên tab QL KHO QUY của bản ghi collateral
- Ma HS (*).1 = giá trị trường Ma ho so.1 trên tab QL KHO QUY của bản ghi collateral
- Thong tin HS.1 = giá trị trường Thong tin ho so.1 trên tab QL KHO QUY của bản ghi collateral
- Loai HS.1 = giá trị trường Loai ho so.1 trên tab QL KHO QUY của bản ghi collateral
- Trang thai HS.1	= giá trị trường Trang thai ho so.1	trên tab QL KHO QUY của bản ghi collateral
- Ngay trang thai.1 = giá trị trường Ngay trang thai.1 trên tab QL KHO QUY của bản ghi collateral
- Ngay tra HS muon.1 =  giá trị trường Ngay tra HS muon thuc te.1 trên tab QL KHO QUY của bản ghi collateral	
- Ghi chu.1 = giá trị trường Ghi chu.1 trên tab QL KHO QUY của bản ghi collateral
- Ngay het han HS.1 = giá trị trường Ngay het han HS.1 trên tab QL KHO QUY của bản ghi collateral
(lưu ý trên collateral có bao nhiêu cụm thông tin về hồ sơ thì ở đây có bấy nhiêu cụm thông tin tương ứng)</t>
  </si>
  <si>
    <t>CBS.CD.GOLD.KEEP.CHARGE</t>
  </si>
  <si>
    <t>CHARGE.ACCOUNT là tài 1 trong số các tài khoản VND, 31,33,97</t>
  </si>
  <si>
    <t>B1: sử dụng truy vấn: Truy van Autotest --&gt; Truy van TK theo loai KH 
thực hiện nhập các giá trị: CUSTOMER.TYPE = INDIV
Lựa chọn các tài khoản  có product.code = 31,33,97
B2: nhập version: MD.DEAL,MDT.GOLD.CHGCOMM trên command line, thực hiên nhấn phím + để tạo mới bản ghi
B3: nhâp các thông tin:
- Charge Date.1 = TODAY
- Charge Currency.1 = VND
- Charge Debit Account.1 = nhập số tài khoản có product.code = 31,33,97
B4: sau khi nhập xong B3 hệ thống sẽ thực validate và thông báo lỗi</t>
  </si>
  <si>
    <t>Hệ thống thông báo lỗi :"Invalid charge account number"</t>
  </si>
  <si>
    <t>B1: sử dụng truy vấn: Truy van Autotest --&gt; Truy van TK  
thực hiện nhập các giá trị: CATEGORY = 11500 ; LOAI.TK = VND
Lựa chọn các tài khoản  VND có Avail balance lớn hơn 0
B2: nhập version: MD.DEAL,MDT.GOLD.CHGCOMM trên command line, thực hiên nhấn phím + để tạo mới bản ghi
B3: nhâp các thông tin:
- Charge Date.1 = TODAY
- Charge Currency.1 = VND
- Charge Debit Account.1 = nhập số tài khoản có product.code = 31,33,97
B4: sau khi nhập xong B3 hệ thống sẽ thực validate và thông báo lỗi</t>
  </si>
  <si>
    <t xml:space="preserve">CHARGE.ACCOUNT khác tài khoản VND, 31,33,97 </t>
  </si>
  <si>
    <t>B1: sử dụng truy vấn: Truy van Autotest --&gt; Truy van TK theo loai KH 
thực hiện nhập các giá trị: CUSTOMER.TYPE = INDIV
Lựa chọn các tài khoản  có product.code = 1  hoặc 11
B2: nhập version: MD.DEAL,MDT.GOLD.CHGCOMM trên command line, thực hiên nhấn phím + để tạo mới bản ghi
B3: nhâp các thông tin:
- Charge Date.1 = TODAY
- Charge Currency.1 = VND
- Charge Debit Account.1 = nhập số tài khoản có product.code = 1, 11
B4: sau khi nhập xong B3 hệ thống sẽ thực validate và fill giá trị: GOLDCHG vào trường Charge Code.1.1</t>
  </si>
  <si>
    <t>Hệ thống fill giá trị GOLDCHG vào trường Charge Code.1.1</t>
  </si>
  <si>
    <t>TC_59</t>
  </si>
  <si>
    <t>TC_60</t>
  </si>
  <si>
    <t>TC_61</t>
  </si>
  <si>
    <t>VNV.CR.MD.DEAL.ID</t>
  </si>
  <si>
    <t>Validate /CHECK.REC.RTN</t>
  </si>
  <si>
    <t xml:space="preserve">MB.CO.LINK có bản ghi trong bảng COLLATERAL </t>
  </si>
  <si>
    <t xml:space="preserve">COLL.GEN.LEDGER.VALUE &lt;&gt; MD.DEA.PRINCIPAL.AMOUNT </t>
  </si>
  <si>
    <t>Mong muốn:
1. hệ thông commit/phê duyệt bản ghi tại các bước thành công
2. Tại bước số 7, sau khi hệ thống bật popup sang version nhập liệu MD
- Phải popup đúng version là: MD.DEAL,KQ.MB.DET
- chuyển sang tab FULLVIEW của version MD.DEAL,KQ.MB.DET check các thông tin dữ liệu:
+ Maturity Date = Ngày EXPIRY.DATE đã nhập trên collateral, nếu trên collateral không nhập thì sẽ = 0
+ Prin Movement.1 sẽ có giá trị nếu giá trị: (Gen Ledger Value - Maximum Value) trên collateral  lớn hơn 0</t>
  </si>
  <si>
    <t xml:space="preserve">COLL.EXPIRY.DATE &lt;&gt; '' </t>
  </si>
  <si>
    <t>Mong muốn:
1. hệ thông commit/phê duyệt bản ghi tại các bước thành công
2. Tại bước số 7, sau khi hệ thống bật popup sang version nhập liệu MD
- Phải popup đúng version là: MD.DEAL,KQ.MB.DET
- chuyển sang tab FULLVIEW của version MD.DEAL,KQ.MB.DET check các thông tin dữ liệu:
- Maturity Date = Ngày EXPIRY.DATE đã nhập trên collateral, nếu trên collateral không nhập thì sẽ = 0
- Prin Movement.1 sẽ có giá trị nếu giá trị: (Gen Ledger Value - Maximum Value) trên collateral  lớn hơn 0</t>
  </si>
  <si>
    <t>TC_62</t>
  </si>
  <si>
    <t>TC_63</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</si>
  <si>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Luong hach toan TSDB = 0
*** Tab-QL KHO QUY***
- Ma ho so.1 = chọn 1 giá trị trong danh sách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thực hiện sửa đổi giá trị: Real Estate Ref(ALTERNATE.ID) = 3 ký tự đầu của Real Estate Ref + thêm ABCXY
ví dụ: Real Estate Ref = BNK02881
--&gt; sửa giá trị lại thành: Real Estate Ref = BNKABCXY
Bước 8: thực hiện commit MD và hệ thống báo lỗi</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</si>
  <si>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Luong hach toan TSDB = 0
*** Tab-QL KHO QUY***
- Ma ho so.1 = giá trị bất kỳ trong danh sách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thực hiện sửa đổi giá trị: Real Estate Ref(ALTERNATE.ID) = AFK + các số đang có trên trường Real Estate Ref
ví dụ: Real Estate Ref = BNK02881
--&gt; sửa giá trị lại thành: Real Estate Ref = AFK02881
Bước 8: thực hiện commit MD và hệ thống báo lỗi</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</si>
  <si>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Luong hach toan TSDB = 0
*** Tab-QL KHO QUY***
- Ma ho so.1 = chọn giá trị bất kỳ trong danh sách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thực hiện sửa đổi giá trị: Real Estate Ref(ALTERNATE.ID) = 3 ký tự đầu của Real Estate Ref + thêm ABCXY
ví dụ: Real Estate Ref = BNK02881
--&gt; sửa giá trị lại thành: Real Estate Ref = BNKABCXY
Bước 8: thực hiện commit MD và hệ thống báo lỗi</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</si>
  <si>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Luong hach toan TSDB = 0
*** Tab-QL KHO QUY***
- Ma ho so.1 = lựa chọn giá trị bất kỳ trong dropdown list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sẽ thực hiện commit tiếp bản ghi MD
Bước 8: sau khi nhấn commit ở bước 7 hệ thống sẽ bật popup sang version nhập liệu bì kho (version ), ta sẽ thực hiện comit tiếp (thực hiện lưu lại @ID của bản ghi kho quỹ để dùng các bước phía sau)
bước 9: Đăng nhập bằng 1 user khác với user duyệt ở bước 6,7. Thực hiện truy cập link: Quan ly TSDB kho quy --&gt; Duyet thong tin TSDB Kho quy
thực hiện tìm kiêm ID bản ghi kho quỹ ở bước số 8 trong danh sách kết quả. Sau khi tìm thấy thì click vào link "Authorize" (ở phía ngoài cùng bên phải), sau đó hệ thống bật ra màn hình duyệt kho quỹ thì ấn button "Authorise a deal" để duyệt bản ghi kho quỹ
Bước 10: ta thực hiện tạo 1 Collateral mới nữa, chỉ làm các bước 4,5,6,7,8,9. Tận dụng lại các bước 1,2,3
Nghĩa là ví dụ ở làn tạo collateral thứ nhất, ta tạo ra được:
- collateral.right = 123789.1
- collateral = 123789.1.1
thì ở đây ta sẽ tạo tiếp collateral số 2 là: 123789.1.2
Bước 11: sau khi tạo &amp; duyệt xong 2 collateral, ta thực hiện lưu lại các thông tin:
- số collateral, ví dụ: 123789.1.1 ; 1237489.1.2
- số MD.DEAL, ví dụ: MD2106306833 ; MD2106925902
(số collateral và MD phải đi với nhau 1 cặp, ta see thông tin trên bản ghi collateral sẽ thấy có thông tin Md Link hoặc see trên bản ghi MD sẽ có thông tin Mb Co Link)
Tiếp theo đó: vào link: Collateral --&gt; Amendment of Collateral. Nhập ID là số collateral thứ nhất, ví dụ: 123789.1.1
sửa giá trị trường Description.1 = HAHAHA và thực hiện commit bản ghi collateral
Bước 12: Đăng nhập 1 user khác với user nhập liệu ở bước 11, truy cập link: Collateral --&gt; Authorise Collateral - Inward Ack 
tìm đúng số collateral mới sửa ở bước 11 và thực hiện phê duyệt bản ghi collateral
Sau khi phê duyệt xong collateral, hệ thống sẽ link sang màn hình commit bản ghi MD
Tại đây ta sửa giá trị trường: Collateral ID = số collateral thứ 2 (ví dụ sửa thành: 123789.1.2)
--&gt; hệ thống báo lỗi</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</si>
  <si>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Luong hach toan TSDB = 0
*** Tab-QL KHO QUY***
- Ma ho so.1 = lựa chọn giá trị bất kỳ trong dropdown list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sẽ thực hiện commit tiếp bản ghi MD
Bước 8: sau khi nhấn commit ở bước 7 hệ thống sẽ bật popup sang version nhập liệu bì kho (version ), ta sẽ thực hiện comit tiếp (thực hiện lưu lại @ID của bản ghi kho quỹ để dùng các bước phía sau)
bước 9: Đăng nhập bằng 1 user khác với user duyệt ở bước 6,7. Thực hiện truy cập link: Quan ly TSDB kho quy --&gt; Duyet thong tin TSDB Kho quy
thực hiện tìm kiêm ID bản ghi kho quỹ ở bước số 8 trong danh sách kết quả. Sau khi tìm thấy thì click vào link "Authorize" (ở phía ngoài cùng bên phải), sau đó hệ thống bật ra màn hình duyệt kho quỹ thì ấn button "Authorise a deal" để duyệt bản ghi kho quỹ</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</si>
  <si>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Luong hach toan TSDB = 0
*** Tab-QL KHO QUY***
- Ma ho so.1 = lựa chọn giá trị bất kỳ trong dropdown list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sẽ thực hiện commit tiếp
Bước 8: sau khi nhấn commit ở bước 7 hệ thống sẽ bật popup sang version nhập liệu bì kho (version MB.KHOQUY,KQ), ta sẽ thực hiện kiểm tra giá trị ở đây</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</si>
  <si>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150000000
- Execute Percent(%) = 10
- Gen Ledger Value = 250000000
- Value Date = TODAY
- Reveiw Frequency = TODAY+1 M0101 (ví dụ TODAY = 20210515 --&gt; Review Frequency = 20210516M0101
- Dang Ki GDDB = K.bat.buoc
- Muc dich cam co = 1
- Nguon goc TSDB = 1
- Dang Ki BH = K.bat.buoc
- Luong hach toan TSDB = 0
*** Tab-QL KHO QUY***
- Ma ho so.1 = lựa chọn giá trị bất kỳ trong dropdown list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sẽ thực hiện commit tiếp
Bước 8: sau khi nhấn commit ở bước 7 hệ thống sẽ bật popup sang version nhập liệu bì kho (version ), ta sẽ thực hiện comit tiếp</t>
  </si>
  <si>
    <t>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150000000
- Execute Percent(%) = 10
- Value Date = TODAY
- Reveiw Frequency = TODAY+1 M0101 (ví dụ TODAY = 20210515 --&gt; Review Frequency = 20210516M0101
- Expiry Date = TODAY + 1 năm sau
- Dang Ki GDDB = K.bat.buoc
- Muc dich cam co = 1
- Nguon goc TSDB = 1
- Dang Ki BH = K.bat.buoc
- Luong hach toan TSDB = 0
*** Tab-QL KHO QUY***
- Ma ho so.1 = lựa chọn giá trị bất kỳ trong dropdown list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sẽ thực hiện commit tiếp
Bước 8: sau khi nhấn commit ở bước 7 hệ thống sẽ bật popup sang version nhập liệu bì kho (version ), ta sẽ thực hiện comit tiếp</t>
  </si>
  <si>
    <t xml:space="preserve">Bước 1: thực hiện chọn khách hàng
1. thực hiện chọn 1 mã khách hàng bất kỳ có CUSTOMER.TYPE = INDIV trên truy vấn ENQ.CBS.CD.GET.AC.OF.CUS
(lưu lại cả thông tin account.number có product.code = 1 và CCY = VND)
Bước 2: Truy cập link: Fixed Deposit (moi) --&gt; Giu ho Vang --&gt; Nhap hop dong Giu ho Vang
Bước 3: Thực hiện click button + để tạo mới bản ghi và nhập các thông tin như sau:
- Owner ID = mã khách hàng đã chọn ở bước 1
- Amount = 15
Bước 4: Sau khi nhập amount xong hệ thống thực hiện check validate và không hiển thị lỗi
Bước 5: nhập tiếp các thông tin:
- Term = 12M
- Ma hop bao quan vang = TEST123456
- TK THU PHI = account.number ở bước 1
- Account Officer = 1
- RM BAN CHEO = 1
- DATE.VALUE = TODAY
- MA.KIEMNGAN = lựa chọn bất kỳ mã nào trong danh sách
Bước 6: thực hiện commit bản ghi. (nếu sinh override thì thực hiện accept để bỏ qua)
</t>
  </si>
  <si>
    <t>Sau khi commit duyệt:
1. bản ghi MD dược duyệt thành công. Bản ghi duyệt thành công là: vào link: Fixed Deposit (moi) --&gt; Giu ho Vang --&gt; Nhap hop dong Giu ho Vang nhập số MD vừa duyệt xong và ấn vào button "See" để view thông tin.Nếu bản ghi có có CURR NO = 1 và không có giá trị của trường RECORD STATUS thì là đã duyệt thành công
2. hệ thống sẽ bật popup sinh ra màn hình duyệt bản ghi thu phí vừa tạo ở TC_24. Click button duyệt thu phí. Nếu hệ thống không báo lỗi là duyệt thu phí thành công
3. hệ thống update thông tin vào bảng MB.GOLD.MD.CHG. cách check: vào command line nhập tên bảng MB.GOLD.MD.CHG và enter. Sau đó nhập @ID = số MD vừa duyệt.hệ thống phải có bản ghi có các thông tin:
- Chg Id.1 = số mã thu phí vừa duyệt ở bước 2
- Status.1 = NEW
- Chg Date.1 = ngày thu phí</t>
  </si>
  <si>
    <t>Bước 1: thực hiện chọn khách hàng
1. thực hiện chọn 1 mã khách hàng bất kỳ có CUSTOMER.TYPE = INDIV trên truy vấn ENQ.CBS.CD.GET.AC.OF.CUS
(lưu lại cả thông tin account.number có product.code = 1 và CCY = VND, và phải có tiền)
Bước 2: Truy cập link: Fixed Deposit (moi) --&gt; Giu ho Vang --&gt; Nhap hop dong Giu ho Vang
Bước 3: Thực hiện click button + để tạo mới bản ghi và nhập các thông tin như sau:
- Owner ID = mã khách hàng đã chọn ở bước 1
- Amount = 15
- Term = 12M
- Ma hop bao quan vang = TEST123456
- TK THU PHI = account.number ở bước 1
- Account Officer = 1
- RM BAN CHEO = 1
- DATE.VALUE = TODAY
- MA.KIEMNGAN = lựa chọn bất kỳ mã nào trong danh sách
Bước 4: thực hiện commit bản ghi. (nếu sinh override thì thực hiện accept để bỏ qua)
Bước 5: commit cả bản ghi thu phí khi popup bật lên</t>
  </si>
  <si>
    <t>18/05/2021</t>
  </si>
  <si>
    <t>17/05/2021</t>
  </si>
  <si>
    <t>21/05/2021</t>
  </si>
  <si>
    <t>VN.VC.MD.DEAL</t>
  </si>
  <si>
    <t>Tạo mới MD</t>
  </si>
  <si>
    <t>VALIDATE dữ liệu</t>
  </si>
  <si>
    <t>TERM = rỗng</t>
  </si>
  <si>
    <r>
      <rPr>
        <b/>
        <sz val="11"/>
        <color theme="1"/>
        <rFont val="Times New Roman"/>
        <family val="1"/>
      </rPr>
      <t xml:space="preserve">Pre condition: </t>
    </r>
    <r>
      <rPr>
        <sz val="11"/>
        <color theme="1"/>
        <rFont val="Times New Roman"/>
        <family val="1"/>
      </rPr>
      <t xml:space="preserve">
</t>
    </r>
    <r>
      <rPr>
        <b/>
        <sz val="11"/>
        <color theme="1"/>
        <rFont val="Times New Roman"/>
        <family val="1"/>
      </rPr>
      <t>1. Tìm kiếm khách hàng</t>
    </r>
    <r>
      <rPr>
        <sz val="11"/>
        <color theme="1"/>
        <rFont val="Times New Roman"/>
        <family val="1"/>
      </rPr>
      <t xml:space="preserve">
- Trên command line thực hiên truy vấn ENQ ENQ.CBS.CD.GET.AC.OF.CUS, nhập các thông tin: 
+ CUSTOMER.TYPE = INDIV 
+ SECTOR = 1700
--&gt; Tìm kiềm &amp; lấy bất kỳ 1 khách hàng nào trong danh sách kết quả có trường Khoi = INDIV
B1: truy cập menu: Trade Finance --&gt; Trade Finance Menu --&gt; Issue of guarantees --&gt; Issue of guarantees
click button + để tạo mới bản ghi
B2: thực hiện nhập các thông tin:
*** Tab - Shipping Gtee Basic Info ***
- Issued on Behalf of = mã khách hàng đã lấy ở trên
- Currency = VND
- Shipping Gtee Amt = 100000000
- Account Officer = 1
- RM BAN CHEO = 1
B3: thực hiện ấn commit bản ghi</t>
    </r>
  </si>
  <si>
    <t>Mong muốn hệ thống báo lỗi: 'Term Missing'</t>
  </si>
  <si>
    <t>Huynt4</t>
  </si>
  <si>
    <t>TERM &lt;&gt; rỗng
VALUE.DATE &lt;&gt; rỗng</t>
  </si>
  <si>
    <r>
      <rPr>
        <b/>
        <sz val="11"/>
        <color theme="1"/>
        <rFont val="Times New Roman"/>
        <family val="1"/>
      </rPr>
      <t xml:space="preserve">Pre condition: </t>
    </r>
    <r>
      <rPr>
        <sz val="11"/>
        <color theme="1"/>
        <rFont val="Times New Roman"/>
        <family val="1"/>
      </rPr>
      <t xml:space="preserve">
</t>
    </r>
    <r>
      <rPr>
        <b/>
        <sz val="11"/>
        <color theme="1"/>
        <rFont val="Times New Roman"/>
        <family val="1"/>
      </rPr>
      <t>1. Tìm kiếm khách hàng</t>
    </r>
    <r>
      <rPr>
        <sz val="11"/>
        <color theme="1"/>
        <rFont val="Times New Roman"/>
        <family val="1"/>
      </rPr>
      <t xml:space="preserve">
- Trên command line thực hiên truy vấn ENQ ENQ.CBS.CD.GET.AC.OF.CUS, nhập các thông tin: 
+ CUSTOMER.TYPE = INDIV 
+ SECTOR = 1700
--&gt; Tìm kiềm &amp; lấy bất kỳ 1 khách hàng nào trong danh sách kết quả có trường Khoi = INDIV
B1: truy cập menu: Trade Finance --&gt; Trade Finance Menu --&gt; Issue of guarantees --&gt; Issue of guarantees
click button + để tạo mới bản ghi
B2: thực hiện nhập các thông tin:
*** Tab - Shipping Gtee Basic Info ***
- Issued on Behalf of = mã khách hàng đã lấy ở trên
- Currency = VND
- Shipping Gtee Amt = 100000000
- Deal Date = TODAY
- Start Date = TODAY
- </t>
    </r>
    <r>
      <rPr>
        <b/>
        <sz val="11"/>
        <color theme="1"/>
        <rFont val="Times New Roman"/>
        <family val="1"/>
      </rPr>
      <t>Term = 1X</t>
    </r>
    <r>
      <rPr>
        <sz val="11"/>
        <color theme="1"/>
        <rFont val="Times New Roman"/>
        <family val="1"/>
      </rPr>
      <t xml:space="preserve">
- Account Officer = 1
- RM BAN CHEO = 1
B3: thực hiện ấn commit bản ghi</t>
    </r>
  </si>
  <si>
    <t>Mong muốn hệ thống báo lỗi: 'Term should be nnnD , nnnM , nnnY'</t>
  </si>
  <si>
    <r>
      <rPr>
        <b/>
        <sz val="11"/>
        <color theme="1"/>
        <rFont val="Times New Roman"/>
        <family val="1"/>
      </rPr>
      <t xml:space="preserve">Pre condition: </t>
    </r>
    <r>
      <rPr>
        <sz val="11"/>
        <color theme="1"/>
        <rFont val="Times New Roman"/>
        <family val="1"/>
      </rPr>
      <t xml:space="preserve">
</t>
    </r>
    <r>
      <rPr>
        <b/>
        <sz val="11"/>
        <color theme="1"/>
        <rFont val="Times New Roman"/>
        <family val="1"/>
      </rPr>
      <t>1. Tìm kiếm khách hàng</t>
    </r>
    <r>
      <rPr>
        <sz val="11"/>
        <color theme="1"/>
        <rFont val="Times New Roman"/>
        <family val="1"/>
      </rPr>
      <t xml:space="preserve">
- Trên command line thực hiên truy vấn ENQ ENQ.CBS.CD.GET.AC.OF.CUS, nhập các thông tin: 
+ CUSTOMER.TYPE = INDIV 
+ SECTOR = 1700
--&gt; Tìm kiềm &amp; lấy bất kỳ 1 khách hàng nào trong danh sách kết quả có trường Khoi = INDIV
B1: truy cập menu: Trade Finance --&gt; Trade Finance Menu --&gt; Issue of guarantees --&gt; Issue of guarantees
click button + để tạo mới bản ghi
B2: thực hiện nhập các thông tin:
*** Tab - Shipping Gtee Basic Info ***
- Issued on Behalf of = mã khách hàng đã lấy ở trên
- Currency = VND
- Shipping Gtee Amt = 100000000
- Deal Date = TODAY
- Start Date = TODAY
- </t>
    </r>
    <r>
      <rPr>
        <b/>
        <sz val="11"/>
        <color theme="1"/>
        <rFont val="Times New Roman"/>
        <family val="1"/>
      </rPr>
      <t>Term = XD</t>
    </r>
    <r>
      <rPr>
        <sz val="11"/>
        <color theme="1"/>
        <rFont val="Times New Roman"/>
        <family val="1"/>
      </rPr>
      <t xml:space="preserve">
- Account Officer = 1
- RM BAN CHEO = 1
B3: thực hiện ấn commit bản ghi</t>
    </r>
  </si>
  <si>
    <t>Mong muốn hệ thống báo lỗi: 'First three characters should be numeric'</t>
  </si>
  <si>
    <t>TERM &lt;&gt; rỗng
VALUE.DATE = rỗng</t>
  </si>
  <si>
    <r>
      <rPr>
        <b/>
        <sz val="11"/>
        <color theme="1"/>
        <rFont val="Times New Roman"/>
        <family val="1"/>
      </rPr>
      <t xml:space="preserve">Pre condition: </t>
    </r>
    <r>
      <rPr>
        <sz val="11"/>
        <color theme="1"/>
        <rFont val="Times New Roman"/>
        <family val="1"/>
      </rPr>
      <t xml:space="preserve">
</t>
    </r>
    <r>
      <rPr>
        <b/>
        <sz val="11"/>
        <color theme="1"/>
        <rFont val="Times New Roman"/>
        <family val="1"/>
      </rPr>
      <t>1. Tìm kiếm khách hàng</t>
    </r>
    <r>
      <rPr>
        <sz val="11"/>
        <color theme="1"/>
        <rFont val="Times New Roman"/>
        <family val="1"/>
      </rPr>
      <t xml:space="preserve">
- Trên command line thực hiên truy vấn ENQ ENQ.CBS.CD.GET.AC.OF.CUS, nhập các thông tin: 
+ CUSTOMER.TYPE = INDIV 
+ SECTOR = 1700
--&gt; Tìm kiềm &amp; lấy bất kỳ 1 khách hàng nào trong danh sách kết quả có trường Khoi = INDIV
B1: truy cập menu: Trade Finance --&gt; Trade Finance Menu --&gt; Issue of guarantees --&gt; Issue of guarantees
click button + để tạo mới bản ghi
B2: thực hiện nhập các thông tin:
*** Tab - Shipping Gtee Basic Info ***
- Issued on Behalf of = mã khách hàng đã lấy ở trên
- Currency = VND
- Shipping Gtee Amt = 100000000
- Term = 5D
- Account Officer = 1
- RM BAN CHEO = 1
B3: thực hiện ấn commit bản ghi</t>
    </r>
  </si>
  <si>
    <t>Mong muốn hệ thống thông báo lỗi: 'Value date not entered'</t>
  </si>
  <si>
    <t>TERM &lt;&gt; rỗng
VALUE.DATE &lt;&gt; rỗng
TERM và VALUE.DATE đúng giá trị</t>
  </si>
  <si>
    <r>
      <rPr>
        <b/>
        <sz val="11"/>
        <color theme="1"/>
        <rFont val="Times New Roman"/>
        <family val="1"/>
      </rPr>
      <t xml:space="preserve">Pre condition: </t>
    </r>
    <r>
      <rPr>
        <sz val="11"/>
        <color theme="1"/>
        <rFont val="Times New Roman"/>
        <family val="1"/>
      </rPr>
      <t xml:space="preserve">
</t>
    </r>
    <r>
      <rPr>
        <b/>
        <sz val="11"/>
        <color theme="1"/>
        <rFont val="Times New Roman"/>
        <family val="1"/>
      </rPr>
      <t>1. Tìm kiếm khách hàng</t>
    </r>
    <r>
      <rPr>
        <sz val="11"/>
        <color theme="1"/>
        <rFont val="Times New Roman"/>
        <family val="1"/>
      </rPr>
      <t xml:space="preserve">
- Trên command line thực hiên truy vấn ENQ ENQ.CBS.CD.GET.AC.OF.CUS, nhập các thông tin: 
+ CUSTOMER.TYPE = INDIV 
+ SECTOR = 1700
--&gt; Tìm kiềm &amp; lấy bất kỳ 1 khách hàng nào trong danh sách kết quả có trường Khoi = INDIV
B1: truy cập menu: Trade Finance --&gt; Trade Finance Menu --&gt; Issue of guarantees --&gt; Issue of guarantees
click button + để tạo mới bản ghi
B2: thực hiện nhập các thông tin:
*** Tab - Shipping Gtee Basic Info ***
- Issued on Behalf of = mã khách hàng đã lấy ở trên
- Currency = VND
- Shipping Gtee Amt = 100000000
- Deal Date = TODAY
- Start Date = TODAY
- Term = 5D
- Account Officer = 1
- RM BAN CHEO = 1
*** Tab - FULLVIEW ***
- Use Of Loan Cha.1 = 24
- Use Of Loan = 4662200
B3: thực hiện ấn commit bản ghi
</t>
    </r>
    <r>
      <rPr>
        <sz val="11"/>
        <color rgb="FFFF0000"/>
        <rFont val="Times New Roman"/>
        <family val="1"/>
      </rPr>
      <t>(sau khi commit hệ thống có thể sinh ra thông báo lỗi, không cần quan tâm, vì đang check sự kiện validate giá trị ở đây)</t>
    </r>
  </si>
  <si>
    <t>Mong muốn: sau khi commit hệ thống sinh giá trị Maturity Date = Start Date + Term
(ví dụ: start.date = 11 MAR 2021
Term = 10D
thì Maturity Date = 21 MAR 2021)</t>
  </si>
  <si>
    <t>Tạo mới thành công bản ghi MD</t>
  </si>
  <si>
    <r>
      <rPr>
        <b/>
        <sz val="11"/>
        <color theme="1"/>
        <rFont val="Times New Roman"/>
        <family val="1"/>
      </rPr>
      <t>Pre condition:
1. Tìm kiếm khách hàng</t>
    </r>
    <r>
      <rPr>
        <sz val="11"/>
        <color theme="1"/>
        <rFont val="Times New Roman"/>
        <family val="1"/>
      </rPr>
      <t xml:space="preserve">
- Trên command line thực hiên truy vấn ENQ ENQ.CBS.CD.GET.AC.OF.CUS, nhập các thông tin: 
+ CUSTOMER.TYPE = INDIV 
+ SECTOR = 1700
--&gt; Tìm kiềm &amp; lấy bất kỳ 1 khách hàng nào trong danh sách kết quả co truong Khoi = INDIV
</t>
    </r>
    <r>
      <rPr>
        <b/>
        <sz val="11"/>
        <color theme="1"/>
        <rFont val="Times New Roman"/>
        <family val="1"/>
      </rPr>
      <t xml:space="preserve">2. tạo mới limit
</t>
    </r>
    <r>
      <rPr>
        <sz val="11"/>
        <color theme="1"/>
        <rFont val="Times New Roman"/>
        <family val="1"/>
      </rPr>
      <t xml:space="preserve">2.1 *** Tạo limit cha ***
- 2.1.a: truy cập menu: Limits --&gt; Limit Menu --&gt; Create Unsecured Limit 
- 2.1.b: nhập ID = mã khách hàng.2000.xx (trong đó: mã khách hàng là mã khách hàng đã chọn ở bước 1 ; xx là số thứ tự chạy từ 1 --&gt; 99) để vào màn hình nhập liệu thông tin
Ví dụ: 4433996.2000.01
- 2.1.c: thực hiện nhập liệu các thông tin:
+ LIMIT.CURRENCY = VND
+ INTERNAL.AMOUNT = 1000000000
+ APPROVAL.DATE = TODAY
+ EXPIRY.DATE = TODAY + 1 năm sau
+ REVIEW.FREQUENCY = EXPIRY.DATE + M0101 (vi dụ: 20220311M0101)
+ MAXIMUM.TOTAL = INTERNAL.AMOUNT
Sau đó thực hiện comit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t>
    </r>
    <r>
      <rPr>
        <b/>
        <sz val="11"/>
        <color theme="1"/>
        <rFont val="Times New Roman"/>
        <family val="1"/>
      </rPr>
      <t>3. tạo mới hợp đồng tín dụng</t>
    </r>
    <r>
      <rPr>
        <sz val="11"/>
        <color theme="1"/>
        <rFont val="Times New Roman"/>
        <family val="1"/>
      </rPr>
      <t xml:space="preserve">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hàng bất kỳ loại INDIV trên truy vấn ENQ ENQ.CBS.CD.GET.AC.OF.CUS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Trade Finance --&gt; Trade Finance Menu --&gt; Issue of guarantees --&gt; Issue of guarantees
click button + để tạo mới bản ghi
B2: thực hiện nhập các thông tin:
*** Tab - Shipping Gtee Basic Info ***
- Issued on Behalf of = mã khách hàng đã lấy ở trên (bước 1 - pre condition)
- Limit Ref = đuổi của mã limit đã tạo ở trên (bước 2 - pre condition. Ví dụ: 2000.01)
- Currency = VND
- Shipping Gtee Amt = 10000000
- Deal Date = TODAY
- Start Date = TODAY
- Term = 12M
- Account Officer = 1
- RM BAN CHEO = 1
*** Tab - FULLVIEW ***
- Use Of Loan Cha.1 = 16
- Use Of Loan = 5221100
- Date Value = TODAY
- Legacy Id = số hợp đồng tín dụng đã tạo ở trên (bước 3 - pre condition)
B3: thực hiện ấn commit bản ghi</t>
    </r>
  </si>
  <si>
    <t>Mong muốn hệ thống commit bản ghi thành công. Bản ghi ở trạng thái chưa duyệt INAU ( see lại bản ghi có RECORD STATUS = INAU)</t>
  </si>
  <si>
    <t>TC_64</t>
  </si>
  <si>
    <t>TC_65</t>
  </si>
  <si>
    <t>TC_66</t>
  </si>
  <si>
    <t>TC_67</t>
  </si>
  <si>
    <t>TC_68</t>
  </si>
  <si>
    <t>TC_69</t>
  </si>
  <si>
    <t>Phê duyệt bản ghi MD</t>
  </si>
  <si>
    <t>AUTH</t>
  </si>
  <si>
    <t>Phê duyệt  bản ghi MD thành công</t>
  </si>
  <si>
    <t xml:space="preserve">Phụ thuộc vào TC_69 (nghĩa là phải có dữ liệu từ TC_69 mới có thể làm được)
B1: đăng nhập bằng 1 user khác với user nhập liệu ở TC_69
B2: truy cập menu: Trade Finance --&gt; Trade Finance Menu --&gt; Issue of guarantees --&gt; Issue of guarantees
- nhập ID = số MD đã tạo xong ở TC_69, thực hiện ấn vào hình cờ lê ở bên trên (gần nút kính lúp)
B3: hệ thống bật ra popup thông tin về bản ghi MD, thực hiện ấn vào button duyệt (nút duyệt có hình vv gần nút có chữ x)
</t>
  </si>
  <si>
    <t>Mong muốn:
1. hệ thống duyệt bản ghi thành công (see lại bản ghi MD thấy không con trường RECORD STATUS và có CURR = 1)
2.vào command line gõ: VMB.AMDREVE , enter
Nhập ID = MD-số MD vừa phê duyệt thành công-TODAY (ví dụ: MD.DEAL-MD2107050106-20210311). Kiểm tra các thông tin như sau:
- Appln Name = MD.DEAL
- Rec Status = NEW
- Rec Date = 20 nối với 6 giá trị đầu tiên của trường DATE.TIME trên thông tin của MD (thường sẽ là ngày thực tế)
- Field 1 = giá trị trường CO.CODE trên MD
- Field 2 = số MD vừa duyệt thành công
- Field 3 = mã khách hàng
- Field 4 = giá trị CURRENCY trên MD
- Field 5 = giá trị PRINCIPAL.AMOUNT trên MD
- Field 6 = giá trị VALUE.DATE trên MD
- Field 7 = giá trị MATURITY.DATE trên MD
- Field 8 = giá tri CATEGORY trên MD</t>
  </si>
  <si>
    <t>TC_70</t>
  </si>
  <si>
    <t>CBS.DOANHTHU.CHECK.AMT(VC)</t>
  </si>
  <si>
    <t>KHOI = SME</t>
  </si>
  <si>
    <t>PROJECT.ID = NULL</t>
  </si>
  <si>
    <t xml:space="preserve">-Trả ra thông báo override :"KHACH HANG THUOC DOI TUONG NHAP MA PROJECT ID? DE NGHI KIEM TRA"
- Commit bản ghi
(MD2107009127)
</t>
  </si>
  <si>
    <t>04/12/2020</t>
  </si>
  <si>
    <t>X</t>
  </si>
  <si>
    <t>PASS</t>
  </si>
  <si>
    <t>LongNV</t>
  </si>
  <si>
    <t>PROJECT.ID &lt;&gt; NULL</t>
  </si>
  <si>
    <t>PMMB.CUSTOMER.ID &lt;&gt; MD.CUSTOMER.ID</t>
  </si>
  <si>
    <t>Trả ra thông báo lỗi: 'MA KH GIAI NGAN KHAC MA KH CUA DU AN'</t>
  </si>
  <si>
    <t>PMMB.EXPIRY.DATE &lt; TODAY</t>
  </si>
  <si>
    <t>Trả ra thông báo lỗi: 'Expire.date of project less than today!'</t>
  </si>
  <si>
    <t>PMMB.CUSTOMER.ID = MD.CUSTOMER.ID
PMMB.EXPIRY.DATE &gt;= TODAY</t>
  </si>
  <si>
    <t>commit thành công bản ghi</t>
  </si>
  <si>
    <t>KHOI = CIB</t>
  </si>
  <si>
    <t>Trả ra thông báo override :"KHACH HANG THUOC DOI TUONG NHAP MA PROJECT ID? DE NGHI KIEM TRA"
(MD2107056570)</t>
  </si>
  <si>
    <t>PMMB.CUSTOMER.ID =MD.CUSTOMER.ID
PMMB.EXPIRY.DATE &gt;= TODAY</t>
  </si>
  <si>
    <t>Kiểm tra trường PROJECT.ID khi sửa đổi MD (thay đổi trường PROJECT.ID)</t>
  </si>
  <si>
    <t>TC_71</t>
  </si>
  <si>
    <t>TC_72</t>
  </si>
  <si>
    <t>TC_73</t>
  </si>
  <si>
    <t>TC_74</t>
  </si>
  <si>
    <t>TC_75</t>
  </si>
  <si>
    <t>TC_76</t>
  </si>
  <si>
    <t>TC_77</t>
  </si>
  <si>
    <t>TC_78</t>
  </si>
  <si>
    <t>TC_79</t>
  </si>
  <si>
    <t>TC_80</t>
  </si>
  <si>
    <t>TC_81</t>
  </si>
  <si>
    <t>TC_82</t>
  </si>
  <si>
    <t>TC_83</t>
  </si>
  <si>
    <t>TC_84</t>
  </si>
  <si>
    <t>Nganlt1</t>
  </si>
  <si>
    <t xml:space="preserve">B1: Sử dụng lại MD của case TC_71 ở trên 
- Truy cập Guarantees / Misc Deals -&gt; Guarantees Issued -&gt; Issue of Guarantees -&gt; Issue of Generic Guarantee , see bản ghi tạo được ở TC_71
- Lưu lại thông tin Issued on Behalf of (CUSTOMER) để dùng cho các bước sau
B2: Truy cập: Loans-&gt; Quan ly DA/PA/CT/VLD -&gt; Input/Edit/Authorise DA/PA/CT/VLD 
nhấp vào hình kính lúp để tìm kiếm. Sau khi bật ra popup thực hiện nhập các thông tin
 - CUSTOMER.ID chọn 'not equal to' nhập giá trị CUSTOMER lấy được ở B1
 - EXPIRY.DATE chọn 'greater than' nhập TODAY 
Sau đó ấn tìm kiếm, hệ thống xuất hiện ra kết quả thì chọn bản ghi bất kì(lưu lại @ID để sử dụng bước sau)
B3: Truy cập Guarantees / Misc Deals -&gt; Guarantees Issued -&gt; Issue of Guarantees -&gt; Issue of Generic Guarantee 
Nhập vào ID tạo được ở case TC_71
B4: Nhập liệu thêm các giá trị
******TAB MD type******** 
-Project ID (PROJECT.D) = giá trị lấy được ở B2
***TAB Charges/CSN Commission****
- Rate Change (RATE.CHANGE) = NONE
B5: Commit bản ghi
</t>
  </si>
  <si>
    <t xml:space="preserve">B1: Sử dụng lại MD của case TC_75 ở trên 
- Truy cập Guarantees / Misc Deals -&gt; Guarantees Issued -&gt; Issue of Guarantees -&gt; Issue of Generic Guarantee , see bản ghi tạo được ở TC_75
- Lưu lại thông tin Issued on Behalf of (CUSTOMER) để dùng cho các bước sau
B2: Truy cập: Loans-&gt; Quan ly DA/PA/CT/VLD -&gt; Input/Edit/Authorise DA/PA/CT/VLD 
nhấp vào hình kính lúp để tìm kiếm. Sau khi bật ra popup thực hiện nhập các thông tin
 - CUSTOMER.ID chọn 'not equal to' nhập giá trị CUSTOMER lấy được ở B1
 - EXPIRY.DATE chọn 'greater than' nhập TODAY 
Sau đó ấn tìm kiếm, hệ thống xuất hiện ra kết quả thì chọn bản ghi bất kì(lưu lại @ID để sử dụng bước sau)
B3: Truy cập Guarantees / Misc Deals -&gt; Guarantees Issued -&gt; Issue of Guarantees -&gt; Issue of Generic Guarantee 
Nhập vào ID tạo được ở case TC_75
B4: Nhập liệu thêm các giá trị
******TAB MD type******** 
-Project ID (PROJECT.D) = giá trị lấy được ở B2
***TAB Charges/CSN Commission****
- Rate Change (RATE.CHANGE) = NONE
B5: Commit bản ghi
</t>
  </si>
  <si>
    <t xml:space="preserve">B1: Sử dụng lại kết quả TC_71 và duyệt bản ghi bằng 1 user khác user tạo
- Truy cập: Guarantees / Misc Deals -&gt;Phe duyet giao dich MD : tìm bản ghi vừa tạo và chọn 'Authorise Guarantee Transaction' để duyệt bản ghi
- Khi vào màn hình phê duyệt lưu lại thông tin Customer (CUSTOMER)
B2: Truy cập: Loans-&gt; Quan ly DA/PA/CT/VLD -&gt; Input/Edit/Authorise DA/PA/CT/VLD 
nhấp vào hình kính lúp để tìm kiếm. Sau khi bật ra popup thực hiện nhập các thông tin
 - CUSTOMER.ID chọn 'not equal to' nhập giá trị CUSTOMER lấy được ở B1
 - EXPIRY.DATE chọn 'greater than' nhập TODAY 
Sau đó ấn tìm kiếm, hệ thống xuất hiện ra kết quả thì chọn bản ghi bất kì(lưu lại @ID để sử dụng bước sau)
B3:Sửa đổi MD  Truy cập: Guarantees / Misc Deals -&gt; Guarantees Issued -&gt; Maintenance of Guarantees -&gt; Amendment of Guarantee 
- Nhập bản ghi MD lấy được ở B1, chon button sửa đổi 
- Chuyển ******tab MD type****** và nhập liệu thông tin
+ Project ID (PROJECT.ID) là ID bản ghi lấy đươc ở B2
B4: Commit bản ghi 
</t>
  </si>
  <si>
    <t xml:space="preserve">B1: Tìm khách hàng SME bằng truy vấn ENQ.CBS.CD.GET.AC.OF.CUS, nhập các giá trị
- CUSTOMER.TYPE nhập 'SME'
- SECTOR nhập '9007' 
Chọn ra một mã khách hàng cho các bước bên dưới
B2: Tạo HDTD như bước 1 ở TC_1 (case test thông luồng) nhưng mã khách hàng sinh ID bản ghi lấy mã khách hàng ở B1
B3: Tạo LIMIT như bước 2 của TC_1 (case thông luồng) nhưng mã khách hàng sinh ID bản ghi lấy mã khách hàng ở B1
nhập thêm giá trị các trường 
- Limit.Industry.1 (USE.OF.LOAN) = 43
- Limit.Industry.Amt.1 (APPROVE.AMOUNT) = 100000000
(VD: 1000650.0002000.01)
B4: Tạo MD như bước 3 ở TC_1 (case thông luồng)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B2
B5: Commit bản ghi
</t>
  </si>
  <si>
    <t>B1: Truy cập: Loans-&gt; Quan ly DA/PA/CT/VLD -&gt; Input/Edit/Authorise DA/PA/CT/VLD
nhấp vào hình kính lúp để tìm kiếm. Sau khi bật ra popup thực hiện nhập các thông tin
 - EXPIRY.DATE chọn 'less than' nhập TODAY 
 - PROJECT.TYPE chọn 'equals' nhập 'CT'
Sau đó ấn tìm kiếm, hệ thống xuất hiện ra kết quả thì chọn bản ghi bất kì (trong trường hợp này có thể lấy của khách hàng 133693 có mã dự án là CT.133693.14)
* Để kiểm tra một khách hàng có phải là SME  hay không thì làm các bước sau 
- Từ mã dự án VD: CT.133693.01 -&gt; lấy được mã khách hàng MKH = 133693
- Truy cập: Customer -&gt; Open Individual Customer -&gt; nhập vào MKH ở bước trên , chọn button kính lúp để see bản ghi
- Chuyển TAB ***Thong tin quan tri**** xem thông tin Khoi (KHOI) = SME
Lưu thông tin mã khách hàng MKH (cột customer.id) và mã dự án (cột ID) ở bước truy vấn
B2: Tạo HDTD như bước 1 ở TC_1 (case test thông luồng)
B3: Tạo LIMIT như bước 2 của TC_1 (case thông luồng) nhưng mã khách hàng sinh ID bản ghi lấy mã khách hàng ở B1
nhập thêm giá trị các trường 
- Limit.Industry.1 (USE.OF.LOAN) = 43
- Limit.Industry.Amt.1 (APPROVE.AMOUNT) = 100000000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B2
- Project ID = ID dự án lấy được ở B1
B5: Commit bản ghi</t>
  </si>
  <si>
    <t xml:space="preserve">B1: Truy cập: Loans-&gt; Quan ly DA/PA/CT/VLD -&gt; Input/Edit/Authorise DA/PA/CT/VLD
nhấp vào hình kính lúp để tìm kiếm. Sau khi bật ra popup thực hiện nhập các thông tin
 - EXPIRY.DATE chọn 'less than' nhập TODAY 
 - PROJECT.TYPE chọn 'equals' nhập 'CT'
Sau đó ấn tìm kiếm, hệ thống xuất hiện ra kết quả thì chọn bản ghi bất kì (trong trường hợp này có thể lấy của khách hàng 22617 có mã dự án là CT.22617.01)
* Để kiểm tra một khách hàng có phải là CIB  hay không thì làm các bước sau 
- Từ mã dự án VD: CT.22617.01 -&gt; lấy được mã khách hàng MKH = 22617
- Truy cập: Customer -&gt; Open Individual Customer -&gt; nhập vào MKH ở bước trên , chọn button kính lúp để see bản ghi
- Chuyển TAB ***Thong tin quan tri**** xem thông tin Khoi (KHOI) = CIB 
Lưu thông tin mã khách hàng MKH (cột customer.id) và mã dự án (cột ID) ở bước truy vấn
B2: Tạo HDTD như bước 1 ở TC_1 (case test thông luồng)
B3: Tạo LIMIT như bước 2 của TC_1 (case thông luồng) nhưng mã khách hàng sinh ID bản ghi lấy mã khách hàng ở B1
nhập thêm giá trị các trường 
- Limit.Industry.1 (USE.OF.LOAN) = 43
- Limit.Industry.Amt.1 (APPROVE.AMOUNT) = 100000000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B2
- Project ID = ID dự án lấy được ở B1
B5: Commit bản ghi
</t>
  </si>
  <si>
    <t xml:space="preserve">"B1: Truy cập: Loans-&gt; Quan ly DA/PA/CT/VLD -&gt; Input/Edit/Authorise DA/PA/CT/VLD
nhấp vào hình kính lúp để tìm kiếm. Sau khi bật ra popup thực hiện nhập các thông tin
 - EXPIRY.DATE chọn 'less than' nhập TODAY 
 - PROJECT.TYPE chọn 'equals' nhập 'CT'
Sau đó ấn tìm kiếm, hệ thống xuất hiện ra kết quả thì chọn bản ghi bất kì (trong trường hợp này có thể lấy của khách hàng 133693 có mã dự án là CT.133693.14)
* Để kiểm tra một khách hàng có phải là SME  hay không thì làm các bước sau 
- Từ mã dự án VD: CT.133693.01 -&gt; lấy được mã khách hàng MKH = 133693
- Truy cập: Customer -&gt; Open Individual Customer -&gt; nhập vào MKH ở bước trên , chọn button kính lúp để see bản ghi
- Chuyển TAB ***Thong tin quan tri**** xem thông tin Khoi (KHOI) = SME
Lưu thông tin mã khách hàng MKH (cột Customer id) và mã dự án (cột ID) ở bước truy vấn
B2: Tạo HDTD như bước 1 ở TC_1 (case test thông luồng)
B3: Tạo LIMIT như bước 2 của TC_1 (case thông luồng) nhưng mã khách hàng sinh ID bản ghi lấy mã khách hàng ở B1
nhập thêm giá trị các trường 
- Limit.Industry.1 (USE.OF.LOAN) = 43
- Limit.Industry.Amt.1 (APPROVE.AMOUNT) = 100000000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B2
B5: Commit bản ghi
B6: Duyệt bản ghi bằng user khác 
Truy cập: Guarantees / Misc Deals -&gt;Phe duyet giao dich MD : tìm bản ghi vừa tạo và chọn 'Authorise Guarantee Transaction' để duyệt bản ghi (lưu ID bản ghi để cho các bước sau)
B7: Truy cập Guarantees / Misc Deals -&gt; Guarantees Issued -&gt; Maintenance of Guarantees -&gt; Amendment of Guarantee 
- Nhập bản ghi MD vừa nhập duyệt xong ở B5+6, chon button sửa đổi 
- Chuyển ******tab MD type****** và nhập liệu thông tin
+ Project ID (PROJECT.ID) là mã dự án  lấy đươc ở B1
- Chuyển *** Tab - Charges/CSN Commission ***
+ Rate Change = NONE
B8: Commit bản ghi 
</t>
  </si>
  <si>
    <t xml:space="preserve">B1: lấy thông tin và sử dụng lại MD đã duyệt của TC_71, và bản ghi dự án công trinh ở bước 2 của TC_74
B3:Sửa đổi MD  Truy cập: Guarantees / Misc Deals -&gt; Guarantees Issued -&gt; Maintenance of Guarantees -&gt; Amendment of Guarantee 
- Nhập bản ghi MD lấy được ở B1, chon button sửa đổi 
- Chuyển ******tab MD type****** và nhập liệu thông tin
+ Project ID (PROJECT.ID) là mã dự án  lấy đươc ở bước 2 của TC_74
B4: Commit bản ghi </t>
  </si>
  <si>
    <t xml:space="preserve">B1: Sử dụng lại kết quả TC_75 và duyệt bản ghi bằng 1 user khác user tạo
- Truy cập: Guarantees / Misc Deals -&gt;Phe duyet giao dich MD : tìm bản ghi vừa tạo và chọn 'Authorise Guarantee Transaction' để duyệt bản ghi
- Khi vào màn hình phê duyệt lưu lại thông tin Customer (CUSTOMER)
B2: Truy cập: Loans-&gt; Quan ly DA/PA/CT/VLD -&gt; Input/Edit/Authorise DA/PA/CT/VLD 
nhấp vào hình kính lúp để tìm kiếm. Sau khi bật ra popup thực hiện nhập các thông tin
 - CUSTOMER.ID chọn 'not equal to' nhập giá trị CUSTOMER lấy được ở B1
 - EXPIRY.DATE chọn 'greater than' nhập TODAY 
Sau đó ấn tìm kiếm, hệ thống xuất hiện ra kết quả thì chọn bản ghi bất kì(lưu lại @ID để sử dụng bước sau)
B3:Sửa đổi MD  Truy cập: Guarantees / Misc Deals -&gt; Guarantees Issued -&gt; Maintenance of Guarantees -&gt; Amendment of Guarantee 
- Nhập bản ghi MD lấy được ở B1, chon button sửa đổi 
- Chuyển ******tab MD type****** và nhập liệu thông tin
+ Project ID (PROJECT.ID) là ID bản ghi lấy đươc ở B2
B4: Commit bản ghi 
</t>
  </si>
  <si>
    <t xml:space="preserve">B1: Truy cập: Loans-&gt; Quan ly DA/PA/CT/VLD -&gt; Input/Edit/Authorise DA/PA/CT/VLD
nhấp vào hình kính lúp để tìm kiếm. Sau khi bật ra popup thực hiện nhập các thông tin
 - EXPIRY.DATE chọn 'less than' nhập TODAY 
 - PROJECT.TYPE chọn 'equals' nhập 'CT'
Sau đó ấn tìm kiếm, hệ thống xuất hiện ra kết quả thì chọn bản ghi bất kì (trong trường hợp này có thể lấy của khách hàng 22617 có mã dự án là CT.22617.01)
* Để kiểm tra một khách hàng có phải là CIB  hay không thì làm các bước sau 
- Từ mã dự án VD: CT.22617.01 -&gt; lấy được mã khách hàng MKH = 22617
- Truy cập: Customer -&gt; Open Individual Customer -&gt; nhập vào MKH ở bước trên , chọn button kính lúp để see bản ghi
- Chuyển TAB ***Thong tin quan tri**** xem thông tin Khoi (KHOI) = CIB 
Lưu thông tin mã khách hàng MKH (cột customer.id) và mã dự án (cột ID) ở bước truy vấn
B2: Tạo HDTD như bước 1 ở TC_1 (case test thông luồng)
B3: Tạo LIMIT như bước 2 của TC_1 (case thông luồng) nhưng mã khách hàng sinh ID bản ghi lấy mã khách hàng ở B1
nhập thêm giá trị các trường 
- Limit.Industry.1 (USE.OF.LOAN) = 43
- Limit.Industry.Amt.1 (APPROVE.AMOUNT) = 100000000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B2
B5: Commit bản ghi
B6: Duyệt bản ghi bằng user khác 
Truy cập: Guarantees / Misc Deals -&gt;Phe duyet giao dich MD : tìm bản ghi vừa tạo và chọn 'Authorise Guarantee Transaction' để duyệt bản ghi (lưu ID bản ghi để cho các bước sau)
B7: Truy cập Guarantees / Misc Deals -&gt; Guarantees Issued -&gt; Maintenance of Guarantees -&gt; Amendment of Guarantee 
- Nhập bản ghi MD vừa thực hiện nhập duyệt ở B5+6, chon button sửa đổi 
- Chuyển ******tab MD type****** và nhập liệu thông tin
+ Project ID (PROJECT.ID) là mã dự án  lấy đươc ở B1
- Chuyển *** Tab - Charges/CSN Commission ***
+ Rate Change = NONE
B8: Commit bản ghi </t>
  </si>
  <si>
    <r>
      <t>B1: Tìm khách hàng SME bằng truy vấn ENQ.CBS.CD.GET.AC.OF.CUS, nhập các giá trị
- CUSTOMER.TYPE nhập 'SME'
- SECTOR nhập '9007' 
Chọn ra một mã khách hàng cho các bước bên dưới</t>
    </r>
    <r>
      <rPr>
        <sz val="12"/>
        <color rgb="FFFF0000"/>
        <rFont val="Times New Roman"/>
        <family val="1"/>
      </rPr>
      <t xml:space="preserve">  (Lưu ý chọn cùng mã KH như B1 của TC_71 - vì còn dùng cho các case phía sau)</t>
    </r>
    <r>
      <rPr>
        <sz val="12"/>
        <color theme="1"/>
        <rFont val="Times New Roman"/>
        <family val="1"/>
      </rPr>
      <t xml:space="preserve">
B2: Truy cập: Loans-&gt; Quan ly DA/PA/CT/VLD -&gt; Input/Edit/Authorise DA/PA/CT/VLD(tạo bản ghi mã dự án không cần duyệt) 
XX.MKH.YY (XX là kí tự CT hoặc PR, MKH là mã khách hàng SME đã tìm được ở bước 1, YY là số thứ tự  VD: CT.1000650.01)
Project Name (PROJECT.NAME) = 'CT 1' 
Project partner name (PROJECT.PARTNER) = 'LE THI NGAN'
Expiry date (EXPIRY.DATE) = today + 1 year (nếu ngày này năm sau rơi vào ngày nghỉ thì next lên 1 ngày làm việc liền sau)
Limit Currency (LIMIT.CURRENCY) = VND
Project Limit Amt (PROJECT.LIMIT.AMT) = 100,000,000
Cash Limit Amt (CASH.LIMIT.AMT) = 50,000,000
Fund transfer Limit Amt	 (FT.LIMIT.AMT) = 50,000,000 (Lưu ý: Project Limit Amt = Cash Limit Amt + Fund transfer Limit Amt)
Max Disburment Amt (MAX.DISBURMENT.AMT) = 100,000,000
Max Outstanding Amt (MAX.OUTSTANDING.AMT) = 100,000,000
Expect.CCY (EXPECT.CCY) = VND
Expect.turnover (EXPECT.TURNOVER) = 100,000,000
Contract No.1 (CONTRACT.NO) = 11111
Contract Turnover.1 (CONTRACT.TURNOVER) = 222222
B3: Tạo HDTD như bước 1 ở TC_1 (case test thông luồng)nhưng mã khách hàng sinh ID bản ghi lấy mã khách hàng ở B1
nhập thêm giá trị các trường 
B4: Tạo LIMIT như bước 2 của TC_1 (case thông luồng) nhưng mã khách hàng sinh ID bản ghi lấy mã khách hàng ở B1
nhập thêm giá trị các trường 
- Limit.Industry.1 (USE.OF.LOAN) = 43
- Limit.Industry.Amt.1 (APPROVE.AMOUNT) = 100000000
(VD: 1000650.0002000.01)
B5: Tạo MD như bước 3 ở TC_1 (case test thông luồng)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B4 (ví dụ limit ở B4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
- Project ID = ID dự án tạo được ở B2
B6: Commit bản ghi
</t>
    </r>
  </si>
  <si>
    <t xml:space="preserve">"B1: Tìm khách hàng SME bằng truy vấn ENQ.CBS.CD.GET.AC.OF.CUS, nhập các giá trị  
- CUSTOMER.TYPE nhập 'CIB'
- SECTOR nhập '3000' 
Chọn ra một mã khách hàng cho các bước bên dưới
B2: Tạo HDTD như bước 1 ở TC_1 (case test thông luồng)  (0.21.001.2950302.TD)nhưng mã khách hàng sinh ID bản ghi lấy mã khách hàng ở B1
B3: Tạo LIMIT như bước 2 của TC_1 (case thông luồng) nhưng mã khách hàng sinh ID bản ghi lấy mã khách hàng ở B1  (2950302.0002000.01)
nhập thêm giá trị các trường 
- Limit.Industry.1 (USE.OF.LOAN) = 43
- Limit.Industry.Amt.1 (APPROVE.AMOUNT) = 100000000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B2
B5: Commit bản ghi
</t>
  </si>
  <si>
    <r>
      <t xml:space="preserve">"B1: Tìm khách hàng SME bằng truy vấn ENQ.CBS.CD.GET.AC.OF.CUS, nhập các giá trị
- CUSTOMER.TYPE nhập 'CIB'
- SECTOR nhập '3000' 
Chọn ra một mã khách hàng cho các bước bên dưới  </t>
    </r>
    <r>
      <rPr>
        <sz val="12"/>
        <color rgb="FFFF0000"/>
        <rFont val="Times New Roman"/>
        <family val="1"/>
      </rPr>
      <t>(Lưu ý chọn cùng mã KH như B1 của TC_75 - vì còn dùng cho các case phía sau)</t>
    </r>
    <r>
      <rPr>
        <sz val="12"/>
        <color theme="1"/>
        <rFont val="Times New Roman"/>
        <family val="1"/>
      </rPr>
      <t xml:space="preserve">
B2: Truy cập: Loans-&gt; Quan ly DA/PA/CT/VLD -&gt; Input/Edit/Authorise DA/PA/CT/VLD(tạo bản ghi mã dự án không cần duyệt) 
XX.MKH.YY (XX là kí tự CT hoặc PR, MKH là mã khách hàng SME đã tìm được ở bước 1, YY là số thứ tự  VD: CT.1000650.01)
Project Name (PROJECT.NAME) = 'CT 1' 
Project partner name (PROJECT.PARTNER) = 'LE THI NGAN'
Expiry date (EXPIRY.DATE) = today + 1 year (nếu ngày này năm sau rơi vào ngày nghỉ thì next lên 1 ngày làm việc liền sau)
Limit Currency (LIMIT.CURRENCY) = VND
Project Limit Amt (PROJECT.LIMIT.AMT) = 100,000,000
Cash Limit Amt (CASH.LIMIT.AMT) = 50,000,000
Fund transfer Limit Amt	 (FT.LIMIT.AMT) = 50,000,000 (Lưu ý: Project Limit Amt = Cash Limit Amt + Fund transfer Limit Amt)
Max Disburment Amt (MAX.DISBURMENT.AMT) = 100,000,000
Max Outstanding Amt (MAX.OUTSTANDING.AMT) = 100,000,000
Expect.CCY (EXPECT.CCY) = VND
Expect.turnover (EXPECT.TURNOVER) = 100,000,000
Contract No.1 (CONTRACT.NO) = 11111
Contract Turnover.1 (CONTRACT.TURNOVER) = 222222
B3: Tạo HDTD như bước 1 ở TC_1 (case test thông luồng)
B4: Tạo LIMIT như bước 2 của TC_1 (case thông luồng) nhưng mã khách hàng sinh ID bản ghi lấy mã khách hàng ở B1
nhập thêm giá trị các trường 
- Limit.Industry.1 (USE.OF.LOAN) = 43
- Limit.Industry.Amt.1 (APPROVE.AMOUNT) = 100000000
B5: Tạo MD như bước 3 ở TC_1  (case test thông luồng)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B4 (ví dụ limit ở B4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
- Project ID = ID dự án tạo được ở B2
B6: Commit bản ghi</t>
    </r>
  </si>
  <si>
    <t xml:space="preserve">B1: lấy thông tin và sử dụng lại MD đã duyệt của TC_75, và bản ghi dự án công trinh ở B2 TC_78
B3:Sửa đổi MD  Truy cập: Guarantees / Misc Deals -&gt; Guarantees Issued -&gt; Maintenance of Guarantees -&gt; Amendment of Guarantee 
- Nhập bản ghi MD lấy được ở B1, chon button sửa đổi 
- Chuyển ******tab MD type****** và nhập liệu thông tin
+ Project ID (PROJECT.ID) là mã dự án  lấy đươc ở B2 TC_78
B4: Commit bản ghi 
</t>
  </si>
  <si>
    <t>MD.CURRENCY = VND</t>
  </si>
  <si>
    <t>PMMB.LIMIT.CURRENCY = VND</t>
  </si>
  <si>
    <t>Tổng số tiền đã giải ngân (LD + MD) &gt; PMMB.MAX.DISBURMENT.AMT</t>
  </si>
  <si>
    <r>
      <t xml:space="preserve">Trả ra thông báo lỗi = 'Exceed Max.Dirbusment.Amount'
</t>
    </r>
    <r>
      <rPr>
        <sz val="12"/>
        <color rgb="FFFF0000"/>
        <rFont val="Times New Roman"/>
        <family val="1"/>
      </rPr>
      <t xml:space="preserve">Nguyên nhân có thông báo lỗi: Tổng Guarantee Amount của 2 MD có Product Category = 28040 tạo được ở B6 và B7 &gt; Max Disburment Amt (B1) </t>
    </r>
  </si>
  <si>
    <t>25/05/2021</t>
  </si>
  <si>
    <t>TC_85</t>
  </si>
  <si>
    <t>Tổng số tiền đã giải ngân (LD + MD) &lt;= PMMB.MAX.DISBURMENT.AMT</t>
  </si>
  <si>
    <t>Ko hiển thị thông báo lỗi</t>
  </si>
  <si>
    <t>PMMB.LIMIT.CURRENCY &lt;&gt; VND</t>
  </si>
  <si>
    <t>Tổng số tiền đã giải ngân (LD + MD) &gt; PMMB.MAX.DISBURMENT.AMT (quy đổi sang VND)</t>
  </si>
  <si>
    <r>
      <t xml:space="preserve">Trả ra thông báo lỗi = 'Exceed Max.Dirbusment.Amount'
</t>
    </r>
    <r>
      <rPr>
        <sz val="12"/>
        <color rgb="FFFF0000"/>
        <rFont val="Times New Roman"/>
        <family val="1"/>
      </rPr>
      <t>Nguyên nhân có thông báo lỗi: Tổng Guarantee Amount của 2 MD có Product Category = 28040 tạo được ở B7 và B8 &gt; Max Disburment Amt (B2) (hệ hống tự động convert sang cùng loại tiền để sô sánh)</t>
    </r>
  </si>
  <si>
    <t>Tổng số tiền đã giải ngân (LD + MD) &lt;= PMMB.MAX.DISBURMENT.AMT (quy đổi sang VND)</t>
  </si>
  <si>
    <t>Tổng dư nợ hiện tại (LD + MD) &gt; PMMB.MAX.OUTSTANDING.AMT</t>
  </si>
  <si>
    <r>
      <t xml:space="preserve">Trả ra thông báo lỗi = 'Exceed Max.Outstanding.Amount'
</t>
    </r>
    <r>
      <rPr>
        <sz val="12"/>
        <color rgb="FFFF0000"/>
        <rFont val="Times New Roman"/>
        <family val="1"/>
      </rPr>
      <t xml:space="preserve">Nguyên nhân có thông báo lỗi: Tổng Guarantee Amount của 2 MD có Product Category = 28040 tạo được ở B6 TC_143 và B2 TC_147 &gt; Max Outstanding Amt (B1 TC_143) </t>
    </r>
  </si>
  <si>
    <t>Tổng dư nợ hiện tại (LD + MD) &lt;= PMMB.MAX.OUTSTANDING.AMT</t>
  </si>
  <si>
    <t>Tổng dư nợ hiện tại (LD + MD) &gt; PMMB.MAX.OUTSTANDING.AMT (quy đổi sang VND)</t>
  </si>
  <si>
    <t>Trả ra thông báo lỗi = 'Exceed Max.Outstanding.Amount'</t>
  </si>
  <si>
    <t>Tổng dư nợ hiện tại (LD + MD) &lt;= PMMB.MAX.OUTSTANDING.AMT (quy đổi sang VND)</t>
  </si>
  <si>
    <t>MD.CURRENCY # VND (quy đổi sang VND)</t>
  </si>
  <si>
    <t>"B1: lấy mã dự án công trình ở B1 TC_143, từ mã công trình lấy ra mã khách hàng VD: CT.1000650.01 thì mã khách hàng là 1000650
B2: Tạo HDTD như bước 1 ở TC_1 (case test thông luồng)
B3: Lấy và dùng LIMIT ở B3 TC_143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B3 (ví dụ limit ở B3 tạo được là: 1000650.0002200.01 --&gt; thì Limit.ref = 2200.01)
- Currency = USD
- Guarantee Amount = 3300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 Project ID = ID dự án tạo được ở B1
B5: Commit bản ghi</t>
  </si>
  <si>
    <t>Trả ra thông báo lỗi = 'Exceed Max.Dirbusment.Amount'</t>
  </si>
  <si>
    <t>TC_86</t>
  </si>
  <si>
    <t>TC_87</t>
  </si>
  <si>
    <t>TC_88</t>
  </si>
  <si>
    <t>TC_89</t>
  </si>
  <si>
    <t>TC_90</t>
  </si>
  <si>
    <t>TC_91</t>
  </si>
  <si>
    <t>TC_92</t>
  </si>
  <si>
    <t>TC_93</t>
  </si>
  <si>
    <t>TC_94</t>
  </si>
  <si>
    <t>CBS.DOANHTHU.CHECK.AMT(VC) - 2</t>
  </si>
  <si>
    <t>B1: lấy mã dự án công trình tạo được ở bước 2 trong TC_74
-  từ mã công trình lấy ra mã khách hàng VD: CT.1000650.01 thì mã khách hàng là 1000650
Truy cập:Loans-&gt; Quan ly DA/PA/CT/VLD -&gt; Input/Edit/Authorise DA/PA/CT/VLD nhập mã dự án công trình đã lấy ở trên và chọn button sửa đổi (hình cái bút) 
- Thay đổi các giá trị
+ Max Disburment Amt (MAX.DISBURMENT.AMT) = 80000000
+ Max Outstanding Amt (MAX.OUTSTANDING.AMT) = 90000000
Thực hiện commit bản ghi
B2: Tạo HDTD như bước 1 ở TC_1 (case test thông luồng) - với mã khách hàng là khách hàng ở B1
B3: Tạo LIMIT với mã khách hàng là mã khách hàng ở B1 và ID có định dang: mã khách hàng.0002200.yy (trong đó yy là số tự nhiên từ 0 --&gt; 99) 
- LIMIT.CURRENCY = VND
- INTERNAL.AMOUNT = 200000000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200000000
- Limit.Industry.1 (USE.OF.LOAN) = 17
- Limit.Industry.Amt.1 (APPROVE.AMOUNT) = 200000000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B3 (ví dụ limit ở B3 tạo được là: 1000650.0002200.01 --&gt; thì Limit.ref = 2200.01)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 Project ID = ID mã dự án công trình đã lấy được ở B1
B5: Commit bản ghi
B6: Duyệt bản ghi bằng user khác 
Truy cập: Guarantees / Misc Deals -&gt;Phe duyet giao dich MD : tìm bản ghi vừa tạo và chọn 'Authorise Guarantee Transaction' để duyệt bản ghi
B7: Tạo thêm 1 MD 
1. Truy cập Guarantees / Misc Deals -&gt; Guarantees Issued -&gt; Issue of Guarantees -&gt; Issue of Generic Guarantee
2. nhập bản ghi MD đã duyệt ở B6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75000000
B8: Commit bản ghi</t>
  </si>
  <si>
    <t>B1: Dùng lại mã dự án của B1 trong TC_85 
B2: Tạo MD: dùng bản ghi MD của B6 TC_85 để copy bản ghi 
1. Truy cập Guarantees / Misc Deals -&gt; Guarantees Issued -&gt; Issue of Guarantees -&gt; Issue of Generic Guarantee
2. nhập bản ghi MD đã duyệt của B6 TC_85 để copy bản ghi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100000000
B3: Commit bản ghi (không duyệt)</t>
  </si>
  <si>
    <t>Hệ thống commit bình thường, Ko hiển thị thông báo lỗi</t>
  </si>
  <si>
    <t>B1: Tìm khách hàng SME bằng truy vấn ENQ.CBS.CD.GET.AC.OF.CUS, nhập các giá trị 
- CUSTOMER.TYPE nhập 'SME'
- SECTOR nhập '9007' 
Chọn ra một mã khách hàng cho các bước bên dưới
 (lấy cùng mã KH như B1 TC_71)
B2: Truy cập: Loans-&gt; Quan ly DA/PA/CT/VLD -&gt; Input/Edit/Authorise DA/PA/CT/VLD(tạo bản ghi mã dự án không cần duyệt) 
XX.MKH.YY (XX là kí tự CT hoặc PR, MKH là mã khách hàng SME đã tìm được ở bước 1, YY là số thứ tự  VD: CT.1000650.01)
Project Name (PROJECT.NAME) = 'CT 1' 
Project partner name (PROJECT.PARTNER) = 'TEST DU AN CONG TRINH'
Expiry date (EXPIRY.DATE) = today + 1 year (nếu ngày này năm sau rơi vào ngày nghỉ thì next lên 1 ngày làm việc liền sau)
Limit Currency (LIMIT.CURRENCY) = USD
Project Limit Amt (PROJECT.LIMIT.AMT) = 5000
Cash Limit Amt (CASH.LIMIT.AMT) = 5000
Fund transfer Limit Amt	 (FT.LIMIT.AMT) = 5000 (Lưu ý: Project Limit Amt = Cash Limit Amt + Fund transfer Limit Amt)
Max Disburment Amt (MAX.DISBURMENT.AMT) = 3000
Max Outstanding Amt (MAX.OUTSTANDING.AMT) = 4000
Expect.CCY (EXPECT.CCY) = USD
Expect.turnover (EXPECT.TURNOVER) = 5000
Contract No.1 (CONTRACT.NO) = 11111
Contract Turnover.1 (CONTRACT.TURNOVER) = 222222
(CT.1000650.02)
B3: Tạo HDTD như bước 1 của TC_1 (case test thông luồng)
B4: Dùng lại LIMIT ở bước 3 của TC_85
B5: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B4 (ví dụ limit ở B4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B3
- Project ID = ID dự án tạo được ở B2
B6: Commit bản ghi (nếu có override thì acept override)
B7: Duyệt bản ghi bằng user khác 
Truy cập: Guarantees / Misc Deals -&gt;Phe duyet giao dich MD : tìm bản ghi vừa tạo và chọn 'Authorise Guarantee Transaction' để duyệt bản ghi
B8: Tạo thêm 1 MD 
1. Truy cập Guarantees / Misc Deals -&gt; Guarantees Issued -&gt; Issue of Guarantees -&gt; Issue of Generic Guarantee
2. nhập bản ghi MD đã duyệt ở B6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70000000
B8: Commit bản ghi</t>
  </si>
  <si>
    <t xml:space="preserve">B1: Tìm khách hàng SME bằng truy vấn ENQ.CBS.CD.GET.AC.OF.CUS, nhập các giá trị  
- CUSTOMER.TYPE nhập 'SME'
- SECTOR nhập '9007' 
Chọn ra một mã khách hàng cho các bước bên dưới
(lấy cùng mã KH như B1 TC_71)
B2: Truy cập: Loans-&gt; Quan ly DA/PA/CT/VLD -&gt; Input/Edit/Authorise DA/PA/CT/VLD(tạo bản ghi mã dự án không cần duyệt) 
XX.MKH.YY (XX là kí tự CT hoặc PR, MKH là mã khách hàng SME đã tìm được ở bước 1, YY là số thứ tự  VD: CT.1000650.01)
Project Name (PROJECT.NAME) = 'CT 1' 
Project partner name (PROJECT.PARTNER) = 'TEST DU AN CONG TRINH'
Expiry date (EXPIRY.DATE) = today + 1 year (nếu ngày này năm sau rơi vào ngày nghỉ thì next lên 1 ngày làm việc liền sau)
Limit Currency (LIMIT.CURRENCY) = USD
Project Limit Amt (PROJECT.LIMIT.AMT) = 5000
Cash Limit Amt (CASH.LIMIT.AMT) = 5000
Fund transfer Limit Amt	 (FT.LIMIT.AMT) = 5000 (Lưu ý: Project Limit Amt = Cash Limit Amt + Fund transfer Limit Amt)
Max Disburment Amt (MAX.DISBURMENT.AMT) = 3000
Max Outstanding Amt (MAX.OUTSTANDING.AMT) = 4000
Expect.CCY (EXPECT.CCY) = USD
Expect.turnover (EXPECT.TURNOVER) = 5000
Contract No.1 (CONTRACT.NO) = 11111
Contract Turnover.1 (CONTRACT.TURNOVER) = 222222
(CT.1000650.02)
B3: Tạo HDTD như bước 1 ở TC_1 (case test thông luồng)
B4: Dùng lại LIMIT ở B3 TC_143
B5: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B4 (ví dụ limit ở B4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B3
- Project ID = ID dự án tạo được ở B2
B6: Commit bản ghi (nếu có override thì acept override)
B7: Duyệt bản ghi bằng user khác 
Truy cập: Guarantees / Misc Deals -&gt;Phe duyet giao dich MD : tìm bản ghi vừa tạo và chọn 'Authorise Guarantee Transaction' để duyệt bản ghi
B8: Tạo thêm 1 MD 
1. Truy cập Guarantees / Misc Deals -&gt; Guarantees Issued -&gt; Issue of Guarantees -&gt; Issue of Generic Guarantee
2. nhập bản ghi MD đã duyệt ở B6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10000000
B8: Commit bản ghi (ko duyệt bản ghi)
</t>
  </si>
  <si>
    <t>Hệ thống cho commit bình thường, Ko hiển thị thông báo lỗi</t>
  </si>
  <si>
    <t xml:space="preserve">B1: Dùng mã dự án của B1 TC_85 
B2: Tạo MD: dùng bản ghi MD của B6 TC_85 để copy bản ghi 
1. Truy cập Guarantees / Misc Deals -&gt; Guarantees Issued -&gt; Issue of Guarantees -&gt; Issue of Generic Guarantee
2. nhập bản ghi MD đã duyệt của B6 TC_85 để copy bản ghi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850000000
B3: Commit bản ghi </t>
  </si>
  <si>
    <t>B1: Dùng mã dự án của B1 TC_85 (test được luôn ở TC_86)
B2: Tạo MD dùng bản ghi MD của B6 TC_85 để copy bản ghi 
1. Truy cập Guarantees / Misc Deals -&gt; Guarantees Issued -&gt; Issue of Guarantees -&gt; Issue of Generic Guarantee
2. nhập bản ghi MD đã duyệt của B6 TC_85 để copy bản ghi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100000000
B3: Commit bản ghi (không duyệt)</t>
  </si>
  <si>
    <t>B1: Dùng lại mã dự án B2 TC_87,  dùng lại MD tạo được ở B7 TC_87
B2: Tạo thêm 1 MD 
1. Truy cập Guarantees / Misc Deals -&gt; Guarantees Issued -&gt; Issue of Guarantees -&gt; Issue of Generic Guarantee
2. nhập bản ghi MD đã lấy ở B1 phía trên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95000000
B3: Commit bản ghi"</t>
  </si>
  <si>
    <t>B1: Dùng lại mã dự án B2 TC_87, dùng lại MD tạo được ở B7 TC_87
B2: Tạo thêm 1 MD 
1. Truy cập Guarantees / Misc Deals -&gt; Guarantees Issued -&gt; Issue of Guarantees -&gt; Issue of Generic Guarantee
2. nhập bản ghi MD đã lấy ở B1 phía trên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 Tab - Guarantee Basic info *** 
- Guarantee Amount = 20000000
B3: Commit bản ghi"</t>
  </si>
  <si>
    <t>B1: lấy mã dự án công trình ở B1 TC_85, từ mã công trình lấy ra mã khách hàng VD: CT.1000650.01 thì mã khách hàng là 1000650
B2: Tạo HDTD như bước 1 ở TC_1 (case test thông luồng)
B3: Lấy và dùng LIMIT ở bước 3 của TC_85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B3 (ví dụ limit ở B3 tạo được là: 1000650.0002200.01 --&gt; thì Limit.ref = 2200.01)
- Currency = USD
- Guarantee Amount = 1000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 Project ID = ID dự án tạo được ở B1
B5: Commit bản ghi</t>
  </si>
  <si>
    <t>TC_95</t>
  </si>
  <si>
    <t>TC_96</t>
  </si>
  <si>
    <t>TC_97</t>
  </si>
  <si>
    <t>TC_98</t>
  </si>
  <si>
    <t>Ko hiển thị thông báo lỗi ''Exceed Max.Dirbusment.Amount'</t>
  </si>
  <si>
    <t xml:space="preserve">B1: Dùng lại mã dự án bước 2 của TC_87,  dùng lại MD tạo được ở bước 7 của TC_87
B2: Tạo HDTD như bước 1 của TC_1 (case test thông luồng) - cùng mã khách hàng
B3: Lấy và dùng LIMIT ở bước 3 của TC_85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B3 (ví dụ limit ở B3 tạo được là: 1000650.0002200.01 --&gt; thì Limit.ref = 2200.01)
- Currency = EUR
- Guarantee Amount = 2700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 Project ID = ID dự án đã lấy ở B1
B5: Commit bản ghi
</t>
  </si>
  <si>
    <t>CBS.DOANHTHU.CHECK.AMT(VC) - 3</t>
  </si>
  <si>
    <t>26/05/2021</t>
  </si>
  <si>
    <t xml:space="preserve">B1: Dùng lại mã dự án ở Bước 2 của TC_87,  dùng lại MD tạo được ở bước 7 của TC_87
B2: Tạo HDTD như bước 1 ở TC_1 (case test thông luồng) - cùng mã khách hàng
B3: Lấy và dùng LIMIT ở bước 3 của TC_85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B3 (ví dụ limit ở B3 tạo được là: 1000650.0002200.01 --&gt; thì Limit.ref = 2200.01)
- Currency = EUR
- Guarantee Amount = 2000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 Project ID = ID dự án lấy được ở B1
B5: Commit bản ghi
</t>
  </si>
  <si>
    <t xml:space="preserve">B1: lấy mã dự án công trình ở bước 1 của TC_85, từ mã công trình lấy ra mã khách hàng VD: CT.1000650.01 thì mã khách hàng là 1000650
B2: Tạo HDTD như bước 1 ở TC_1 (case test thông luồng) - với mã khách hàng đã lấy ở B1
B3: Lấy và dùng LIMIT ở B3 TC_85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B3 (ví dụ limit ở B3 tạo được là: 1000650.0002200.01 --&gt; thì Limit.ref = 2200.01)
- Currency = USD
- Guarantee Amount = 3500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 Project ID = ID dự án lấy được ở B1
B5: Commit bản ghi
</t>
  </si>
  <si>
    <t>B1: Dùng lại mã dự án ở B2 của TC_87,  dùng lại MD tạo được ở bước 7 của TC_87
B2: Tạo HDTD như bước 1 ở TC_1 (case test thông luồng)
B3: Lấy và dùng LIMIT ở bước 3 của TC_85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28040
- Limit Ref = Là đuôi của limit đã tạo ở B3 (ví dụ limit ở B3 tạo được là: 1000650.0002200.01 --&gt; thì Limit.ref = 2200.01)
- Currency = EUR
- Guarantee Amount = 4000
- MB Deal Date = TODAY
- Deal date = TODAY
- Start Date = TODAY
- VALUE DATE = TODAY
- Maturity Date = TODAY + 1  năm sau (nếu ngày này năm sau rơi vào ngày nghỉ thì next lên 1 ngày làm việc liền sau)
- Account Officer = 1
- RM BAN CHEO = 1
- USE OF LOAN CHA.1 = 17
- USE OF LOAN = 4933200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 Project ID = ID dự án lấy được ở B1
B5: Commit bản ghi</t>
  </si>
  <si>
    <t>HDD.RETRICT.TRANSACTION</t>
  </si>
  <si>
    <t>Input.RTN</t>
  </si>
  <si>
    <t>Nhập số tiền phí lớn hơn số tiền khả dụng của TK:
MD.DEA.CHARGE.ACCOUNT</t>
  </si>
  <si>
    <r>
      <t xml:space="preserve">Khi commit có cảnh báo </t>
    </r>
    <r>
      <rPr>
        <b/>
        <sz val="11"/>
        <color theme="1"/>
        <rFont val="Times New Roman"/>
        <family val="1"/>
      </rPr>
      <t>'Unauthorised overdraft'</t>
    </r>
  </si>
  <si>
    <t>Pre condition: Tìm kiếm MD, mã khách hàng
1. truy cập menu: Guarantees / Misc Deals --&gt; Guarantees Issued --&gt; Issue of Guarantees --&gt; Issue of Generic Guarantee 
1.a. click vào hình kính lúp (bên phải ô textbox)
1.b. nhập các thông tin tìm kiếm:
   + CATEGORY equals 28591
   + MATURITY.DATE greater than TODAY
và thực hiện tìm kiếm thông tin
1.c. Sau khi hệ thống hiện thị thông tin, thực hiện chon 1 số MD bất kỳ có loại tiền là VND
2. truy cập menu: Guarantees / Misc Deals --&gt; Guarantees Issued --&gt; Issue of Guarantees --&gt; Issue of Generic Guarantee 
2.a. nhấp số MD đã lấy ở b1.c
thực hiện nhấn hình kính lúp bên trên để see thông tin bản ghi
2.b. sang tab FULLVIEW để lấy:
   + mã khách hàng ở trường: Customer
2.c. trên command line thực hiện truy vấn ENQ ACCT.OF.CUSTOMER
- nhập giá trị: CUSTOMER.NO = mã khách hàng lấy được ở b2.b &amp; nhấn tìm kiếm
- sau khi hệ thống tìm kiếm ra thông tin, thực hiện lựa chọn tài khoản 1 tài khoản bất kỳ của khách hàng có Acct Type = Current Accounts (lưu lại số dư khả dụng của tài khoản này để dùng cho bước sau)
B1: truy cập menu: Guarantees / Misc Deals --&gt; Guarantees Issued --&gt; Maintenance of Guarantees --&gt; Amendment of Guarantee
- nhập số ID đã lấy ở b1.c và nhân edit bản ghi
B2: thực hiện sửa đổi thông tin:
tab 'Guarantee Amendment info'
- ACCOUNT OFFICER = 1
- RM BAN CHEO = 1
tab 'Charges/CSN Commission. Thực hiện nhập liệu các thông tin:
- Charge Date.1 = TODAY
- Charge Currency.1 = VND
- Charge Debit Account.1 = tài khoản đã lấy ở b2.c
- Charge Code.1.1 = GTISS
- Charge Amount.1.1 = số tiền lớn hơn số dư khả dụng của tài khoản b2.c
B3: thực hiện commit bản ghi</t>
  </si>
  <si>
    <t>Mong muốn hệ thống báo lỗi: TK khong du so du, hay kiem tra lai!
và có dòng cảnh báo override dạng: Unauthorised overdraft</t>
  </si>
  <si>
    <t>Nhập số tiền phí lớn hơn số tiền khả dụng của TK:
MD.DEA.PROV.DR.ACCOUNT</t>
  </si>
  <si>
    <t>Pre condition: Tìm kiếm MD, mã khách hàng
1. truy cập menu: Guarantees / Misc Deals --&gt; Guarantees Issued --&gt; Issue of Guarantees --&gt; Issue of Generic Guarantee 
1.a. click vào hình kính lúp (bên phải ô textbox)
1.b. nhập các thông tin tìm kiếm:
   + CATEGORY equals 28001
   + MATURITY.DATE greater than TODAY
và thực hiện tìm kiếm thông tin
1.c. Sau khi hệ thống hiện thị thông tin, thực hiện chon 1 số MD bất kỳ có loại tiền là VND
2. truy cập menu: Guarantees / Misc Deals --&gt; Guarantees Issued --&gt; Issue of Guarantees --&gt; Issue of Generic Guarantee 
2.a. nhấp số MD đã lấy ở b1.c
thực hiện nhấn hình kính lúp bên trên để see thông tin bản ghi
2.b. sang tab FULLVIEW để lấy:
   + mã khách hàng ở trường: Customer
2.c. trên command line thực hiện truy vấn ENQ ACCT.OF.CUSTOMER
- nhập giá trị: CUSTOMER.NO = mã khách hàng lấy được ở b2.b &amp; nhấn tìm kiếm
- sau khi hệ thống tìm kiếm ra thông tin, thực hiện lựa chọn tài khoản 1 tài khoản bất kỳ của khách hàng có Acct Type = Current Accounts (lưu lại số dư khả dụng của tài khoản này để dùng cho bước sau)
B1: truy cập menu: Guarantees / Misc Deals --&gt; Guarantees Issued --&gt; Maintenance of Guarantees --&gt; Amendment of Guarantee
- nhập số ID đã lấy ở b1.c và nhân edit bản ghi
B2: thực hiện sửa đổi thông tin:
tab 'Guarantee Amendment info'
- PROVISION = YES
- PROV.AMOUNT = số tiền lớn hơn số dư khả dụng của tài khoản b2.c
- Prov Dr Account = tài khoản đã lấy ở b2.c
- ACCOUNT OFFICER = 1
- RM BAN CHEO = 1
B3: thực hiện commit bản ghi</t>
  </si>
  <si>
    <t>TC_99</t>
  </si>
  <si>
    <t>TC_100</t>
  </si>
  <si>
    <t>input</t>
  </si>
  <si>
    <t>Không có cảnh báo</t>
  </si>
  <si>
    <t>Pre condition: Tìm kiếm MD, mã khách hàng
1. truy cập menu: Guarantees / Misc Deals --&gt; Guarantees Issued --&gt; Issue of Guarantees --&gt; Issue of Generic Guarantee 
1.a. click vào hình kính lúp (bên phải ô textbox)
1.b. nhập các thông tin tìm kiếm:
   + CATEGORY equals 28591
   + MATURITY.DATE greater than TODAY
và thực hiện tìm kiếm thông tin
1.c. Sau khi hệ thống hiện thị thông tin, thực hiện chon 1 số MD bất kỳ có loại tiền là VND
2. truy cập menu: Guarantees / Misc Deals --&gt; Guarantees Issued --&gt; Issue of Guarantees --&gt; Issue of Generic Guarantee 
2.a. nhấp số MD đã lấy ở b1.c
thực hiện nhấn hình kính lúp bên trên để see thông tin bản ghi
2.b. sang tab FULLVIEW để lấy:
   + mã khách hàng ở trường: Customer
2.c. trên command line thực hiện truy vấn ENQ ACCT.OF.CUSTOMER
- nhập giá trị: CUSTOMER.NO = mã khách hàng lấy được ở b2.b &amp; nhấn tìm kiếm
- sau khi hệ thống tìm kiếm ra thông tin, thực hiện lựa chọn tài khoản 1 tài khoản bất kỳ của khách hàng có Acct Type = Current Accounts (lưu lại số dư khả dụng của tài khoản này để dùng cho bước sau)
B1: truy cập menu: Guarantees / Misc Deals --&gt; Guarantees Issued --&gt; Maintenance of Guarantees --&gt; Amendment of Guarantee
- nhập số ID đã lấy ở b1.c và nhân edit bản ghi
B2: thực hiện sửa đổi thông tin:
tab 'Guarantee Amendment info'
- ACCOUNT OFFICER = 1
- RM BAN CHEO = 1
tab 'Charges/CSN Commission. Thực hiện nhập liệu các thông tin:
- Charge Date.1 = TODAY
- Charge Currency.1 = VND
- Charge Debit Account.1 = tài khoản đã lấy ở b2.c
- Charge Code.1.1 = GTISS
- Charge Amount.1.1 = số tiền nhỏ hơn hoặc bằng số dư khả dụng của tài khoản b2.c
B3: thực hiện commit bản ghi</t>
  </si>
  <si>
    <t>Hệ thống cho commit bình thường</t>
  </si>
  <si>
    <t>Pre condition: Tìm kiếm MD, mã khách hàng
1. truy cập menu: Guarantees / Misc Deals --&gt; Guarantees Issued --&gt; Issue of Guarantees --&gt; Issue of Generic Guarantee 
1.a. click vào hình kính lúp (bên phải ô textbox)
1.b. nhập các thông tin tìm kiếm:
   + CATEGORY equals 28001
   + MATURITY.DATE greater than TODAY
   + BL.TYPE equals ''
và thực hiện tìm kiếm thông tin
1.c. Sau khi hệ thống hiện thị thông tin, thực hiện chon 1 số MD bất kỳ có loại tiền là VND
2. truy cập menu: Guarantees / Misc Deals --&gt; Guarantees Issued --&gt; Issue of Guarantees --&gt; Issue of Generic Guarantee 
2.a. nhấp số MD đã lấy ở b1.c
thực hiện nhấn hình kính lúp bên trên để see thông tin bản ghi
2.b. sang tab FULLVIEW để lấy:
   + mã khách hàng ở trường: Customer
2.c. trên command line thực hiện truy vấn ENQ ACCT.OF.CUSTOMER
- nhập giá trị: CUSTOMER.NO = mã khách hàng lấy được ở b2.b &amp; nhấn tìm kiếm
- sau khi hệ thống tìm kiếm ra thông tin:
   + thực hiện lựa chọn 1 tài khoản bất kỳ của khách hàng có Acct Type = Current Accounts hay product code = 1 (lưu lại số dư khả dụng của tài khoản này để dùng cho bước sau)
   + thực hiện lựa chọn 1 tài khoản bất kỳ của khách hàng có Acct Type = Deposit - for Guarantee hay product code = 47 
(trong trường hợp không có tài khoản 47 thì thực hiện như sau:
   -- truy cập menu: Account --&gt; Open Other Pay Guarantee Acct --&gt; nhập ID = 47 và enter
   -- nhập Customer Id = mã khách hàng ; Account Officer = 1 ; RM BAN CHEO = 1
   -- thực hiện commit để tạo tài khoản)   
B1: truy cập menu: Guarantees / Misc Deals --&gt; Guarantees Issued --&gt; Maintenance of Guarantees --&gt; Amendment of Guarantee
- nhập số ID đã lấy ở b1.c và nhân edit bản ghi
B2: thực hiện sửa đổi thông tin:
tab 'Guarantee Amendment info'
- PROVISION = YES
- PROV.AMOUNT = số tiền nhỏ hơn hoặc bằng số dư khả dụng của tài khoản b2.c
- Prov Dr Account = tài khoản có product code = 1 đã lấy ở b2.c
- PROV CR ACCOUNT = tài khoản có product code = 47 đã lấy ở b2.c
- ACCOUNT OFFICER = 1
- RM BAN CHEO = 1
B3: thực hiện commit bản ghi</t>
  </si>
  <si>
    <t>Nhập số tiền phí nhỏ hơn hoặc bằng số tiền khả dụng của TK:
MD.DEA.CHARGE.ACCOUNT</t>
  </si>
  <si>
    <t>Nhập số tiền phí nhỏ hơn hoặc bằng số tiền khả dụng của TK:
MD.DEA.PROV.DR.ACCOUNT</t>
  </si>
  <si>
    <t>TC_101</t>
  </si>
  <si>
    <t>TC_102</t>
  </si>
  <si>
    <t>27/05/2021</t>
  </si>
  <si>
    <t>CBS.CD.CHECK.DUOC.CONTRACT (VC)</t>
  </si>
  <si>
    <t xml:space="preserve">MB.LD.TYPE &lt;&gt; null , tồn tại trong MB.DUOC.GOISP 
</t>
  </si>
  <si>
    <t xml:space="preserve">trường DUOC.EXPIRED.DATE &lt;&gt; null và &lt; TODAY </t>
  </si>
  <si>
    <t>Pre condition:
1. Lựa chọn gói sản phẩm
1.a. trên command line nhập: MB.DUOC.GOISP và ấn enter
1.b. click vào button kính lúp (bên phải ô textbox) và thực hiện ấn tìm  kiếm luôn
1.c. lựa chọn ID bản ghi có trường expiry.date khác rỗng và thời gian nhỏ hơn TODAY
2. lựa chọn MD.DEAL
2.a. truy cập menu: Guarantees / Misc Deals --&gt; Guarantees Issued --&gt; Maintenance of Guarantees --&gt; Amendment of Guarantee 
2.b.click vào button kính lúp (bên phải ô textbox) và thực hiện nhập thông tin tìm kiếm:
   + CATEGORY = 28001
   + MATURITY.DATE greater than TODAY
2.c. Thực hiện tìm kiếm &amp; lựa chọn ID của 1 bản ghi MD bất kỳ
B1: thực hiện truy cập menu: Guarantees / Misc Deals --&gt; Guarantees Issued --&gt; Maintenance of Guarantees --&gt; Amendment of Guarantee 
B2: nhập vào mã MD đã lấy ở b2.c và nhấn enter để vào màn hình edit thông tin
B3: sang tab FULLVIEW thực hiện sửa thông tin trường: Mb Ld Type = ID mã gói sản phẩm đã lấy ở b1.c
B4: thực hiên commit bản ghi</t>
  </si>
  <si>
    <t>Hệ thống hiển thị thông báo lỗi: GOI NGANH DUOC DA HET HAN</t>
  </si>
  <si>
    <t>- trường DUOC.EXPIRED.DATE  = NULL hoặc DUOC.EXPIRY.DATE &gt; TODAY
- khách hàng không tồn tại trong bảng MB.DUOC.KH</t>
  </si>
  <si>
    <t>Hệ thống hiển thị thông báo lỗi: KHACH HANG KO SU DUNG GOI NGANH DUOC</t>
  </si>
  <si>
    <t>Pre condition:
1. Lựa chọn gói sản phẩm
1.a. trên command line nhập: MB.DUOC.GOISP và ấn enter
1.b. click vào button kính lúp (bên phải ô textbox) và thực hiện ấn tìm  kiếm luôn
1.c. lựa chọn ID bản ghi có trường expiry.date bằng rỗng hoặc có  thời gian  lớn hơn TODAY
2. lựa chọn MD.DEAL
2.a. truy cập menu: Guarantees / Misc Deals --&gt; Guarantees Issued --&gt; Maintenance of Guarantees --&gt; Amendment of Guarantee 
2.b.click vào button kính lúp (bên phải ô textbox) và thực hiện nhập thông tin tìm kiếm:
   + CATEGORY = 28001
   + MATURITY.DATE greater than TODAY
2.c. Thực hiện tìm kiếm &amp; lựa chọn ID của 1 bản ghi MD bất kỳ
2.d. Truy cập menu: Guarantees / Misc Deals --&gt; Guarantees Issued --&gt; Issue of Generic Guarantee
Nhập ID là số MD đã chọn ở b2.c, thực hiện ấn button see để xem thông tin
Sau khi thông tin hiển thị ra, ta thực hiện lấy thông tin trường (Issued on Behalf of - chính là mã khách hàng) trên bản ghi MD
- tiếp tục trên command line thực hiện gõ lệnh: MB.DUOC.KH S &lt;mã customer vừa lấy ở trên&gt;. nếu hệ thống hiển thị: RECORD MISSING thì ok bản ghi MD của khách hàng này thỏa mãn, sẽ thực hiện chọn số MD ở b2.c để thực hiện thao tác phía sau
Ngược lại nếu hệ thống see được thông tin của MD thì sẽ thực hiện thực hiện lại b2.c và b2.d
B1: thực hiện truy cập menu: Guarantees / Misc Deals --&gt; Guarantees Issued --&gt; Maintenance of Guarantees --&gt; Amendment of Guarantee 
B2: nhập vào mã MD đã lấy ở b2.c và nhấn enter để vào màn hình edit thông tin
B3: sang tab FULLVIEW thực hiện sửa thông tin trường: Mb Ld Type = ID mã gói sản phẩm đã lấy ở b1.c
B4: thực hiên commit bản ghi</t>
  </si>
  <si>
    <t>CBS.CD.CANHBAO.THUPHI</t>
  </si>
  <si>
    <t xml:space="preserve">INPUT trên các version
MD.DEAL,MDT.GTAMD
MD.DEAL,MDT.GTAMD2 
MD.DEAL,MDT.GTEXPY </t>
  </si>
  <si>
    <t>CHARGE.DATE = TODAY 
tồn tại bản ghi 'PD':ID.NEW  trong bảng PD.PAYMENT.DUE</t>
  </si>
  <si>
    <t>PD.TOTAL.AMT.TO.REPAY &lt;&gt; null/0</t>
  </si>
  <si>
    <t>B1: Truy cập: Guarantees / Misc Deals-&gt; Guarantees Issued -&gt; Maintenance of Guarantees -&gt; Amendment of Guarantee  
Click vào hình kính lúp bên cạnh ô textbox và nhập các thông tin: 
-MATURITY.DATE chọn 'greater than' nhập ngày TODAY 
-CURRENCY chọn 'equals' nhập VND
-PRINCIPAL.AMOUNT chọn  'greater than' nhập  0
-CHARGE.DATE chọn 'equals' nhập NULL 
Nhấn tìm kiếm
Chọn 1 MD và nhấn button kính lúp để see bản ghi  (VD: MD1931900050)
- lấy ra thông tin Issued on Behalf of (CUSTOMER) và lưu ID bản ghi MD để dùng cho các bước sau
B2:cách lấy tài  khoản  
Trên commandline thực hiện truy vấn: ENQ ENQ.CBS.CD.GET.AC.OF.CUS, nhập các giá trị:
- CUSTOMER.TYPE nhập 'INDIV'
Nhấn tìm kiếm
Chọn 1 tài khoản có Category = 1001 và So du kha dung &gt; 0 để dùng cho bước sau 
B3: Kiểm tra MD lấy được ở B1 có quá hạn không , nếu có quá hạn thì thực hiện B5 bỏ qua B4, không quá hạn thì thực hiện tiếp B4 trở đi 
Để xác định quá hạn ta làm các bước như sau
- ID quá hạn của MD: ví dụ MD là MD1931900050 thì bản ghi quá hạn là PDMD1931900050
- Truy cập Loans-&gt; Past Dues -&gt; Settlement/Adjustment/Write-off -&gt; Full Repayment 
- Nhập ID quá hạn của MD lấy được ở trên , nhấn button see để see bản ghi , nếu không có bản ghi thì không có quá hạn, nếu có bản ghi thì thực hiện check như các bước bên dưới: 
+ Chuyển TAB 'VERSION FULLVIEW' 
+ Tìm đến  Total Amt To Repay (TOTAL.AMT.TO.REPAY) nếu &gt; 0 thì MD này có quá hạn , ngược lại nếu TOTAL.AMT.TO.REPAY = 0 hoặc không có giá trị trên màn hình thì ko có quá han
B4:Tạo bản ghi PD: Loans-&gt; Past Dues -&gt; Capture Overdue Amounts -&gt; Capture Overdues from Contracts, nhấn button +  để tạo mới bản ghi
- Nhập các giá trị 
+ Contract Ref (CONTRACT.NUMBER) = ID MD lấy được ở B1
+ Value Date (VALUE.DATE) = TODAY
+ Interest Rate (INTEREST.RATE) = 10
+ Outstanding Balance (OUTSTANDING.BAL) = 1M
+ Pay Type .1 (PAYMENT.TYPE) = PR
+ Pay Amount.1 (PAYMENT.AMT) = 1M
+ Credit Account.1 (SETTLEMENT.ACCT) = tài khoản lấy được ở B2
+ PD loc fld pos.1 (PD.LOC.REF.NO) =  2    (trường này là trường multi nên cần ấn dấu + bên cạnh của trường để nhập tiếp các giá trị bên của trường)
+ PD field value.1 (PD.LOC.REF.DATA) = 5
+ PD loc fld pos.1 (PD.LOC.REF.NO) =  3
+ PD field value.1 (PD.LOC.REF.DATA) = 325
+ PD loc fld pos.1 (PD.LOC.REF.NO) =  5
+ PD field value.1 (PD.LOC.REF.DATA) = 1
+ PD loc fld pos.1 (PD.LOC.REF.NO) =  8 
+ PD field value.1 (PD.LOC.REF.DATA) = 0
+ PD loc fld pos.1 (PD.LOC.REF.NO) =  17 
+ PD field value.1 (PD.LOC.REF.DATA) = 1
- Commit bản ghi PD (nếu có override thì nhấn 'Accept Overrides' để thực hiện commit (lưu lại ID bản ghi)
- Đăng nhập bằng 1 user khác và Truy cập Loans-&gt; Past Dues -&gt; Capture Overdue Amounts -&gt;Authorise/Delete Captured Overdue Amounts 
+ Tìm đến PD vừa commit ở trên chọn 'Authorise Captured Overdue' để duyệt bản ghi
B5: Sửa đổi bản ghi MD: Truy cập Guarantees / Misc Deals-&gt; Guarantees Issued -&gt; Maintenance of Guarantees -&gt; Amendment of Guarantee 
- Nhập vào ID MD lấy được ở B1 nhấn chọn button cái bút để sửa đổi
-***TAB Charges/CSN Commission*** nhập các giá trị
Charge Date.1 (CHARGE.DATE) = TODAY
Charge Currency.1 (CHARGE.CURR)= VND
Charge Debit Account.1 (CHARGE.ACCOUNT) = tài khoản lấy được B2 
Charge Code.1.1 (CHARGE.CODE) = GTEAMEND
Charge Amount.1.1 (CHARGE.AMT) = số tiền &lt;  So du kha dung của tài khoản lấy được ở B2
B6: Commit bản ghi MD : Acept override để commit được bản ghi</t>
  </si>
  <si>
    <t xml:space="preserve">Mong muốn hệ thống hiển thị cảnh báo override 'BAO LANH CON QUA HAN PHI' 
</t>
  </si>
  <si>
    <t xml:space="preserve">CHARGE.DATE &lt;&gt; TODAY 
tồn tại bản ghi 'PD':ID.NEW  trong bảng PD.PAYMENT.DUE </t>
  </si>
  <si>
    <t xml:space="preserve">Phụ thuộc vào TC_103
B1: Dùng lại MD tạo được ở TC_103
B2: Sửa đổi bản ghi MD: Truy cập Guarantees / Misc Deals-&gt; Guarantees Issued -&gt; Maintenance of Guarantees -&gt; Amendment of Guarantee 
- Nhập vào ID lấy được ở B1 được ở B1 nhấn chọn button cái bút để sửa đổi
-***TAB Charges/CSN Commission*** nhập các giá trị
Charge Date.1 (CHARGE.DATE) = TODAY + 1 
B3: Commit bản ghi MD </t>
  </si>
  <si>
    <t xml:space="preserve">Mong muốn hệ thống không hiển thị cảnh bảo override 'BAO LANH CON QUA HAN PHI' </t>
  </si>
  <si>
    <t>CHARGE.DATE =  TODAY 
tồn tại bản ghi 'PD':ID.NEW  trong bảng PD.PAYMENT.DUE</t>
  </si>
  <si>
    <t>PD.TOTAL.AMT.TO.REPAY =  null/0</t>
  </si>
  <si>
    <t>B1: Sử dụng bản ghi MD lấy được ở B1, PD lấy được ở B3 hoặc B4 ở case TC_103
B2:Xác định số tiền cần trả nợ 
- Truy cập: Loans -&gt; Past Dues -&gt; Settlement/Adjustment/Write-off -&gt; Full Repayment 
- Nhập vào bản ghi PD lấy được ở B1, chọn button kính lúp để see bản ghi
- Chuyển TAB 'VERSION FULLVIEW' 
+ Tìm đến Total Amt To Repay (TOTAL.AMT.TO.REPAY) lấy ra giá trị mà trường này đang có (số tiền quá hạn cần trả)
B3: Trên commandline thực hiện truy vấn: ENQ ENQ.CBS.CD.GET.AC.OF.CUS, nhập các giá trị:
- CUSTOMER.TYPE nhập 'INDIV'
Nhấn tìm kiếm
Chọn 1 tài khoản có Category = 1001 và So du kha dung&gt; TOTAL.AMT.TO.REPAY (số tiền quá hạn cần trả lấy được ở B2) + CHARGE.AMT (số tiền thu phí B6)  để dùng cho bước sau 
B4: Trả nợ PD 
- Truy cập: Loans -&gt; Past Dues -&gt; Settlement/Adjustment/Write-off -&gt; Full Repayment 
- Nhập vào bản ghi PD lấy được ở B1, chọn button sửa đổi 
- Chuyển TAB 'VERSION FULLVIEW' 
+ Tìm đến Total Amt To Repay (TOTAL.AMT.TO.REPAY) lấy ra giá trị mà trường này đang có (số tiền quá hạn cần trả)
- Chuyển lại TAB 'Full Settlement of Past Due' nhập liệu các trường 
+ Value date (REPAYMENT.DATE) = TODAY
+ Repayment Amount (TOT.REPAY.AMT) = giá trị lấy được của trường TOTAL.AMT.TO.REPAY
+ Account to Debit (REPAYMENT.ACCT) =  tài khoản lấy được ở B3 
- COMMIT bản ghi
B5: Duyệt bản ghi PD vừa thực hiện trả nợ: đăng nhập bằng 1 user khác 
- Truy cập: Loans -&gt; Past Dues -&gt; Settlement/Adjustment/Write-off -&gt; Authorise/Delete Past Due Settlement chọn bản ghi PD vừa sửa ở trên , nhấn chọn 'Authorise PD Settlement' và chọn button 'VV' để duyệt bản ghi 
B6: Truy cập Guarantees / Misc Deals-&gt; Guarantees Issued -&gt; Maintenance of Guarantees -&gt; Amendment of Guarantee 
- Nhập vào ID MD láy được ở B1 nhấn chọn button cái bút để sửa đổi
-***TAB Charges/CSN Commission*** nhập các giá trị
Charge Date.1 (CHARGE.DATE) = TODAY
Charge Currency.1 (CHARGE.CURR)= VND
Charge Debit Account.1 (CHARGE.ACCOUNT) = tài khoản lấy được ở B3
Charge Code.1.1 (CHARGE.CODE) = GTEAMEND 
Charge Amount.1.1 (CHARGE.AMT) = nhập số tiền &lt; 'So du kha dung'  của tài khoản lấy được ở B3
B6: Commit bản ghi MD</t>
  </si>
  <si>
    <t>- CHARGE.DATE = TODAY 
- không tồn tại bản ghi 'PD':ID.NEW  trong bảng PD.PAYMENT.DUE</t>
  </si>
  <si>
    <t xml:space="preserve">B1: Truy cập: Guarantees / Misc Deals-&gt; Guarantees Issued -&gt; Maintenance of Guarantees -&gt; Amendment of Guarantee 
Click vào hình kính lúp bên cạnh ô textbox và nhập các thông tin: 
-MATURITY.DATE chọn 'greater than' nhập ngày TODAY 
-CURRENCY chọn 'equals' nhập VND
-PRINCIPAL.AMOUNT chọn  'greater than' nhập  0
-CHARGE.DATE chọn 'equals' nhập NULL
Nhân tìm kiếm  
Chọn 1 MD và nhấn button kính lúp để see bản ghi  (VD: MD1931900050)
- lấy ra thông tin Issued on Behalf of (CUSTOMER) và lưu ID bản ghi MD để dùng cho các bước sau
B2: Kiểm tra MD  này có quá hạn không nếu không có quá hạn thì thực hiện B3 , nếu quá hạn thì lấy bản ghi MD khác
Để xác định quá hạn ta làm các bước như sau:
- ID quá hạn của MD: ví dụ MD là MD1931900050 thì bản ghi quá hạn là PDMD1931900050
- Truy cập Loans-&gt; Past Dues -&gt; Settlement/Adjustment/Write-off -&gt; Full Repayment 
- Nhập ID quá hạn của MD lấy được ở trên , nhấn button see để see bản ghi, nếu không có bản ghi thì thực hiện tiếp B4 ngược lại tìm MD khác để check không có quá hạn thì lấy 
B3:Trên commandline thực hiện truy vấn: ENQ ENQ.CBS.CD.GET.AC.OF.CUS, nhập các giá trị:
- CUSTOMER.TYPE nhập 'INDIV'
Nhấn tìm kiếm
Chọn 1 tài khoản có Category = 1001 và So du kha dung&gt;  số tiền thu phí  dùng cho bước sau 
B4: Sửa đổi bản ghi MD: Truy cập Guarantees / Misc Deals-&gt; Guarantees Issued -&gt; Maintenance of Guarantees -&gt; Amendment of Guarantee 
- Nhập vào ID lấy  được ở B1 nhấn chọn button cái bút để sửa đổi
-***TAB Charges/CSN Commission*** nhập các giá trị
Charge Date.1 (CHARGE.DATE) = TODAY
Charge Currency.1 (CHARGE.CURR)=VND
Charge Debit Account.1 (CHARGE.ACCOUNT) = tài khoản lây được ở B3 (VD:  '0860166958888')
Charge Code.1.1 (CHARGE.CODE) = GTEAMEND
Charge Amount.1.1 (CHARGE.AMT) = số tiền &lt;= số dư khả dụng của tài khoản lấy ở B3
B5: Commit bản ghi MD </t>
  </si>
  <si>
    <t>TC_103</t>
  </si>
  <si>
    <t>TC_104</t>
  </si>
  <si>
    <t>TC_105</t>
  </si>
  <si>
    <t>TC_106</t>
  </si>
  <si>
    <t>CBS.CD.LIMIT.UNAUTH.OD(VC) INPUT</t>
  </si>
  <si>
    <t>EXCESS.ID  : ID override xuất hiên khi hạn mức đang bị sử dụng vượt mức</t>
  </si>
  <si>
    <t xml:space="preserve">PRIN.MOVEMENT &gt; 0 </t>
  </si>
  <si>
    <r>
      <t xml:space="preserve">B1: Tìm khách hàng SME bằng truy vấn ENQ.CBS.CD.GET.AC.OF.CUS, nhập các giá trị
- CUSTOMER.TYPE nhập 'SME'
Nhấn tìm kiếm
Chọn ra một mã khách hàng cho các bước bên dưới
B2: Tạo HDTD như bước 1 ở TC_1 (case test thông luồng) </t>
    </r>
    <r>
      <rPr>
        <sz val="11"/>
        <rFont val="Times New Roman"/>
        <family val="1"/>
      </rPr>
      <t xml:space="preserve">- mở với mã khách hàng đã lấy được ở B1 </t>
    </r>
    <r>
      <rPr>
        <sz val="11"/>
        <color theme="1"/>
        <rFont val="Times New Roman"/>
        <family val="1"/>
      </rPr>
      <t xml:space="preserve">
B3: Tạo LIMIT như </t>
    </r>
    <r>
      <rPr>
        <sz val="11"/>
        <rFont val="Times New Roman"/>
        <family val="1"/>
      </rPr>
      <t xml:space="preserve">bước 2 </t>
    </r>
    <r>
      <rPr>
        <sz val="11"/>
        <color theme="1"/>
        <rFont val="Times New Roman"/>
        <family val="1"/>
      </rPr>
      <t>của TC_1 (case thông luồng) nhưng mã khách hàng sinh ID bản ghi lấy mã khách hàng ở B1
nhập thêm giá trị các trường 
- Limit.Industry.1 (USE.OF.LOAN) = 43
- Limit.Industry.Amt.1 (APPROVE.AMOUNT) = 100000000
( VD: 1000650.0002000.01)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Prin Movement.1 (PRIN.MOVEMENT) = 10000000
- Movement Date.1	(MOVEMENT.DATE) = TODAY 
*** Tab - Charges/CSN Commission ***
- NOTE = TEST
- bo phan tham dinh = NONE
- Rate Change = NONE
*** Tab - MD Type ***
- CAMPAIGN.CODE = 0000000
- PRODUCTGR.CODE = 0000000
- LEGACY.ID = mã hợp đồng tín dụng mới mở B2
B5: Commit bản ghi
B6: Duyệt bản ghi(dùng 1 user khác để duyệt)
- Truy cập: Guarantees / Misc Deals -&gt;</t>
    </r>
    <r>
      <rPr>
        <sz val="11"/>
        <rFont val="Times New Roman"/>
        <family val="1"/>
      </rPr>
      <t>Authorise/Delete Guarantee Transaction</t>
    </r>
    <r>
      <rPr>
        <sz val="11"/>
        <color theme="1"/>
        <rFont val="Times New Roman"/>
        <family val="1"/>
      </rPr>
      <t xml:space="preserve"> --&gt; Phe duyet giao dich MD : tìm bản ghi vừa tạo và chọn 'Authorise Guarantee Transaction' để duyệt bản ghi
B7: Tạo thêm 1 MD : Dùng bản ghi ID MD vừa nhập duyệt được ở B6 để copy
1. Truy cập Guarantees / Misc Deals -&gt; Guarantees Issued -&gt; Issue of Guarantees -&gt; Issue of Generic Guarantee
2. nhập bản ghi MD đã duyệt ở B6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B8: Commit bản ghi
</t>
    </r>
  </si>
  <si>
    <t>Mong muốn hệ thống hiển thị cảnh báo override 'LIMIT-Giao dich vuot han muc]O.1'</t>
  </si>
  <si>
    <t>PRIN.MOVEMENT &lt; 0</t>
  </si>
  <si>
    <t xml:space="preserve">B1: Tìm khách hàng SME bằng truy vấn ENQ.CBS.CD.GET.AC.OF.CUS, nhập các giá trị
- CUSTOMER.TYPE nhập 'SME'
Nhấn tìm kiếm và chọn ra một mã khách hàng cho các bước bên dưới
B2: Tạo HDTD như bước 1 ở TC_1 (case test thông luồng) - - mở với mã khách hàng đã lấy được ở B1 
B3: Tạo LIMIT như bước 2 của TC_1 (case thông luồng) nhưng mã khách hàng sinh ID bản ghi lấy mã khách hàng ở B1
nhập thêm giá trị các trường 
- Limit.Industry.1 (USE.OF.LOAN) = 43
- Limit.Industry.Amt.1 (APPROVE.AMOUNT) = 100000000
(	VD: 1000650.0002000.01)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đã tạo ở B3 (ví dụ limit ở B3 tạo được là: 128877.0002000.02 --&gt; thì Limit.ref = 2000.02)
- Currency = VND
- Guarantee Amount = 100000000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Prin Movement.1 (PRIN.MOVEMENT) = -10000000
- Movement Date.1	(MOVEMENT.DATE) = TODAY 
*** Tab - Charges/CSN Commission ***
- NOTE = TEST
- bo phan tham dinh = NONE
- Rate Change = NONE
*** Tab - MD Type ***
- CAMPAIGN.CODE = 0000000
- PRODUCTGR.CODE = 0000000
- LEGACY.ID = mã hợp đồng tín dụng mới mở B2
B5: Commit bản ghi
B6: Duyệt bản ghi(dùng 1 user khác để duyệt)
- Truy cập: Guarantees / Misc Deals -&gt;Phe duyet giao dich MD : tìm bản ghi vừa tạo và chọn 'Authorise Guarantee Transaction' để duyệt bản ghi
B7: Tạo thêm 1 MD : Dùng bản ghi ID MD vừa tạo được để copy
1. Truy cập Guarantees / Misc Deals -&gt; Guarantees Issued -&gt; Issue of Guarantees -&gt; Issue of Generic Guarantee
2. nhập bản ghi MD đã duyệt ở B6
3. Nhấn button kính lúp để see bản ghi 
5. Nhấn vào 'More Actions ...' chọn Copy sau đó nhấn button V bên cạnh để thực hiện copy
6. Nhấn vào button mũi tên đi lên để thoát bản ghi
7. click vào button + để nhập mới bản ghi 
8. Nhấn vào 'More Actions ...' chọn Paste sau đó nhấn button V để thực hiện paste bản ghi 
B8: Commit bản ghi
</t>
  </si>
  <si>
    <t xml:space="preserve">LIMIT.EXPIRED : ID override xuất hiên khi hạn mức đã hết hạn </t>
  </si>
  <si>
    <t xml:space="preserve">Tạo mới bản ghi MD trên hạn mức hết hạn </t>
  </si>
  <si>
    <t xml:space="preserve">B1: Tìm bản ghi LIMIT hết hạn
1.Truy cập Limits -&gt; Limit Menu -&gt; Create Secured Limit 
2.Click button kính lúp bên phải hiện lên một màn hình tìm kiếm , nhập các thông tin 
- LIMIT.PRODUCT chọn 'equals' nhập giá trị 2000
- EXPIRY.DATE chọn 'less than' nhập giá trị ngày &lt; TODAY
Nhấn tìm kiếm
Chọn 1 bản ghi có định dạng mã khách hàng .0002000.yy (vd: 1014038.0002000.01) từ ID lấy được mã khách hàng để dùng tạo MD
B2: Tạo HDTD như bước 1 ở TC_1 (case test thông luồng) - mở với mã khách hàng đã lấy được ở B1 
B3: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lấy được ở B1 (vd: 1014038.0002000.01 thì giá trị cần nhập là 2000.01)
- Currency = VND
- Guarantee Amount = 10M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B2
B4: Commit bản ghi
</t>
  </si>
  <si>
    <t>Mong muốn hệ thống hiển thị thông báo lỗi "LIMIT-Giao dich tren han muc expired]O.2"</t>
  </si>
  <si>
    <t>Sửa đổi limit sang 1 limit hết han</t>
  </si>
  <si>
    <r>
      <t xml:space="preserve">B1: Tìm bản ghi LIMIT hết hạn
1.Truy cập Limits -&gt; Limit Menu -&gt; Create Secured Limit 
2.Click button kính lúp bên phải hiện lên một màn hình tìm kiếm , nhập các thông tin 
- LIMIT.PRODUCT chọn 'equals' nhập giá trị 2000
- EXPIRY.DATE chọn 'less than' nhập giá trị ngày &lt; TODAY
Nhấn tìm kiếm
Chọn 1 bản ghi có định dạng MKH.0002000.yy (vd: 1014038.0002000.01) từ ID lấy được mã khách hàng để dùng tạo MD 
B2: tạo LIMIT như TC_1 case thông luồng nhưng khách hàng không lấy theo truy vấn mà dùng khách hàng lầy được ở B1
B3: Tạo HDTD như bước 1 ở TC_1 (case test thông luồng) - mở với mã khách hàng đã lấy được ở B1 
B4: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B1
- Product Category = 28001
- Limit Ref = Là đuôi của limit lấy được ở B2 (vd: 1014038.0002000.01 thì giá trị cần nhập là 2000.01)
- Currency = VND
- Guarantee Amount = 10M
- MB Deal Date = TODAY
- Deal date = TODAY
- Start Date = TODAY
- VALUE DATE = TODAY
- Maturity Date = TODAY + 1  năm sau (nếu ngày này năm sau rơi vào ngày nghỉ thì next lên 1 ngày làm việc liền sau)
- Account Officer = 1
- RM BAN CHEO = 1
- USE OF LOAN CHA.1 = 43
- USE OF LOAN = 4390000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t>
    </r>
    <r>
      <rPr>
        <sz val="11"/>
        <color rgb="FFFF0000"/>
        <rFont val="Times New Roman"/>
        <family val="1"/>
      </rPr>
      <t>mới mở B2</t>
    </r>
    <r>
      <rPr>
        <sz val="11"/>
        <color theme="1"/>
        <rFont val="Times New Roman"/>
        <family val="1"/>
      </rPr>
      <t xml:space="preserve">
B5: Commit bản ghi
B6: Duyệt bản ghi(dùng 1 user khác để duyệt)
- Truy cập: Guarantees / Misc Deals -&gt;</t>
    </r>
    <r>
      <rPr>
        <sz val="11"/>
        <color rgb="FFFF0000"/>
        <rFont val="Times New Roman"/>
        <family val="1"/>
      </rPr>
      <t xml:space="preserve">Authorise/Delete Guarantee Transaction --&gt; </t>
    </r>
    <r>
      <rPr>
        <sz val="11"/>
        <color theme="1"/>
        <rFont val="Times New Roman"/>
        <family val="1"/>
      </rPr>
      <t xml:space="preserve">Phe duyet giao dich MD : tìm bản ghi vừa tạo và chọn 'Authorise Guarantee Transaction' để duyệt bản ghi
B7:Truy cập Guarantees / Misc Deals -&gt; Guarantees Issued -&gt; Maintenance of Guarantees -&gt;  Amendment of Guarantee 
- Nhâp ID MD đã duyệt được vào ở B6
- Nhập trường Limit Ref = Là đuôi của limit lấy được ở B1
B8: Commit bản ghi
</t>
    </r>
  </si>
  <si>
    <t>TC_107</t>
  </si>
  <si>
    <t>TC_108</t>
  </si>
  <si>
    <t>TC_109</t>
  </si>
  <si>
    <t>TC_110</t>
  </si>
  <si>
    <t>TC_111</t>
  </si>
  <si>
    <t>TC_112</t>
  </si>
  <si>
    <t>28/05/2021</t>
  </si>
  <si>
    <t>CBS.CD.CHECK.INPUT.DIVISION (VC)</t>
  </si>
  <si>
    <t>Check trường CAMPAIGN.CODE</t>
  </si>
  <si>
    <t>Mong muốn hệ thống hiển thị thông báo lỗi: Chuong trinh co ma khoi khong phu hop voi KH</t>
  </si>
  <si>
    <t>TC_113</t>
  </si>
  <si>
    <t>TC_114</t>
  </si>
  <si>
    <t>Mong muốn hệ thống hiển thị thông báo lỗi: Phai nhap dung ma chuong trinh</t>
  </si>
  <si>
    <t>Pre condition:
1. Tìm kiếm khách hàng
- 1.a. trên command line thực hiện nhập truy vấn: ENQ ENQ.CBS.CD.GET.AC.OF.CUS
Nhập các điều kiện tìm kiếm: 
+ CUSTOMER.TYPE = SME
+ SECTOR = 1200
- 1.b. Thực hiện tìm kiềm &amp; thực hiện lựa chọn 1 khách hàng bất kỳ trong danh sách mà kết quả có trường Khoi = SME (lưu lại mã khách hàng để dùng cho các bước sau)
2. tạo mới limit
- 2.1.a: truy cập menu: Limits --&gt; Limit Menu --&gt; Create Unsecured Limit 
- 2.1.b: nhập ID = mã khách hàng.2000.xx (trong đó: mã khách hàng là mã khách hàng đã chọn ở b1.b ; xx là số thứ tự chạy từ 1 --&gt; 99) để vào màn hình nhập liệu thông tin
Ví dụ: 4433996.2000.01
- 2.1.c: thực hiện nhập liệu các thông tin:
+ LIMIT.CURRENCY = VND
+ INTERNAL.AMOUNT = 1000000000
+ APPROVAL.DATE = TODAY
+ EXPIRY.DATE = TODAY + 1 năm sau
+ REVIEW.FREQUENCY = EXPIRY.DATE + M0101 (vi dụ: 20220311M0101)
+ MAXIMUM.TOTAL = INTERNAL.AMOUNT
+ Limit.Industry.1 = 42
+ Limit.Industry.Amt.1 = 1000000000
Sau đó thực hiện commit bản ghi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4. tìm kiếm bản ghi CAMPAIGN.CODE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không có chứa SME
   + cột Loai phải là CAMPAIGN.CODE
   + cột Trang thai phải là OPEN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mã campaign.code đã chọn ở b4.b
- PRODUCTGR.CODE = 0000000
- LEGACY.ID = mã hợp đồng tín dụng mới mở ở b3.d
B4: Commit bản ghi</t>
  </si>
  <si>
    <t>Thực hiện các bước chọn khách hàng, tạo mới limit, tạo mới hợp đồng tín dụng như TC_113
Pre.condition:
4. tìm kiếm bản ghi CAMPAIGN.CODE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có chứa SME
   + cột Loai không phải là CAMPAIGN.CODE
   + cột Trang thai phải là OPEN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mã campaign.code đã chọn ở b4.b
- PRODUCTGR.CODE = 0000000
- LEGACY.ID = mã hợp đồng tín dụng mới mở ở b3.d
B4: Commit bản ghi</t>
  </si>
  <si>
    <t>Mong muốn hệ thống hiển thị thông báo lỗi: Ma chuong trinh da bi dong</t>
  </si>
  <si>
    <t>TC_115</t>
  </si>
  <si>
    <t>TC_116</t>
  </si>
  <si>
    <t>Thực hiện các bước chọn khách hàng, tạo mới limit, tạo mới hợp đồng tín dụng như TC_113
Pre.condition:
4. tìm kiếm bản ghi CAMPAIGN.CODE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có chứa SME
   + cột Loai phải là CAMPAIGN.CODE
   + cột Trang thai phải là OPEN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mã campaign.code đã chọn ở b4.b
- PRODUCTGR.CODE = 0000000
- LEGACY.ID = mã hợp đồng tín dụng mới mở ở b3.d
B4: Commit bản ghi</t>
  </si>
  <si>
    <t>Mong muốn hệ thống cho commit bản ghi thành công</t>
  </si>
  <si>
    <t>TC_117</t>
  </si>
  <si>
    <t>Thực hiện các bước chọn khách hàng, tạo mới limit, tạo mới hợp đồng tín dụng như TC_113
Pre.condition:
4. tìm kiếm bản ghi PRODUCTGR.CODE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không có chứa SME
   + cột Loai phải là PRODUCTGR.CODE
   + cột Trang thai phải là OPEN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mã product.code đã chọn ở b4.b
- LEGACY.ID = mã hợp đồng tín dụng mới mở ở b3.d
B4: Commit bản ghi</t>
  </si>
  <si>
    <t>Mong muốn hệ thống hiển thị thông báo lỗi: Nhom SP co ma khoi khong phu hop voi KH</t>
  </si>
  <si>
    <t>TC_118</t>
  </si>
  <si>
    <t>Thực hiện các bước chọn khách hàng, tạo mới limit, tạo mới hợp đồng tín dụng như TC_113
Pre.condition:
4. tìm kiếm bản ghi PRODUCTGR.CODE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có chứa SME
   + cột Loai không phải là PRODUCTGR.CODE
   + cột Trang thai phải là OPEN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mã product.code đã chọn ở b4.b
- LEGACY.ID = mã hợp đồng tín dụng mới mở ở b3.d
B4: Commit bản ghi</t>
  </si>
  <si>
    <t>Mong muốn hệ thống hiển thị thông báo lỗi: Phai nhap dung ma nhom SP</t>
  </si>
  <si>
    <t>TC_119</t>
  </si>
  <si>
    <t>Thực hiện các bước chọn khách hàng, tạo mới limit, tạo mới hợp đồng tín dụng như TC_113
Pre.condition:
4. tìm kiếm bản ghi PRODUCTGR.CODE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có chứa SME
   + cột Loai  phải là PRODUCTGR.CODE
   + cột Trang thai phải là CLOSE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mã product.code đã chọn ở b4.b
- LEGACY.ID = mã hợp đồng tín dụng mới mở ở b3.d
B4: Commit bản ghi
(lưu ý case này phải là tạo mới, không được hold bản ghi hoặc dùng lại bản ghi cũ)</t>
  </si>
  <si>
    <t>Mong muốn hệ thống hiển thị thông báo lỗi: Ma nhom SP da bi dong</t>
  </si>
  <si>
    <t>TC_120</t>
  </si>
  <si>
    <t>Thực hiện các bước chọn khách hàng, tạo mới limit, tạo mới hợp đồng tín dụng như TC_113
Pre.condition:
4. tìm kiếm bản ghi PRODUCTGR.CODE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có chứa SME
   + cột Loai  phải là PRODUCTGR.CODE
   + cột Trang thai phải là OPEN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mã product.code chọn được ở b4.b
- Rate Change = NONE
*** Tab - MD Type ***
- CAMPAIGN.CODE = 0000000
- PRODUCTGR.CODE = 0000000
- LEGACY.ID = mã hợp đồng tín dụng mới mở ở b3.d
B4: Commit bản ghi</t>
  </si>
  <si>
    <t>Mong muốn hệ thống hiển thị thông báo lỗi: Phai nhap dung ma BP THAM DINH</t>
  </si>
  <si>
    <t>TC_121</t>
  </si>
  <si>
    <t xml:space="preserve">- giá trị  CAMPAIGN.CODE trên MB.LD.TYPE có:
+ DIVSION = khối của khách hàng
+ TYPE = CAMPAIGN.CODE
+ trạng thái = CLOSE
</t>
  </si>
  <si>
    <t xml:space="preserve">- giá trị  CAMPAIGN.CODE trên MB.LD.TYPE có:
+ DIVISION &lt;&gt; khối của khách hàng
+ DIVISION &lt;&gt; ALL
+ DIVISION &lt;&gt; null
+ type = CAMPAIGN.CODE
+ trạng thái là OPEN
</t>
  </si>
  <si>
    <t>Check trường PRODUCT.CODE</t>
  </si>
  <si>
    <t xml:space="preserve">- giá trị  PRODUCT.CODE trên MB.LD.TYPE có:
+ DIVISION &lt;&gt; khối khách hàng
+ DIVISION &lt;&gt; null
+ DIVISION &lt;&gt; ALL
+ type = PRODUCT.CODE
+ trạng thái = OPEN
</t>
  </si>
  <si>
    <t>- giá trị  CAMPAIGN.CODE trên MB.LD.TYPE có:
+ DIVISION = khối của khách hàng
+ TYPE &lt;&gt; CAMPAIGN.CODE
+ TYPE &lt;&gt; null
+ trạng thái OPEN</t>
  </si>
  <si>
    <t>Thực hiện các bước chọn khách hàng, tạo mới limit, tạo mới hợp đồng tín dụng như TC_113
Pre.condition:
4. tìm kiếm bản ghi CAMPAIGN.CODE
- 4.a. thực hiện truy cập menu: Loans --&gt; Enquiries --&gt; Danh muc LD.TYPE, BC.NHNN --&gt; Danh sach danh muc LD.TYPE 
- 4.b. hệ thống thực hiện list ra danh sách kết quả, thực hiện lựa chọn 1 mã (cột ID) có giá trị thỏa mãn đồng thời các điều kiện sau (lưu ý không chọn giá trị 0000000):
   + cột Khoi KD có chứa SME
   + cột Loai phải là CAMPAIGN.CODE
   + cột Trang thai phải là CLOSE
(lưu lại giá trị cột ID để dùng cho các bước sau)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mã campaign.code đã chọn ở b4.b
- PRODUCTGR.CODE = 0000000
- LEGACY.ID = mã hợp đồng tín dụng mới mở ở b3.d
B4: Commit bản ghi
(lưu ý case này phải là tạo mới, không được hold bản ghi hoặc dùng lại bản ghi cũ)</t>
  </si>
  <si>
    <t xml:space="preserve">- giá trị  CAMPAIGN.CODE trên MB.LD.TYPE có:
+ DIVSION = khối của khách hàng
+ TYPE = CAMPAIGN.CODE
+ trạng thái = OPEN
</t>
  </si>
  <si>
    <t xml:space="preserve">- giá trị  PRODUCT.CODE trên MB.LD.TYPE có:
+ DIVISION = khối khách hàng
+ type &lt;&gt;PRODUCT.CODE
+ trạng thái = OPEN
</t>
  </si>
  <si>
    <t xml:space="preserve">- giá trị  PRODUCT.CODE trên MB.LD.TYPE có:
+ DIVISION = khối khách hàng
+ type = PRODUCT.CODE
+ trạng thái = CLOSE
</t>
  </si>
  <si>
    <t>Mong muốn hệ thống commit bình thường</t>
  </si>
  <si>
    <t xml:space="preserve">- giá trị  PRODUCT.CODE trên MB.LD.TYPE có:
+ DIVISION = khối khách hàng
+ type = PRODUCT.CODE
+ trạng thái = OPEN
</t>
  </si>
  <si>
    <t>Check trường BP.THAMDINH</t>
  </si>
  <si>
    <t>TC_122</t>
  </si>
  <si>
    <t xml:space="preserve">- giá trị  BP.THAMDINH trên MB.LD.TYPE có:
+ TYPE = BP.THAMDINH
+ trạng thái = CLOSE
</t>
  </si>
  <si>
    <t>- giá trị  BP.THAMDINH trên MB.LD.TYPE có:
+ TYPE &lt;&gt; BP.THAMDINH
+ trạng thái = OPEN</t>
  </si>
  <si>
    <t>Thực hiện các bước chọn khách hàng, tạo mới limit, tạo mới hợp đồng tín dụng như TC_113
Pre.condition:
4. tìm kiếm bản ghi BP.THAMDINH
4.a. trên command line gõ lệnh: MB.LD.TYPE, enter
4.b. sau đó click vào button kính lúp bên phải ô textbox và thực hiện nhập điều kiện tìm kiếm:
- TYPE = BP.THAMDINH
--&gt; Nhấn tìm kiếm, lựa chọn 1 mã bất kỳ bên trong đó mà không phải là mã NONE và RM, sau đó kích vào hình kính lúp (bên trái phía ngoài cùng) để vào see bản ghi
nếu bản ghi có status = CLOSE thì chọn để dùng cho bước sau, nếu khác CLOSE thì chọn lại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mã BP.THAMDINHchọn được ở b4.b
- Rate Change = NONE
*** Tab - MD Type ***
- CAMPAIGN.CODE = 0000000
- PRODUCTGR.CODE = 0000000
- LEGACY.ID = mã hợp đồng tín dụng mới mở ở b3.d
B4: Commit bản ghi
(lưu ý phải là tạo mới bản ghi MD.DEAL, không hold bản ghi hoặc sử dụng lại)</t>
  </si>
  <si>
    <t>Mong muốn hệ thống hiển thị thông báo lỗi: Ma BP THAM DINH da bi dong</t>
  </si>
  <si>
    <t>01/06/2021</t>
  </si>
  <si>
    <t>MINH.CHECK.BAOLANH</t>
  </si>
  <si>
    <t>TC_123</t>
  </si>
  <si>
    <t>INPUT
 MD.DEAL,BL.NHA.O.HTTTL
MD.DEAL,DOCS 
MD.DEAL,INP
MD.DEAL,MDT.GTISS
 MD.DEAL,MDT.GTISS.BPM</t>
  </si>
  <si>
    <t xml:space="preserve">CSN.PAYMENT.TYPE = 'BEGIN'
</t>
  </si>
  <si>
    <t>TC_124</t>
  </si>
  <si>
    <t>CSN.DATE = NULL 
DEAL.DATE &lt;  VALUE.DATE
VALUE.DATE là ngày nghỉ</t>
  </si>
  <si>
    <t>TC_125</t>
  </si>
  <si>
    <t>CSN.DATE = NULL 
DEAL.DATE =  VALUE.DATE
VALUE.DATE là ngày nghỉ</t>
  </si>
  <si>
    <t>TC_126</t>
  </si>
  <si>
    <t>CSN.DATE = NULL 
DEAL.DATE =  VALUE.DATE
VALUE.DATE là ngày làm việc</t>
  </si>
  <si>
    <t>B1: Dùng lại MD ở TC_123
B2: Sửa MD ở B1
1. Truy cập Guarantees / Misc Deals -&gt; Guarantees Issued -&gt; Issue of Guarantees -&gt; Issue of Generic Guarantee
2.  click vào button cái bút để sửa đổi bản ghi 
3. nhập liệu thông tin
*** Tab - Guarantee Basic info ***
- MB Deal Date =TODAY
- Deal date =TODAY
- Start Date =TODAY + 1 DAY (nếu là ngày nghỉ thì chuyển ngày làm việc tiếp theo)
- VALUE DATE = TODAY
- Maturity Date = TODAY+ 1  năm sau (nếu ngày này năm sau rơi vào ngày nghỉ thì next lên 1 ngày làm việc liền sau)
- ADVICE.EXPIRY.DATE =TODAY + 1  năm sau (nếu ngày này năm sau rơi vào ngày nghỉ thì next lên 1 ngày làm việc liền sau)
*** Tab - Charges/CSN Commission ***
- Rate Change = NONE
4. thực hiện commit bản ghi (nếu xuất hiện override thì thực hiện accept bỏ qua)""</t>
  </si>
  <si>
    <t>Chuẩn bị dữ liệu:
-1.1. Trên command line thực hiện truy vấn: ENQ ENQ.CBS.CD.GET.AC.OF.CUS, nhập các giá trị
   + CUSTOMER.TYPE nhập 'INDIV'
Nhấn tìm kiếm
Chọn 1 tài khoản có Category = 1001 và So du kha dung &gt; 0 để dùng cho bước tạo MD , và lưu lại thông tin mã khách hàng  
- 1.2. tạo đợp đồng tín dụng như Bước 1  Ở TC_1 với mã khách hàng lấy được ở 1.1
- 1.3. tạo LIMIT như Bước 2 ở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1.2 (ví dụ limit ở bước 1.2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CSN Comm Frequency (CSN.FREQUENCY)  =  Y.DATE WEEK1 (VD:20 MAR 2021 WEEK1)  (Y.DATE nhập đúng định dạng NGÀY TEN.THÁNG NĂM VD: 20 MAR 2021 và là ngày làm việc tương lai) 
- Back Fwd Key (BACK.FORWARD.KEY) = 1 
- CSN Comm Amount.1 (CSN.AMOUNT) = 100000
- CSN Comm Debit Acct.1 (CSN.ACCOUNT) = tài khoản lấy được ở 1.1
- NOTE = TEST
- bo phan tham dinh = NONE
- Rate Change = NONE
*** Tab - MD Type ***
- CAMPAIGN.CODE = 0000000
- PRODUCTGR.CODE = 0000000
- LEGACY.ID = mã hợp đồng tín dụng mới mở ở bước 1.3
B3. thực hiện commit bản ghi (nếu xuất hiện override thì thực hiện accept bỏ qua)</t>
  </si>
  <si>
    <t>B1: Dùng lại MD ở TC_123
B2: Sửa MD ở B1
1. Truy cập Guarantees / Misc Deals -&gt; Guarantees Issued -&gt; Issue of Guarantees -&gt; Issue of Generic Guarantee
2.  click vào button cái bút để sửa đổi bản ghi 
3. nhập liệu thông tin
*** Tab - Guarantee Basic info ***
- MB Deal Date = Y.HOLIDAY (ngày nghỉ gần nhất , lấy ngày chủ nhật gần nhất)
- Deal date = Y.HOLIDAY
- Start Date = Y.HOLIDAY 
- VALUE DATE = Y.HOLIDAY
- Maturity Date = Y.HOLIDAY + 1  năm sau (nếu ngày này năm sau rơi vào ngày nghỉ thì next lên 1 ngày làm việc liền sau)
- ADVICE.EXPIRY.DATE = Y.HOLIDAY + 1  năm sau (nếu ngày này năm sau rơi vào ngày nghỉ thì next lên 1 ngày làm việc liền sau)
*** Tab - Charges/CSN Commission ***
- Rate Change = NONE
B3. thực hiện commit bản ghi (nếu xuất hiện override thì thực hiện accept bỏ qua)</t>
  </si>
  <si>
    <t>Hệ thống có hiển thị thông báo  'NGAY THU PHI LA NGAY NGHI'</t>
  </si>
  <si>
    <t>Hệ thống không hiển thị  thông báo  'NGAY THU PHI LA NGAY NGHI'</t>
  </si>
  <si>
    <t>B1: Dùng lại MD ở TC_123
B2: Sửa MD ở B1
1. Truy cập Guarantees / Misc Deals -&gt; Guarantees Issued -&gt; Issue of Guarantees -&gt; Issue of Generic Guarantee
2.  click vào button cái bút để sửa đổi bản ghi 
3. nhập liệu thông tin
*** Tab - Guarantee Basic info ***
- MB Deal Date =TODAY
- Deal date =TODAY
- Start Date =TODAY
- VALUE DATE = TODAY
- Maturity Date = TODAY+ 1  năm sau (nếu ngày này năm sau rơi vào ngày nghỉ thì next lên 1 ngày làm việc liền sau)
- ADVICE.EXPIRY.DATE =TODAY + 1  năm sau (nếu ngày này năm sau rơi vào ngày nghỉ thì next lên 1 ngày làm việc liền sau)
*** Tab - Charges/CSN Commission ***
- Rate Change = NONE
4. thực hiện commit bản ghi (nếu xuất hiện override thì thực hiện accept bỏ qua)</t>
  </si>
  <si>
    <t>Mong muốn hệ thống thông báo 'NGAY THU PHI LA NGAY NGHI'</t>
  </si>
  <si>
    <t>Hệ thống không hiển thị thông báo  'NGAY THU PHI LA NGAY NGHI'</t>
  </si>
  <si>
    <t>CBS.CD.MB.SLA.PROCESS.WRITE (VC)</t>
  </si>
  <si>
    <t>TC_127</t>
  </si>
  <si>
    <t xml:space="preserve">-PROCESS.ID &lt;&gt; null 
- Nếu đã tồn tại bản ghi có dang ..-':PROCESS.ID trong bảng MB.SLA.PROCESS </t>
  </si>
  <si>
    <t>Pre condition:
1.Tìm ID của MB.SLA.PROCESS
1.1. trên command line thực hiện gõ lệnh: MB.SLA.PROCESS
Sau đó click vào hình kính lúp bên phải ô textbox, nhập các điều kiện tìm kiếm:
+ @ID matches MD…-…
1.2. sau khi hệ thống hiển thị kết quả ra thì:
- chọn ID 1 bản ghi bất kỳ, sau đó tách lấy phần thông tin thứ 2 sau dấu - để dùng cho bước sau (ví dụ ID là MD1509600252-134006 thì lấy ra giá trị 134006)
2. thực hiện chọn khách hàng, tạo mới HDTD, tạo mới limit như TC_113
B1: truy cập menu: Guarantees / Misc Deals --&gt; Guarantees Issued --&gt; Issue of Guarantees --&gt; Issue of Generic Guarantee 
B2: nhấn vào dấu + để tạo mới bản ghi MD.DEAL
B3: nhập liệu thông tin:
*** Tab - Guarantee Basic info ***
- Issued on Behalf of =  mã khách hàng đã chọn ở b2 (pre.condition)
- Product Category = 28001
- Limit Ref = Là đuôi của limit đã tạo ở b2 pre condition (ví dụ limit ở b2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b2 pre condition
*** Tab - FULLVIEW***
- Process Id = giá trị sau dấu - đã lấy được ở b1.2 pre condition
B4: Commit bản ghi</t>
  </si>
  <si>
    <t>Mong muốn hệ thống thông báo lỗi có dòng chữ: DA DUOC GAN VOI
(ví dụ: 20901231 DA DUOC GAN VOI MD2107649368)</t>
  </si>
  <si>
    <t>TC_128</t>
  </si>
  <si>
    <t xml:space="preserve">-MB.SLA.PROCESS &lt;&gt; null  
- Chưa tồn tại bản ghi có dang ..-':PROCESS.ID trong bảng MB.SLA.PROCESS 
</t>
  </si>
  <si>
    <t xml:space="preserve">Input bản ghi </t>
  </si>
  <si>
    <t>Pre condition:
1. thực hiện chọn khách hàng, tạo mới HDTD, tạo mới limit tương tự như mô tả ở TC_113
B1: truy cập menu: Guarantees / Misc Deals --&gt; Guarantees Issued --&gt; Issue of Guarantees --&gt; Issue of Generic Guarantee 
B2: nhấn vào dấu + để tạo mới bản ghi MD.DEAL
B3: nhập liệu thông tin:
*** Tab - Guarantee Basic info ***
- Issued on Behalf of =  mã khách hàng đã chọn ở b1(pre.condition)
- Product Category = 28001
- Limit Ref = Là đuôi của limit đã tạo ở b1  pre condition (ví dụ limit ở b1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b1
*** Tab - FULLVIEW***
- Process Id = sinh chuỗi bất kỳ gồm 6 ký tự (không chưa ký tực đặc biệt)
B4: Commit bản ghi - nếu có override thì accept override
(lưu ý: tạo mới, không sử dụng lại MD cũ- nếu hệ thống đã ghi nhận thông tin trường Process.id trước đó rồi thì không đổi lại dược)</t>
  </si>
  <si>
    <t>1.Mong muốn hệ thống commit bản ghi MD thành công
2. kiểm tra thông tin bảng MB.SLA.PROCESS
- trên command line thực hiện gõ lệnh: MB.SLA.PROCESS rồi enter
- nhập ID = số MD đã commit thành công - giá trị đã nhập ở trường Process id
- click vào button see để xem thông tin
--&gt; Kiểm tra:
+ Start Date = ngày TODAY
+ Inp Time = ngày giờ phút giây theo thời gian thực tế trên server</t>
  </si>
  <si>
    <t>TC_129</t>
  </si>
  <si>
    <t>AUTH bản ghi</t>
  </si>
  <si>
    <t>Phụ thuộc vào TC_128 ( nghĩa là phải có bản ghi đã commit thành công ở TC_128)
B1: đăng nhập bằng 1 user khác với user nhập bản ghi ở TC_128
B2: truy cập menu: Guarantees / Misc Deals --&gt; Authorise/Delete Guarantee Transaction --&gt; Phe duyet giao dich MD
- tìm đúng số MD đã commit thành công ở TC_128 để duyệt --&gt; Click vào link 'Authorise Guarantee Transaction'  --&gt; hệ thống bật ra popup thực hiện click vào button duyệt vv  để phê duyệt bản ghi</t>
  </si>
  <si>
    <t>1.Mong muốn hệ thống phê duyệt bản ghi MD thành công ( see lại bản ghi MD sẽ không còn giá trị trường RECORD.STATUS nữa và CURR.NO sẽ = 1)
2. kiểm tra thông tin bảng MB.SLA.PROCESS
- trên command line thực hiện gõ lệnh: MB.SLA.PROCESS rồi enter
- nhập ID = số MD đã commit thành công - giá trị đã nhập ở trường Process id
- click vào button see để xem thông tin
--&gt; Kiểm tra:
+ Auth Time = ngày giờ phút giây theo thời gian thực tế trên server (theo thời gian đã duyệt)</t>
  </si>
  <si>
    <t>02/06/2021</t>
  </si>
  <si>
    <t>04/06/2021</t>
  </si>
  <si>
    <t>CBS.VC.MD.INPUT.RTN (VC)</t>
  </si>
  <si>
    <t>TC_130</t>
  </si>
  <si>
    <t xml:space="preserve">CSN.PAYMENT.TYPE = BEGIN 
VALUE.DATE &gt;= TODAY
FIXED.AMOUNT = YES
</t>
  </si>
  <si>
    <t xml:space="preserve"> CSN.ACCOUNT có working.balance  - số tiền tài khoản đang bị block &lt; CSN.AMOUNT</t>
  </si>
  <si>
    <t>Mong muốn hệ thống thông báo lỗi 'KHONG DU TIEN PHI'</t>
  </si>
  <si>
    <t>TC_131</t>
  </si>
  <si>
    <t xml:space="preserve"> CSN.ACCOUNT có working.balance  - số tiền đang bị block &gt;= CSN.AMOUNT </t>
  </si>
  <si>
    <t>Mong muốn hệ thống không có thông báo lỗi 'KHONG DU TIEN PHI'</t>
  </si>
  <si>
    <t>TC_132</t>
  </si>
  <si>
    <t xml:space="preserve">-CSN.PAYMENT.TYPE = BEGIN 
- VALUE.DATE &gt;= TODAY
- FIXED.AMOUNT = NO
Y.PHI = (Y.DAYS + 1)*Y.PRIN.AMOUNT*Y.RATE/(Y.INT.DAY*100) 
</t>
  </si>
  <si>
    <t xml:space="preserve">-  CSN.ACCOUNT có working.balance  - số tiền tài khoản đang bị block &lt;  Y.PHI
- CSN.FREQUENCY &lt;&gt; NULL 
Y.DAYES = CSN.FREQUENCY  - VALUE.DATE + 1 </t>
  </si>
  <si>
    <t>TC_133</t>
  </si>
  <si>
    <t xml:space="preserve">-  CSN.ACCOUNT có working.balance  - số tiền tài khoản đang bị block &gt;=  Y.PHI
- CSN.FREQUENCY &lt;&gt; NULL 
Y.DAYES = CSN.FREQUENCY  - VALUE.DATE + 1 </t>
  </si>
  <si>
    <t>TC_134</t>
  </si>
  <si>
    <t xml:space="preserve">-  CSN.ACCOUNT có working.balance  - số tiền tài khoản đang bị block &lt;  Y.PHI
- CSN.FREQUENCY = NULL 
- CSN.DATE &lt;&gt; NULL 
Y.DAYES =CSN.DATE  - VALUE.DATE + 1 </t>
  </si>
  <si>
    <t>TC_135</t>
  </si>
  <si>
    <t xml:space="preserve">-  CSN.ACCOUNT có working.balance  - số tiền tài khoản đang bị block &gt;  Y.PHI
- CSN.FREQUENCY = NULL 
- CSN.DATE =  NULL 
Y.DAYES =MATURITY.DATE  - VALUE.DATE + 1 </t>
  </si>
  <si>
    <t xml:space="preserve">Chuẩn bị dữ liệu:
-1.1. Trên commandline Dùng truy vấn: ENQ  ENQ.CBS.CD.GET.AC.OF.CUS, nhập các giá trị
	CUSTOMER.TYPE nhập 'INDIV'
	Nhấn tìm kiếm
	Chọn 1 tài khoản có Category = 1001 và So du kha dung &gt;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Back Fwd Key (BACK.FORWARD.KEY) = 1 
- CSN Comm Amount.1 (CSN.AMOUNT) = số tiền &gt; So du kha dung của tài khoản lấy được ở 1.1
- CSN Comm Debit Acct.1 (CSN.ACCOUNT) = tài khoản lấy được ở 1.1
- NOTE = TEST
- bo phan tham dinh = NONE
- Rate Change = NONE
*** Tab - MD Type ***
- CAMPAIGN.CODE = 0000000
- PRODUCTGR.CODE = 0000000
- LEGACY.ID = mã hợp đồng tín dụng mới mở ở bước 1.2
B3. thực hiện commit bản ghi </t>
  </si>
  <si>
    <t xml:space="preserve">Chuẩn bị dữ liệu:
-1.1Dùng truy vấn ENQ.CBS.CD.GET.AC.OF.CUS, nhập các giá trị
	CUSTOMER.TYPE nhập 'INDIV'
	Nhấn tìm kiếm
	Chọn 1 tài khoản có Category = 1001 và So du kha dung &gt;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1.2 (ví dụ limit ở bước 1.2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Back Fwd Key (BACK.FORWARD.KEY) = 1 
- CSN Comm Amount.1 (CSN.AMOUNT) = số tiền &lt;=  So du kha dung của tài khoản lấy được ở 1.1
- CSN Comm Debit Acct.1 (CSN.ACCOUNT) = tài khoản lấy được ở 1.1
- NOTE = TEST
- bo phan tham dinh = NONE
- Rate Change = NONE
*** Tab - MD Type ***
- CAMPAIGN.CODE = 0000000
- PRODUCTGR.CODE = 0000000
- LEGACY.ID = mã hợp đồng tín dụng mới mở ở bước 1.3
B3. thực hiện commit bản ghi </t>
  </si>
  <si>
    <t xml:space="preserve">Chuẩn bị dữ liệu:
-1.1. Trên commandline Dùng truy vấn: ENQ  ENQ.CBS.CD.GET.AC.OF.CUS, nhập các giá trị
	CUSTOMER.TYPE nhập 'INDIV'
	Nhấn tìm kiếm
	Chọn 1 tài khoản có Category = 1001 và So du kha dung =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Interest Calc Basis (INTEREST.BASIS) = B
- CSN Comm Rate (CSN.RATE) = 2
- Fixed Amount ? (FIXED.AMOUNT) = NO
- CSN Comm Frequency (CSN.FREQUENCY)  =  Y.DATE WEEK1 (VD:20 MAR 2021 WEEK1)  (Y.DATE nhập đúng định dạng NGÀY TEN.THÁNG NĂM VD: 20 MAR 2021 và là ngày làm việc tương lai) 
- Back Fwd Key (BACK.FORWARD.KEY) = 1 
- CSN Comm Debit Acct.1 (CSN.ACCOUNT) = tài khoản lấy được ở 1.1
- NOTE = TEST
- bo phan tham dinh = NONE
- Rate Change = YES
*** Tab - MD Type ***
- CAMPAIGN.CODE = 0000000
- PRODUCTGR.CODE = 0000000
- LEGACY.ID = mã hợp đồng tín dụng mới mở ở bước 1.2
B3. thực hiện commit bản ghi </t>
  </si>
  <si>
    <t xml:space="preserve">Chuẩn bị dữ liệu:
-1.1. Trên commandline Dùng truy vấn:ENQ  ENQ.CBS.CD.GET.AC.OF.CUS, nhập các giá trị
	CUSTOMER.TYPE nhập 'INDIV'
	Nhấn tìm kiếm
	Chọn 1 tài khoản có Category = 1001 và So du kha dung &gt;= 10000000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Interest Calc Basis (INTEREST.BASIS) = B
- CSN Comm Rate (CSN.RATE) = 2
- Fixed Amount ? (FIXED.AMOUNT) = NO
- CSN Comm Frequency (CSN.FREQUENCY)  =  Y.DATE WEEK1 (VD:20 MAR 2021 WEEK1)  (Y.DATE nhập đúng định dạng NGÀY TEN.THÁNG NĂM VD: 20 MAR 2021 và là ngày làm việc tương lai) 
- Back Fwd Key (BACK.FORWARD.KEY) = 1 
- CSN Comm Debit Acct.1 (CSN.ACCOUNT) = tài khoản lấy được ở 1.1
- NOTE = TEST
- bo phan tham dinh = NONE
- Rate Change = YES
*** Tab - MD Type ***
- CAMPAIGN.CODE = 0000000
- PRODUCTGR.CODE = 0000000
- LEGACY.ID = mã hợp đồng tín dụng mới mở ở bước 1.2
B3. thực hiện commit bản ghi </t>
  </si>
  <si>
    <t xml:space="preserve">Chuẩn bị dữ liệu:
-1.1. Trên commnadline Dùng truy vấn:ENQ  ENQ.CBS.CD.GET.AC.OF.CUS, nhập các giá trị
	CUSTOMER.TYPE nhập 'INDIV'
	Nhấn tìm kiếm
	Chọn 1 tài khoản có Category = 1001 và So du kha dung =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Interest Calc Basis (INTEREST.BASIS) = B
- CSN Comm Rate (CSN.RATE) = 2
- Fixed Amount ? (FIXED.AMOUNT) = NO
- Back Fwd Key (BACK.FORWARD.KEY) = 1 
- CSN Comm Date.1 = TODAY
- CSN Comm Debit Acct.1 (CSN.ACCOUNT) = tài khoản lấy được ở 1.1
- NOTE = TEST
- bo phan tham dinh = NONE
- Rate Change = NO
*** Tab - MD Type ***
- CAMPAIGN.CODE = 0000000
- PRODUCTGR.CODE = 0000000
- LEGACY.ID = mã hợp đồng tín dụng mới mở ở bước 1.2
B3. thực hiện commit bản ghi </t>
  </si>
  <si>
    <t xml:space="preserve">Chuẩn bị dữ liệu:
-1.1. Trên commandline Dùng truy vấn:ENQ ENQ.CBS.CD.GET.AC.OF.CUS, nhập các giá trị
	CUSTOMER.TYPE nhập 'INDIV'
	Nhấn tìm kiếm
	Chọn 1 tài khoản có Category = 1001 và So du kha dung &gt;=  10000000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Interest Calc Basis (INTEREST.BASIS) = B
- CSN Comm Rate (CSN.RATE) = 2
- Fixed Amount ? (FIXED.AMOUNT) = NO
- Back Fwd Key (BACK.FORWARD.KEY) = 1 
- CSN Comm Date.1 = TODAY
- CSN Comm Debit Acct.1 (CSN.ACCOUNT) = tài khoản lấy được ở 1.1
- NOTE = TEST
- bo phan tham dinh = NONE
- Rate Change = NO
*** Tab - MD Type ***
- CAMPAIGN.CODE = 0000000
- PRODUCTGR.CODE = 0000000
- LEGACY.ID = mã hợp đồng tín dụng mới mở ở bước 1.2
B3. thực hiện commit bản ghi </t>
  </si>
  <si>
    <t>08/06/2021</t>
  </si>
  <si>
    <t>CBS.CD.CHECK.INPUT.MD (VC)</t>
  </si>
  <si>
    <t>TC_136</t>
  </si>
  <si>
    <t xml:space="preserve">-BL.DB = YES 
- BL.TYPE  hoặc KYQUY.BL = null </t>
  </si>
  <si>
    <t>Tạo mới hoặc sửa đổi MD</t>
  </si>
  <si>
    <t xml:space="preserve">Tạo mới hoặc sửa đổi MD
</t>
  </si>
  <si>
    <t xml:space="preserve">-BL.DB = YES 
- BL.TYPE  và KYQUY.BL  &lt;&gt; null </t>
  </si>
  <si>
    <r>
      <rPr>
        <b/>
        <sz val="11"/>
        <color theme="1"/>
        <rFont val="Times New Roman"/>
        <family val="1"/>
      </rPr>
      <t>Pre condition</t>
    </r>
    <r>
      <rPr>
        <sz val="11"/>
        <color theme="1"/>
        <rFont val="Times New Roman"/>
        <family val="1"/>
      </rPr>
      <t xml:space="preserve">
1. Lựa chọn MD
1.1. truy cập menu: Guarantees / Misc Deals --&gt; Guarantees Issued --&gt; Issue of Guarantees --&gt; Issue of Generic Guarantee
- click vào hình kính lúp (bên phải ô textbox), thực hiện nhập liệu các thông tin tìm kiếm:
+ CATEGORY = 28591
+ MATURITY.DATE  greater than TODAY
1.2. thục hiện tìm kiếm
- sau khi hệ thống tìm kiếm ra kết quả, thực hiện lựa chọn 1 MD bất kỳ trong danh sách
B1: sửa đổi MD 
- Truy cập menu: Guarantees / Misc Deals -&gt; Guarantees Issued -&gt; Maintenance of Guarantees -&gt;Amendment of Guarantee 
- nhập vào số MD đã chọn ở b1.2
B2. nhập liệu thông tin:
*** Tab - FULLVIEW ***
- Bl Db =   YES
- Account Officer = 1
- Mb Rm Bancheo = 1
B3. thực hiện commit bản ghi </t>
    </r>
  </si>
  <si>
    <t xml:space="preserve">Mong muốn hệ thống thông báo lỗi: 'Bat buoc chon thong tin'
trên 2  trường: BL.TYPE và KYQUY.BL	</t>
  </si>
  <si>
    <r>
      <rPr>
        <b/>
        <sz val="11"/>
        <color theme="1"/>
        <rFont val="Times New Roman"/>
        <family val="1"/>
      </rPr>
      <t>Pre condition</t>
    </r>
    <r>
      <rPr>
        <sz val="11"/>
        <color theme="1"/>
        <rFont val="Times New Roman"/>
        <family val="1"/>
      </rPr>
      <t xml:space="preserve">
1. Lựa chọn MD
1.1. truy cập menu: Guarantees / Misc Deals --&gt; Guarantees Issued --&gt; Issue of Guarantees --&gt; Issue of Generic Guarantee
- click vào hình kính lúp (bên phải ô textbox), thực hiện nhập liệu các thông tin tìm kiếm:
+ CATEGORY = 28591
+ MATURITY.DATE  greater than TODAY
1.2. thục hiện tìm kiếm
- sau khi hệ thống tìm kiếm ra kết quả, thực hiện lựa chọn 1 MD bất kỳ trong danh sách
B1: sửa đổi MD 
- Truy cập menu: Guarantees / Misc Deals -&gt; Guarantees Issued -&gt; Maintenance of Guarantees -&gt;Amendment of Guarantee 
- nhập vào số MD đã chọn ở b1.2
B2. nhập liệu thông tin:
*** Tab - FULLVIEW ***
- Bl Db =   YES
- Bl Type = 5.1
- Kyquy Bl = 4
- Account Officer = 1
- Mb Rm Bancheo = 1
B3. thực hiện commit bản ghi </t>
    </r>
  </si>
  <si>
    <t>Mong muốn commit bản ghi bình thường và không có lỗi</t>
  </si>
  <si>
    <t>CBS.CD.CHECK.STK.BLOCK (VC)</t>
  </si>
  <si>
    <t>TC_137</t>
  </si>
  <si>
    <t>TC_138</t>
  </si>
  <si>
    <t>TC_139</t>
  </si>
  <si>
    <t xml:space="preserve">-category [28000-&gt; 28042]
-  CHARGE.DATE = TODAY 
- CHARGE.ACCOUNT không đủ số dư </t>
  </si>
  <si>
    <t xml:space="preserve">-category [28000-&gt; 28042]
-  CHARGE.DATE = TODAY 
- CHARGE.ACCOUNT đủ số dư </t>
  </si>
  <si>
    <t>Mong muốn hệ thống thông báo lỗi: TAI KHOAN KHONG DU SO DU HOAC SO DU BI BLOCK</t>
  </si>
  <si>
    <t>TC_140</t>
  </si>
  <si>
    <t>MB.GET.MD.MDVN.INFO</t>
  </si>
  <si>
    <t>Ghi log thông tin vào bảng MB.MD.DOC.APPROVED$NAU thành công nếu MD có category = '28001':@VM:'28005':@VM:'28030':@VM:'28032':@VM:'28040':@VM:'28041':@VM:'28042':@VM:'28010':@VM:'28015':@VM:'28020':@VM:'28043':@VM:'28002'</t>
  </si>
  <si>
    <t>Pre condition:
1. Tìm kiếm khách hàng
- 1.a. trên command line thực hiện nhập truy vấn: ENQ ENQ.CBS.CD.GET.AC.OF.CUS
Nhập các điều kiện tìm kiếm: 
+ CUSTOMER.TYPE = SME
+ SECTOR = 1200
- 1.b. Thực hiện tìm kiẾm &amp; thực hiện lựa chọn 1 khách hàng bất kỳ trong danh sách mà kết quả có:
+ trường Khoi = SME;
+ có tài khoản có product.code = 11 &amp; có số dư khả dụng &gt; 0 ; có block.amt
(lưu lại mã khách hàng, số tài khoản, số dư khả dụng, block.amt để dùng cho các bước sau)
- 1.c: nếu không có thông tin block.amt thì ta có thể tạo block mới cho tài khoản bằng cách
+ trên commandline thực hiện nhập lệnh: AC.LOCKED.EVENTS, I F3
+ nhập thông tin như sau:
Account Number = TK có product.code = 11 đã chọn ở b1.b
From Date = TODAY - 1 ngày
Locked Amount = số dư khả dụng - 1 triệu
+ sau đó thực hiện commit
2. tạo mới limit
- 2.1.a: truy cập menu: Limits --&gt; Limit Menu --&gt; Create Unsecured Limit 
- 2.1.b: nhập ID = mã khách hàng.2000.xx (trong đó: mã khách hàng là mã khách hàng đã chọn ở b1.b ; xx là số thứ tự chạy từ 1 --&gt; 99) để vào màn hình nhập liệu thông tin
Ví dụ: 4433996.2000.01
- 2.1.c: thực hiện nhập liệu các thông tin:
+ LIMIT.CURRENCY = VND
+ INTERNAL.AMOUNT = 1000000000
+ APPROVAL.DATE = TODAY
+ EXPIRY.DATE = TODAY + 1 năm sau
+ REVIEW.FREQUENCY = EXPIRY.DATE + M0101 (vi dụ: 20220311M0101)
+ MAXIMUM.TOTAL = INTERNAL.AMOUNT
+ Limit.Industry.1 = 42
+ Limit.Industry.Amt.1 = 1000000000
Sau đó thực hiện commit bản ghi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Charge Date.1 = TODAY
- Charge Currency.1 = VND
- Charge Debit Account.1 = tài khoản đã chọn ở b1.b
- Charge Code.1.1 = 1 mã bất kỳ nào trong danh sách (có thể chọn GTEAMEND)
- Charge Amount.1.1 = số tiền nhỏ hơn số tiền khả dụng đang có của tài khoản (lưu ý nhớ trừ đi cái số đã block rồi)
- Charge Code.1.2 = 1 mã bất kỳ nào trong danh sách (có thể chọn GTISS)
- Charge Amount.1.2 = số tiền nhỏ hơn số tiền khả dụng đang có của tài khoản (lưu ý nhớ trừ đi cái số đã block rồi)
(lưu ý: do có 2 mã phí nên số tiền nhập vào làm sao phải nhỏ hơn hoặc bằng số dư khả dụng của tài khoản)
- NOTE = TEST
- bo phan tham dinh = NONE
- Rate Change = NONE
*** Tab - MD Type ***
- CAMPAIGN.CODE = 0000000
- PRODUCTGR.CODE = 0000000
- LEGACY.ID = mã hợp đồng tín dụng mới mở ở b3.d
B4: Commit bản ghi
(có thể tái sử dụng lại MD đã tạo ở TC_138)</t>
  </si>
  <si>
    <t>Pre condition:
1. Tìm kiếm khách hàng
- 1.a. trên command line thực hiện nhập truy vấn: ENQ ENQ.CBS.CD.GET.AC.OF.CUS
Nhập các điều kiện tìm kiếm: 
+ CUSTOMER.TYPE = SME
+ SECTOR = 1200
- 1.b. Thực hiện tìm kiẾm &amp; thực hiện lựa chọn 1 khách hàng bất kỳ trong danh sách mà kết quả có:
+ trường Khoi = SME;
+ có tài khoản có product.code = 11 &amp; có số dư khả dụng &gt; 0 ; có block.amt
(lưu lại mã khách hàng, số tài khoản, số dư khả dụng, block.amt để dùng cho các bước sau)
- 1.c: nếu không có thông tin block.amt thì ta có thể tạo block mới cho tài khoản bằng cách
+ trên commandline thực hiện nhập lệnh: AC.LOCKED.EVENTS, I F3
+ nhập thông tin như sau:
Account Number = TK có product.code = 11 đã chọn ở b1.b
From Date = TODAY - 1 ngày
Locked Amount = số dư khả dụng - 1 triệu
+ sau đó thực hiện commit
2. tạo mới limit
- 2.1.a: truy cập menu: Limits --&gt; Limit Menu --&gt; Create Unsecured Limit 
- 2.1.b: nhập ID = mã khách hàng.2000.xx (trong đó: mã khách hàng là mã khách hàng đã chọn ở b1.b ; xx là số thứ tự chạy từ 1 --&gt; 99) để vào màn hình nhập liệu thông tin
Ví dụ: 4433996.2000.01
- 2.1.c: thực hiện nhập liệu các thông tin:
+ LIMIT.CURRENCY = VND
+ INTERNAL.AMOUNT = 1000000000
+ APPROVAL.DATE = TODAY
+ EXPIRY.DATE = TODAY + 1 năm sau
+ REVIEW.FREQUENCY = EXPIRY.DATE + M0101 (vi dụ: 20220311M0101)
+ MAXIMUM.TOTAL = INTERNAL.AMOUNT
+ Limit.Industry.1 = 42
+ Limit.Industry.Amt.1 = 1000000000
Sau đó thực hiện commit bản ghi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Charge Date.1 = TODAY
- Charge Currency.1 = VND
- Charge Debit Account.1 = tài khoản đã chọn ở b1.b
- Charge Code.1.1 = 1 mã bất kỳ nào trong danh sách (có thể chọn GTEAMEND)
- Charge Amount.1.1 = số tiền mà lớn hơn số tiền khả dụng đang có của tài khoản (lưu ý nhớ trừ đi cái số đã block rồi)
- Charge Code.1.2 = 1 mã bất kỳ nào trong danh sách (có thể chọn GTISS)
- Charge Amount.1.2 = số tiền mà lớn hơn số tiền khả dụng đang có của tài khoản (lưu ý nhớ trừ đi cái số đã block rồi)
- NOTE = TEST
- bo phan tham dinh = NONE
- Rate Change = NONE
*** Tab - MD Type ***
- CAMPAIGN.CODE = 0000000
- PRODUCTGR.CODE = 0000000
- LEGACY.ID = mã hợp đồng tín dụng mới mở ở b3.d
B4: Commit bản ghi</t>
  </si>
  <si>
    <r>
      <rPr>
        <b/>
        <sz val="11"/>
        <color theme="1"/>
        <rFont val="Times New Roman"/>
        <family val="1"/>
      </rPr>
      <t xml:space="preserve">Pre condition
</t>
    </r>
    <r>
      <rPr>
        <sz val="11"/>
        <color theme="1"/>
        <rFont val="Times New Roman"/>
        <family val="1"/>
      </rPr>
      <t>1. Tìm kiếm khách hàng
- 1.a. trên command line thực hiện nhập truy vấn: ENQ ENQ.CBS.CD.GET.AC.OF.CUS
Nhập các điều kiện tìm kiếm: 
+ CUSTOMER.TYPE = INDIV
+ SECTOR = 1700
- 1.b. Thực hiện tìm kiẾm &amp; thực hiện lựa chọn 1 khách hàng bất kỳ trong danh sách mà kết quả có:
+ trường Khoi = INDIV;
+ có tài khoản có product.code = 1 &amp; có số dư khả dụng &gt; 0 
(lưu lại mã khách hàng, số tài khoản để dùng cho các bước sau)
2. tạo mới limit
- 2.1.a: truy cập menu: Limits --&gt; Limit Menu --&gt; Create Unsecured Limit 
- 2.1.b: nhập ID = mã khách hàng.2000.xx (trong đó: mã khách hàng là mã khách hàng đã chọn ở b1.b ; xx là số thứ tự chạy từ 1 --&gt; 99) để vào màn hình nhập liệu thông tin
Ví dụ: 4433996.2000.01
- 2.1.c: thực hiện nhập liệu các thông tin:
+ LIMIT.CURRENCY = VND
+ INTERNAL.AMOUNT = 1000000000
+ APPROVAL.DATE = TODAY
+ EXPIRY.DATE = TODAY + 1 năm sau
+ REVIEW.FREQUENCY = EXPIRY.DATE + M0101 (vi dụ: 20220311M0101)
+ MAXIMUM.TOTAL = INTERNAL.AMOUNT
+ Limit.Industry.1 = 42 (trường này nếu hiển thị thì nhập, không hiển thị thì bỏ qua)
+ Limit.Industry.Amt.1 = 1000000000 (trường này nếu hiển thị thì nhập, không hiển thị thì bỏ qua)
Sau đó thực hiện commit bản ghi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b3.d
B4: Commit bản ghi (nếu có thông báo override thì thực hiện accept)
B5: Thực hiện đăng nhập bằng 1 user khác với user đã nhập duyệt bản ghi từ B1 đến B4
- Thực hiện truy cập menu: Guarantees / Misc Deals --&gt; Authorise/Delete Guarantee Transaction --&gt; Phe duyet giao dich MD 
- tìm đến số MD đã thực hiện commit ở B4
- thực hiện click vào link 'Authorise Guarantee Transaction' để vào màn hình duyệt, sau đó ta lick vào button vv để duyệt bản ghi</t>
    </r>
  </si>
  <si>
    <t>1. Mong muốn MD được nhập/duyệt thành công
2. hệ thống sinh thêm thông tin trên bảng MB.MD.DOC.APPROVED$NAU. Cách kiểm tra:
- trên commandline thực hiện gõ lệnh: MB.MD.DOC.APPROVED
- nhập ID = mã MD-yyyymmdd, trong đó yyyymmdd là TODAY của T24 (ví dụ: MD2107800662-20210319)
- thực hiện ấn button kính lúp (gần button cái bút chì) để xem thông tin bản ghi, mong muốn:
	+ REF.NO = mã MD - yyyymmdd
	+ CUSTOMER.ID = mã khách hàng trên MD
	+ CUSTOMER.NAME = giá trị SHORT.NAME của khách hàng trên bảng CUSTOMER
	+ MD.PRODUCT = giá trị SHORT.NAME của category trên bảng CATEGORY
	+ MD.CURRENCY = giá trị CURRENCY trên MD
	+ MD.AMOUNT = giá trị PRINCIPAL.AMOUNT trên MD
	+ MD.DEAL.DATE = giá trị DEAL.DATE trên MD
	+ COM.CODE = giá trị CO.CODE trên MD
	+ RECORD.STATUS = INAU
	+ INPUTTER = tên user đang thực hiện thao tác
	+ GUARANTEE.REF = giá trị trường ALTERNATE.ID trên MD
	+ COMMIT.STATUS = MO.MOI</t>
  </si>
  <si>
    <t>TC_141</t>
  </si>
  <si>
    <t>Pre condition:
1. Tìm kiếm khách hàng
- 1.a. trên command line thực hiện nhập truy vấn: ENQ ENQ.CBS.CD.GET.AC.OF.CUS
Nhập các điều kiện tìm kiếm: 
+ CUSTOMER.TYPE = INDIV
+ SECTOR = 1700
- 1.b. Thực hiện tìm kiẾm &amp; thực hiện lựa chọn 1 khách hàng bất kỳ trong danh sách mà kết quả có:
+ trường Khoi = INDIV;
+ có tài khoản có product.code = 1 &amp; có số dư khả dụng &gt; 0 
(lưu lại mã khách hàng, số tài khoản để dùng cho các bước sau)
2. tạo mới limit
- 2.1.a: truy cập menu: Limits --&gt; Limit Menu --&gt; Create Unsecured Limit 
- 2.1.b: nhập ID = mã khách hàng.2700.xx (trong đó: mã khách hàng là mã khách hàng đã chọn ở b1.b ; xx là số thứ tự chạy từ 1 --&gt; 99) để vào màn hình nhập liệu thông tin
Ví dụ: 4433996.2700.01
- 2.1.c: thực hiện nhập liệu các thông tin:
+ LIMIT.CURRENCY = VND
+ INTERNAL.AMOUNT = 1000000000
+ APPROVAL.DATE = TODAY
+ EXPIRY.DATE = TODAY + 1 năm sau
+ REVIEW.FREQUENCY = EXPIRY.DATE + M0101 (vi dụ: 20220311M0101)
+ MAXIMUM.TOTAL = INTERNAL.AMOUNT
+ Limit.Industry.1 = 42 (trường này nếu hiển thị thì nhập, không hiển thị thì bỏ qua)
+ Limit.Industry.Amt.1 = 1000000000 (trường này nếu hiển thị thì nhập, không hiển thị thì bỏ qua)
Sau đó thực hiện commit bản ghi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28089
- MAU THU BL = KH.CDK
- Limit Ref = Là đuôi của limit đã tạo ở b2.b (ví dụ limit ở b2.b tạo được là: 128877.0002700.02 --&gt; thì Limit.ref = 2700.02)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b3.d
B4: Commit bản ghi (nếu có thông báo override thì thực hiện accept)
B5: Thực hiện đăng nhập bằng 1 user khác với user đã nhập duyệt bản ghi từ B1 đến B4
- Thực hiện truy cập menu: Guarantees / Misc Deals --&gt; Authorise/Delete Guarantee Transaction --&gt; Phe duyet giao dich MD 
- tìm đến số MD đã thực hiện commit ở B4
- thực hiện click vào link 'Authorise Guarantee Transaction' để vào màn hình duyệt, sau đó ta lick vào button vv để duyệt bản ghi</t>
  </si>
  <si>
    <t>Phê duyệt bản ghi MD được sửa đổi</t>
  </si>
  <si>
    <t>Phê duyệt bản ghi MD tạo mới</t>
  </si>
  <si>
    <t>TC_142</t>
  </si>
  <si>
    <t>Pre condition:
Phụ thuộc vào TC_140
1. Sau khi có được số MD và thông tin bản ghi ở bảng MB.MD.DOC.APPROVED, ta thực hiện làm các bước như sau:
- Đăng nhập bằng 1 user khác với user INPUTTER của bản ghi MB.MD.DOC.APPROVED
- trên command line thực hiện nhập lệnh: MB.MD.DOC.APPROVED rồi enter
- nhập ID của bản ghi MB.MD.DOC.APPROVED vào ô textbox, rồi chọn hình cờ lê --&gt; tiếp đến click vào button vv để phê duyệt bản ghi
B1: truy cập menu: Guarantees / Misc Deals --&gt; Guarantees Issued --&gt; Maintenance of Guarantees --&gt; Amendment of Guarantee 
- nhập ID = số MD đã lầy ở b1 pre condition
B2: vào màn hình edit, thực hiện sửa thông tin:
- Increase/Decrease Amt.1 = -1000000
- Effective Date.1 = TODAY
B3: thực hiện commit bản ghi (nếu xuất hiện override thì thực hiện accept để bỏ qua)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</si>
  <si>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1. Mong muốn MD được nhập/duyệt thành công
2. hệ thống sinh thêm thông tin trên bảng MB.MD.DOC.APPROVED$NAU. Cách kiểm tra:
- trên commandline thực hiện gõ lệnh: MB.MD.DOC.APPROVED
- nhập ID = mã MD-yyyymmdd, trong đó yyyymmdd là TODAY của T24 (ví dụ: MD2107800662-20210319)
- thực hiện ấn button kính lúp (gần button cái bút chì) để xem thông tin bản ghi, mong muốn:
	+ MD.AMOUNT = giá trị PRINCIPAL.AMOUNT trên MD (Số này là số đã bị giảm đi do lúc ta nhập trường Increase/Decrease)
	+ RECORD.STATUS = INAU
	+ INPUTTER = tên user đang thực hiện thao tác	
+ COMMIT.STATUS = SUA DOI</t>
  </si>
  <si>
    <t>TC_143</t>
  </si>
  <si>
    <t>Phê duyệt bản ghi MD được sửa đổi  ngày đáo hạn = TODAY</t>
  </si>
  <si>
    <t>Không Ghi log thông tin vào bảng MB.MD.DOC.APPROVED$NAU nếu MD có category khác '28001':@VM:'28005':@VM:'28030':@VM:'28032':@VM:'28040':@VM:'28041':@VM:'28042':@VM:'28010':@VM:'28015':@VM:'28020':@VM:'28043':@VM:'28002'</t>
  </si>
  <si>
    <t>Không Ghi log thông tin vào bảng MB.MD.DOC.APPROVED$NAU nếu MD có category = '28001':@VM:'28005':@VM:'28030':@VM:'28032':@VM:'28040':@VM:'28041':@VM:'28042':@VM:'28010':@VM:'28015':@VM:'28020':@VM:'28043':@VM:'28002' nhưng lại có MATURITY.DATE = TODAY</t>
  </si>
  <si>
    <t>Pre condition:
1.Lựa chọn MD
- truy cập menu: Guarantees / Misc Deals --&gt; Guarantees Issued --&gt; Maintenance of Guarantees --&gt; Amendment of Guarantee
- click vào hình kính lúp bên phải ô textbox, thực hiện nhập các thông tin tìm kiềm:
+ VALUE.DATE greater than 20210101
+ CATEGORY = 28001
+ MATURITY.DATE greater than TODAY
- lựa chọn 1 MD trong danh sách bất kỳ
B1: thực hiện truy cập menu:Guarantees / Misc Deals --&gt; Guarantees Issued --&gt; Maintenance of Guarantees --&gt; Amendment of Guarantee
- nhập vào ID đã chọn ở b1 pre condition
B2: thực hiện sửa đổi các giá trị:
- Maturity Date = TODAY
- ACCOUNT OFFICER = 1
- RM BAN CHEO = 1
B3: thực hiện commit bản ghi (nếu có override thì thực hiện accept để bỏ qua)
B4: Thực hiện đăng nhập bằng 1 user khác với user đã nhập duyệt bản ghi từ B1 đến B4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</si>
  <si>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1. Mong muốn MD được nhập/duyệt thành công
2. hệ thống không sinh thêm thông tin trên bảng MB.MD.DOC.APPROVED$NAU, kiểm tra bằng cách:
- trên commandline thực hiện gõ lệnh: MB.MD.DOC.APPROVED
- nhập ID = mã MD-yyyymmdd, trong đó yyyymmdd là TODAY của T24 (ví dụ: MD2107800662-20210319)
- thực hiện ấn button kính lúp (gần button cái bút chì) để xem thông tin bản ghi, mong muốn hệ thống thông báo: RECORD MISSING</t>
  </si>
  <si>
    <t>CBS.CD.MD.GIAHAN</t>
  </si>
  <si>
    <t>Phê duyệt bản ghi MD gia hạn ngày đáo hạn</t>
  </si>
  <si>
    <t>Chính sửa MD và chọn kiểu thu phí = BEGIN</t>
  </si>
  <si>
    <r>
      <rPr>
        <b/>
        <sz val="11"/>
        <color theme="1"/>
        <rFont val="Times New Roman"/>
        <family val="1"/>
      </rPr>
      <t xml:space="preserve">Pre condition
</t>
    </r>
    <r>
      <rPr>
        <sz val="11"/>
        <color theme="1"/>
        <rFont val="Times New Roman"/>
        <family val="1"/>
      </rPr>
      <t>1. Tìm kiếm khách hàng
- 1.a. trên command line thực hiện nhập truy vấn: ENQ ENQ.CBS.CD.GET.AC.OF.CUS
Nhập các điều kiện tìm kiếm: 
+ CUSTOMER.TYPE = INDIV
+ SECTOR = 1700
- 1.b. Thực hiện tìm kiẾm &amp; thực hiện lựa chọn 1 khách hàng bất kỳ trong danh sách mà kết quả có:
+ trường Khoi = INDIV;
+ có tài khoản có product.code = 1 &amp; có số dư khả dụng &gt; 0 
(lưu lại mã khách hàng, số tài khoản để dùng cho các bước sau)
2. tạo mới limit
- 2.1.a: truy cập menu: Limits --&gt; Limit Menu --&gt; Create Unsecured Limit 
- 2.1.b: nhập ID = mã khách hàng.2000.xx (trong đó: mã khách hàng là mã khách hàng đã chọn ở b1.b ; xx là số thứ tự chạy từ 1 --&gt; 99) để vào màn hình nhập liệu thông tin
Ví dụ: 4433996.2000.01
- 2.1.c: thực hiện nhập liệu các thông tin:
+ LIMIT.CURRENCY = VND
+ INTERNAL.AMOUNT = 1000000000
+ APPROVAL.DATE = TODAY
+ EXPIRY.DATE = TODAY + 1 năm sau
+ REVIEW.FREQUENCY = EXPIRY.DATE + M0101 (vi dụ: 20220311M0101)
+ MAXIMUM.TOTAL = INTERNAL.AMOUNT
+ Limit.Industry.1 = 42 (trường này nếu hiển thị thì nhập, không hiển thị thì bỏ qua)
+ Limit.Industry.Amt.1 = 1000000000 (trường này nếu hiển thị thì nhập, không hiển thị thì bỏ qua)
Sau đó thực hiện commit bản ghi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 BEGIN
- Interest Calc Basis = B
- CSN Comm Rate = 10
- CSN Comm Date.1 = TODAY
- CSN Comm Debit Acct.1 = tài khoản có product.code = 1 đã chọn ở b1.b
- NOTE = TEST
- bo phan tham dinh = NONE
- Rate Change = NONE
*** Tab - MD Type ***
- CAMPAIGN.CODE = 0000000
- PRODUCTGR.CODE = 0000000
- LEGACY.ID = mã hợp đồng tín dụng mới mở ở b3.d
B4: Commit bản ghi (nếu có thông báo override thì thực hiện accept)
B5: Thực hiện đăng nhập bằng 1 user khác với user đã nhập duyệt bản ghi từ B1 đến B4
- Thực hiện truy cập menu: Guarantees / Misc Deals --&gt; Authorise/Delete Guarantee Transaction --&gt; Phe duyet giao dich MD 
- tìm đến số MD đã thực hiện commit ở B4
- thực hiện click vào link 'Authorise Guarantee Transaction' để vào màn hình duyệt, sau đó ta lick vào button vv để duyệt bản ghi
B6: thực hiện truy cập menu: Guarantees / Misc Deals --&gt; Guarantees Issued --&gt; Maintenance of Guarantees --&gt; Amendment of Guarantee
- nhập ID = số MD đã phê duyệt thành công ở B5
- thực hiện vào edit bản ghi và chỉnh sửa: Maturity Date = ngày tương lai lớn hơn ngày Maturity Date cũ (lưu ý không đặt vào ngày nghỉ)
- thực hiện commit bản ghi
B7: Thực hiện đăng nhập bằng 1 user khác với user đã nhập thông tin ở B6
- Thực hiện truy cập menu: Guarantees / Misc Deals --&gt; Authorise/Delete Guarantee Transaction --&gt; Phe duyet giao dich MD 
- tìm đến số MD đã thực hiện commit ở B6
- thực hiện click vào link 'Authorise Guarantee Transaction' để vào màn hình duyệt, sau đó ta lick vào button vv để duyệt bản ghi</t>
    </r>
  </si>
  <si>
    <t>1. Mong muốn MD được nhập/duyệt thành công
2. hệ thống sinh thêm thông tin trên bảng MB.MD.GIAHAN. Cách kiểm tra:
- trên commandline thực hiện gõ lệnh: MB.MD.GIAHAN
- nhập ID = Ngày MATURITY.DATE cũ trên MD (trước khi sửa đổi)
- thực hiện ấn button kính lúp (gần button cái bút chì) để xem thông tin bản ghi, mong muốn:
	+ MD.ID = có số MD vừa mới edit trong danh sách
+ MAT.DATE.NEW = ngày MATURITY.DATE mới sửa trên MD</t>
  </si>
  <si>
    <t>TC_145</t>
  </si>
  <si>
    <t>CBS.CD.MD.SEND.MAIL.NEW</t>
  </si>
  <si>
    <t>Chỉnh sửa trường PRINCIPAL.AMOUNT trên MD</t>
  </si>
  <si>
    <t>TC_146</t>
  </si>
  <si>
    <t>TC_147</t>
  </si>
  <si>
    <t>TC_148</t>
  </si>
  <si>
    <t>TC_149</t>
  </si>
  <si>
    <t>TC_150</t>
  </si>
  <si>
    <t>TC_151</t>
  </si>
  <si>
    <t>TC_152</t>
  </si>
  <si>
    <t>Chỉnh sửa trường DATE.VALUE trên MD</t>
  </si>
  <si>
    <t>Chỉnh sửa trường MATURITY.DATE trên MD</t>
  </si>
  <si>
    <t>Chỉnh sửa trường BEN.ADDRESS trên MD</t>
  </si>
  <si>
    <t>Chỉnh sửa trường DETAILS.EXTEND trên MD</t>
  </si>
  <si>
    <t>Chỉnh sửa trường ALTERNATE.ID trên MD</t>
  </si>
  <si>
    <t>Pre condition
Phụ thuộc vào TC_140 - nghĩa là cần phải có 1 MD đã nhập duyệt thành công
1. Lựa chọn số MD
- Nếu tạo mới 1 MD như TC_140 thì sau khi nhập liệu thành công thì lưu lại số MD để xử lý các bước sau
- Nếu lấy MD ở TC_140 thì cũng lưu lại số MD để xử lý các bước sau
2. Lưu lại các thông tin về bảng MB.DETAIL.MAIL
- trên command line thực hiện lệnh: MB.DETAIL.MAIL sau đó ấn enter
- click vào hình kính lúp (bên phải ô textbox), nhập các điều kiện tìm kiếm như sau:
+ @id  matches X
trong đó X = mã_chi_nhánh.số MD đã chọn ở b1.ngày TODAY...
ví dụ: VN0010001.MD2107800662.20210319...
- sau đó thực hiện tìm kiếm. Hệ thống nếu có kết quả hoặc không có kết quả thì lưu lại thông tin (dùng để so sánh sau này)
B1: truy cập menu: Guarantees / Misc Deals --&gt; Guarantees Issued --&gt; Maintenance of Guarantees --&gt; Amendment of Guarantee 
- nhập ID là số MD đã chọn ở b1 pre condition
B2: thực hiện sửa đổi thông tin :
+ Increase/Decrease Amt.1 = 6000000
+ Effective Date.1 = TODAY
B3: thực hiện commit bản ghi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</si>
  <si>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1. Mong muốn hệ thống nhập/duyệt bản ghi thành công
2. mong muốn hệ thống sinh thông tin gửi email trên bảng MB.DETAIL.MAIL, cách kiểm tra:
- trên command line thực hiện lệnh: MB.DETAIL.MAIL sau đó ấn enter
- click vào hình kính lúp (bên phải ô textbox), nhập các điều kiện tìm kiếm như sau:
+ @id  matches X
trong đó X = mã_chi_nhánh.số MD đã chỉnh sửa.ngày TODAY...
ví dụ: VN0010001.MD2107800662.20210319...
- sau đó thực hiện tìm kiếm
--&gt; hệ thống hiển thị kết quả thì sẽ so sánh với kết quả đã lấy được b2 pre condition, nếu có sinh 1 bản ghi mới thì ta click vào bản ghi đó để vào see thông tin. nhìn trên bản ghi lúc đó sẽ thấy giá trị trường Input Mail có data: SOTIEN*&lt;số tiền Principal.amount cũ + số tiền mới tăng thêm&gt;</t>
  </si>
  <si>
    <t>Pre condition
Phụ thuộc vào TC_140 - nghĩa là cần phải có 1 MD đã nhập duyệt thành công
1. Lựa chọn số MD
- Nếu tạo mới 1 MD như TC_140 thì sau khi nhập liệu thành công thì lưu lại số MD để xử lý các bước sau
- Nếu lấy MD ở TC_140 thì cũng lưu lại số MD để xử lý các bước sau
2. Lưu lại các thông tin về bảng MB.DETAIL.MAIL
- trên command line thực hiện lệnh: MB.DETAIL.MAIL sau đó ấn enter
- click vào hình kính lúp (bên phải ô textbox), nhập các điều kiện tìm kiếm như sau:
+ @id  matches X
trong đó X = mã_chi_nhánh.số MD đã chọn ở b1.ngày TODAY...
ví dụ: VN0010001.MD2107800662.20210319...
- sau đó thực hiện tìm kiếm. Hệ thống nếu có kết quả hoặc không có kết quả thì lưu lại thông tin (dùng để so sánh sau này)
B1: truy cập menu: Guarantees / Misc Deals --&gt; Guarantees Issued --&gt; Maintenance of Guarantees --&gt; Amendment of Guarantee 
- nhập ID là số MD đã chọn ở b1 pre condition
B2: thực hiện sửa đổi thông tin :
+ VALUE.DATE= TODAY - 1 working day (nghĩa là chọn ngày làm việc liền trước ngày TODAY)
B3: thực hiện commit bản ghi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</si>
  <si>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1. Mong muốn hệ thống nhập/duyệt bản ghi thành công
2. mong muốn hệ thống sinh thông tin gửi email trên bảng MB.DETAIL.MAIL, cách kiểm tra:
- trên command line thực hiện lệnh: MB.DETAIL.MAIL sau đó ấn enter
- click vào hình kính lúp (bên phải ô textbox), nhập các điều kiện tìm kiếm như sau:
+ @id  matches X
trong đó X = mã_chi_nhánh.số MD đã chỉnh sửa.ngày TODAY...
ví dụ: VN0010001.MD2107800662.20210319...
- sau đó thực hiện tìm kiếm
--&gt; hệ thống hiển thị kết quả thì sẽ so sánh với kết quả đã lấy được b2 pre condition, nếu có sinh 1 bản ghi mới thì testcase là thành công, còn nếu k sinh bản ghi mới thì là testcase thất bại</t>
  </si>
  <si>
    <t>Pre condition
Phụ thuộc vào TC_140 - nghĩa là cần phải có 1 MD đã nhập duyệt thành công
1. Lựa chọn số MD
- Nếu tạo mới 1 MD như TC_140 thì sau khi nhập liệu thành công thì lưu lại số MD để xử lý các bước sau
- Nếu lấy MD ở TC_140 thì cũng lưu lại số MD để xử lý các bước sau
2. Lưu lại các thông tin về bảng MB.DETAIL.MAIL
- trên command line thực hiện lệnh: MB.DETAIL.MAIL sau đó ấn enter
- click vào hình kính lúp (bên phải ô textbox), nhập các điều kiện tìm kiếm như sau:
+ @id  matches X
trong đó X = mã_chi_nhánh.số MD đã chọn ở b1.ngày TODAY...
ví dụ: VN0010001.MD2107800662.20210319...
- sau đó thực hiện tìm kiếm. Hệ thống nếu có kết quả hoặc không có kết quả thì lưu lại thông tin (dùng để so sánh sau này)
B1: truy cập menu: Guarantees / Misc Deals --&gt; Guarantees Issued --&gt; Maintenance of Guarantees --&gt; Amendment of Guarantee 
- nhập ID là số MD đã chọn ở b1 pre condition
B2: thực hiện sửa đổi thông tin :
+ Maturity Date = một ngày khác ngày MATURITY.DATE hiện tại (có thể hớn hơn hoặc nhỏ hơn ngày MATURITY.DATE hiện tại, nhưng k phải ngày nghỉ)
B3: thực hiện commit bản ghi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</si>
  <si>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Pre condition
Phụ thuộc vào TC_140 - nghĩa là cần phải có 1 MD đã nhập duyệt thành công
1. Lựa chọn số MD
- Nếu tạo mới 1 MD như TC_140 thì sau khi nhập liệu thành công thì lưu lại số MD để xử lý các bước sau
- Nếu lấy MD ở TC_140 thì cũng lưu lại số MD để xử lý các bước sau
2. Lưu lại các thông tin về bảng MB.DETAIL.MAIL
- trên command line thực hiện lệnh: MB.DETAIL.MAIL sau đó ấn enter
- click vào hình kính lúp (bên phải ô textbox), nhập các điều kiện tìm kiếm như sau:
+ @id  matches X
trong đó X = mã_chi_nhánh.số MD đã chọn ở b1.ngày TODAY...
ví dụ: VN0010001.MD2107800662.20210319...
- sau đó thực hiện tìm kiếm. Hệ thống nếu có kết quả hoặc không có kết quả thì lưu lại thông tin (dùng để so sánh sau này)
B1: truy cập menu: Guarantees / Misc Deals --&gt; Guarantees Issued --&gt; Maintenance of Guarantees --&gt; Amendment of Guarantee 
- nhập ID là số MD đã chọn ở b1 pre condition
B2: thực hiện sửa đổi thông tin :
+ Maturity Date = nội dung bất kỳ (nhưng không quá dài và k có ký tự đặc biệt)
B3: thực hiện commit bản ghi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</si>
  <si>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Pre condition
Phụ thuộc vào TC_140 - nghĩa là cần phải có 1 MD đã nhập duyệt thành công
1. Lựa chọn số MD
- Nếu tạo mới 1 MD như TC_140 thì sau khi nhập liệu thành công thì lưu lại số MD để xử lý các bước sau
- Nếu lấy MD ở TC_140 thì cũng lưu lại số MD để xử lý các bước sau
2. Lưu lại các thông tin về bảng MB.DETAIL.MAIL
- trên command line thực hiện lệnh: MB.DETAIL.MAIL sau đó ấn enter
- click vào hình kính lúp (bên phải ô textbox), nhập các điều kiện tìm kiếm như sau:
+ @id  matches X
trong đó X = mã_chi_nhánh.số MD đã chọn ở b1.ngày TODAY...
ví dụ: VN0010001.MD2107800662.20210319...
- sau đó thực hiện tìm kiếm. Hệ thống nếu có kết quả hoặc không có kết quả thì lưu lại thông tin (dùng để so sánh sau này)
B1: truy cập menu: Guarantees / Misc Deals --&gt; Guarantees Issued --&gt; Maintenance of Guarantees --&gt; Amendment of Guarantee 
- nhập ID là số MD đã chọn ở b1 pre condition
B2: thực hiện sửa đổi thông tin :
sang tab Charges/CSN Commission
+ NOTE = nội dung bất kỳ (nhưng không quá dài và k có ký tự đặc biệt)
B3: thực hiện commit bản ghi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</si>
  <si>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Pre condition
Phụ thuộc vào TC_140 - nghĩa là cần phải có 1 MD đã nhập duyệt thành công
1. Lựa chọn số MD
- Nếu tạo mới 1 MD như TC_140 thì sau khi nhập liệu thành công thì lưu lại số MD để xử lý các bước sau
- Nếu lấy MD ở TC_140 thì cũng lưu lại số MD để xử lý các bước sau
2. Lưu lại các thông tin về bảng MB.DETAIL.MAIL
- trên command line thực hiện lệnh: MB.DETAIL.MAIL sau đó ấn enter
- click vào hình kính lúp (bên phải ô textbox), nhập các điều kiện tìm kiếm như sau:
+ @id  matches X
trong đó X = mã_chi_nhánh.số MD đã chọn ở b1.ngày TODAY...
ví dụ: VN0010001.MD2107800662.20210319...
- sau đó thực hiện tìm kiếm. Hệ thống nếu có kết quả hoặc không có kết quả thì lưu lại thông tin (dùng để so sánh sau này)
B1: truy cập menu: Guarantees / Misc Deals --&gt; Guarantees Issued --&gt; Maintenance of Guarantees --&gt; Amendment of Guarantee 
- nhập ID là số MD đã chọn ở b1 pre condition
B2: thực hiện sửa đổi thông tin :
sang tab FULLVIEW
+ Alternate Id = nội dung bất kỳ (nhưng không quá dài và k có ký tự đặc biệt)
B3: thực hiện commit bản ghi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</si>
  <si>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Chỉnh sửa các trương không phải là 1 trong số các trường:
PRINCIPAL.AMOUNT
VALUE.DATE
DATE.VALUE
MATURITY.DATE
BEN.ADDRESS
DETAILS.EXTEND
ALTERNATE.ID</t>
  </si>
  <si>
    <t>Pre condition
Phụ thuộc vào TC_140 - nghĩa là cần phải có 1 MD đã nhập duyệt thành công
1. Lựa chọn số MD
- Nếu tạo mới 1 MD như TC_140 thì sau khi nhập liệu thành công thì lưu lại số MD để xử lý các bước sau
- Nếu lấy MD ở TC_140 thì cũng lưu lại số MD để xử lý các bước sau
2. Lưu lại các thông tin về bảng MB.DETAIL.MAIL
- trên command line thực hiện lệnh: MB.DETAIL.MAIL sau đó ấn enter
- click vào hình kính lúp (bên phải ô textbox), nhập các điều kiện tìm kiếm như sau:
+ @id  matches X
trong đó X = mã_chi_nhánh.số MD đã chọn ở b1.ngày TODAY...
ví dụ: VN0010001.MD2107800662.20210319...
- sau đó thực hiện tìm kiếm. Hệ thống nếu có kết quả hoặc không có kết quả thì lưu lại thông tin (dùng để so sánh sau này)
B1: truy cập menu: Guarantees / Misc Deals --&gt; Guarantees Issued --&gt; Maintenance of Guarantees --&gt; Amendment of Guarantee 
- nhập ID là số MD đã chọn ở b1 pre condition
B2: thực hiện sửa đổi thông tin :
+ Beneficiary ID.1 = chọn 1 ID trong danh sách dropdown list
B3: thực hiện commit bản ghi
B4: Thực hiện đăng nhập bằng 1 user khác với user đã nhập duyệt bản ghi từ B1 đến B3
- Thực hiện truy cập menu: Guarantees / Misc Deals --&gt; Authorise/Delete Guarantee Transaction --&gt; Phe duyet giao dich MD 
- tìm đến số MD đã thực hiện commit ở B3
- thực hiện click vào link 'Authorise Guarantee Transaction' để vào màn hình duyệt, sau đó ta lick vào button vv để duyệt bản ghi</t>
  </si>
  <si>
    <t>1. Mong muốn hệ thống nhập/duyệt bản ghi thành công
2. mong muốn hệ thống sinh thông tin gửi email trên bảng MB.DETAIL.MAIL, cách kiểm tra:
- trên command line thực hiện lệnh: MB.DETAIL.MAIL sau đó ấn enter
- click vào hình kính lúp (bên phải ô textbox), nhập các điều kiện tìm kiếm như sau:
+ @id  matches X
trong đó X = mã_chi_nhánh.số MD đã chỉnh sửa.ngày TODAY...
ví dụ: VN0010001.MD2107800662.20210319...
- sau đó thực hiện tìm kiếm
--&gt; hệ thống hiển thị kết quả thì sẽ so sánh với kết quả đã lấy được b2 pre condition, nếu không sinh bản ghi mới thì testcase là thành công, còn nếu có sinh bản ghi mới thì là testcase thất bại</t>
  </si>
  <si>
    <t>CBS.CD.UPDATE.MD.SPECIAL</t>
  </si>
  <si>
    <t>Phê duyệt bản ghi MD chỉnh sửa thông tin BL.DB</t>
  </si>
  <si>
    <t>Chính sửa MD và chọn nhập BL.DB = YES</t>
  </si>
  <si>
    <r>
      <t xml:space="preserve">Phụ thuộc vào TC_137
</t>
    </r>
    <r>
      <rPr>
        <sz val="11"/>
        <color theme="1"/>
        <rFont val="Times New Roman"/>
        <family val="1"/>
      </rPr>
      <t>Nghĩa là phải làm xong TC_137 để lấy được MD đã commit
B1: Thực hiện đăng nhập bằng 1 user khác với user đã nhập duyệt bản ghi MD ở TC_137
- Thực hiện truy cập menu: Guarantees / Misc Deals --&gt; Authorise/Delete Guarantee Transaction --&gt; Phe duyet giao dich MD 
- tìm đến số MD đã lấy ở TC_137
- thực hiện click vào link 'Authorise Guarantee Transaction' để vào màn hình duyệt, sau đó ta lick vào button vv để duyệt bản ghi</t>
    </r>
  </si>
  <si>
    <t>1. Mong muốn MD được nhập/duyệt thành công
2. hệ thống sinh thêm thông tin trên bảng MB.MD.SPECIAL. Cách kiểm tra:
- trên commandline thực hiện gõ lệnh: MB.MD.SPECIAL
- nhập ID = số MD
- thực hiện ấn button kính lúp (gần button cái bút chì) để xem thông tin bản ghi, mong muốn:
--&gt; Nếu hệ thống báo : RECORD MISSING nghĩa là testcase fail, còn hệ thống có see được bản ghi thì là testcase pass (bản ghi trắng không có thông tin)</t>
  </si>
  <si>
    <t>09/06/2021</t>
  </si>
  <si>
    <t>VNR.MD.UPD.TERM</t>
  </si>
  <si>
    <t>-Nếu VALUE.DATE &lt;&gt; null 
 - MB.DEAL.DATE &lt;&gt; null</t>
  </si>
  <si>
    <t>VALUE.DATE &lt; MB.DEAL.DATE</t>
  </si>
  <si>
    <t>VALUE.DATE &gt; MB.DEAL.DATE</t>
  </si>
  <si>
    <t>HOTRO.TU = null</t>
  </si>
  <si>
    <t xml:space="preserve">MATURIRTY.DATE &lt;&gt; null
MD.TERM = null </t>
  </si>
  <si>
    <t>INPUT của các version:
MD.DEAL,BL.NHA.O.HTTTL
MD.DEAL,DOCS
MD.DEAL,MDT.BBOND
MD.DEAL,MDT.BBOND.OFS
MD.DEAL,MDT.GTISS
 MD.DEAL,MDT.GTISS.BPM
MD.DEAL,MDT.PBOND
MD.DEAL,MDT.SHIPG 
MD.DEAL,VN.ADV.PAY.ISS
MD.DEAL,VN.CONT.IMPL.ISS  
MD.DEAL,VN.PAY.ISS
MD.DEAL,VN.REWARR.ISS</t>
  </si>
  <si>
    <t>TC_153</t>
  </si>
  <si>
    <t>TC_154</t>
  </si>
  <si>
    <t>TC_155</t>
  </si>
  <si>
    <t>TC_156</t>
  </si>
  <si>
    <t>Chuẩn bị dữ liệu:
-1.1. Trên command line thực hiện truy vấn: ENQ ENQ.CBS.CD.GET.AC.OF.CUS, nhập các giá trị
   + CUSTOMER.TYPE nhập 'INDIV'
Nhấn tìm kiếm
Chọn 1 mã khách hàng để dùng cho các bước sau
- 1.2. tạo đợp đồng tín dụng như Bước 1  Ở TC_1 với mã khách hàng lấy được ở 1.1
- 1.3. tạo LIMIT như Bước 2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28001
- Limit Ref = Là đuôi của limit đã tạo ở 1.3 (ví dụ limit ở 1.3 tạo được là: 128877.0002000.02 --&gt; thì Limit.ref = 2000.02)
- Currency = VND
- Guarantee Amount = 10000000
- MB Deal Date (DEAL.DATE) = NULL (không nhập giá trị cho trường này, nếu có giá trị thì clear đi)
- Deal date (MB.DEAL.DATE) = TODAY + 3W (công lên 3 ngày làm việc)
- Start Date (VALUE.DATE) = TODAY + 1W (công lên 1 ngày làm viêc)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1.2
B4: Commit bản ghi nếu có overrie thì accept để commit được bản ghi</t>
  </si>
  <si>
    <t xml:space="preserve">B1:truy cập menu: Guarantees / Misc Deals --&gt; Guarantees Issued --&gt; Issue of Guarantees --&gt; Issue of Generic Guarantee 
B2: Nhập MD đã tạo được và nhấn kính lúp để see bản ghi 
B3: Mong muốn Trường DEAL.DATE có giá trị giống VALUE.DATE </t>
  </si>
  <si>
    <t>Chuẩn bị dữ liệu:
-1.1. Trên command line thực hiện truy vấn: ENQ ENQ.CBS.CD.GET.AC.OF.CUS, nhập các giá trị
   + CUSTOMER.TYPE nhập 'INDIV'
Nhấn tìm kiếm
Chọn 1 mã khách hàng để dùng cho các bước sau
- 1.2. tạo đợp đồng tín dụng như Bước 1  Ở TC_1 với mã khách hàng lấy được ở 1.1
- 1.3. tạo LIMIT như Bước 2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28001
- Limit Ref = Là đuôi của limit đã tạo ở 1.3 (ví dụ limit ở 1.3 tạo được là: 128877.0002000.02 --&gt; thì Limit.ref = 2000.02)
- Currency = VND
- Guarantee Amount = 10000000
- MB Deal Date (DEAL.DATE) = NULL (không nhập giá trị cho trường này, nếu có giá trị thì clear đi)
- Deal date (MB.DEAL.DATE) = TODAY + 1W (công lên 1 ngày làm việc)
- Start Date (VALUE.DATE) = TODAY + 3W (công lên 3 ngày làm viêc)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1.2
B4: Commit bản ghi nếu có overrie thì accept để commit được bản ghi</t>
  </si>
  <si>
    <t xml:space="preserve">B1:truy cập menu: Guarantees / Misc Deals --&gt; Guarantees Issued --&gt; Issue of Guarantees --&gt; Issue of Generic Guarantee 
B2: Nhập MD đã tạo được và nhấn kính lúp để see bản ghi 
B3: Mong muốn Trường DEAL.DATE có giá trị giống MB.DEAL.DATE </t>
  </si>
  <si>
    <t>Chuẩn bị dữ liệu:
-1.1. Trên command line thực hiện truy vấn: ENQ ENQ.CBS.CD.GET.AC.OF.CUS, nhập các giá trị
   + CUSTOMER.TYPE nhập 'INDIV'
Nhấn tìm kiếm
Chọn 1 mã khách hàng để dùng cho các bước sau
- 1.2. tạo đợp đồng tín dụng như Bước 1  Ở TC_1 với mã khách hàng lấy được ở 1.1
- 1.3. tạo LIMIT như Bước 2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28001
- Limit Ref = Là đuôi của limit đã tạo ở 1.3 (ví dụ limit ở 1.3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1.2
*** Tab - FULLVIEW ***
- Hotro Tu (HOTRO.TU) = NULL (nếu có giá trị thì clear giá trị đi)
B4: Commit bản ghi nếu có overrie thì accept đẻ commit được bản ghi</t>
  </si>
  <si>
    <t>B1:truy cập menu: Guarantees / Misc Deals --&gt; Guarantees Issued --&gt; Issue of Guarantees --&gt; Issue of Generic Guarantee 
B2: Nhập MD đã tạo được và nhấn kính lúp để see bản ghi 
B3: Chuyển đến TAB 'FULLVIEW', mong muốn  trường HOTRO.TU = TODAY + 10W (10W là 10 ngày là việc tiếp theo)</t>
  </si>
  <si>
    <t>CBS.CD.VALIDATE.MAT.DATE (VC) INPUT</t>
  </si>
  <si>
    <t xml:space="preserve">-LEGACY.ID &lt;&gt; NULL , không tông tại trong MB.CREDIT.CONTRACT </t>
  </si>
  <si>
    <t>-Tạo mới MD 
- LEGACY.ID = null 
- category = [28000-&gt;28199]</t>
  </si>
  <si>
    <t>CATEGORY = 28002</t>
  </si>
  <si>
    <t xml:space="preserve">Y.KHOI =  'FI'  </t>
  </si>
  <si>
    <t xml:space="preserve">CATEGORY &lt;&gt; 28002 và Y.KHOI &lt;&gt; 'FI' </t>
  </si>
  <si>
    <t>TC_157</t>
  </si>
  <si>
    <t xml:space="preserve">-LEGACY.ID = null
- CATEGORY &lt;28000 hoặc &gt; 28199 </t>
  </si>
  <si>
    <t>TC_158</t>
  </si>
  <si>
    <t xml:space="preserve">-BL.DB EQ = YES 
- Y.BL.TYPE = '2'  </t>
  </si>
  <si>
    <t xml:space="preserve">TMP.MAT.DATE = null </t>
  </si>
  <si>
    <t>TC_159</t>
  </si>
  <si>
    <t xml:space="preserve">TMP.MAT.DATE &lt;&gt;  null 
TMP.MAT.DATE &lt; TODAY 
Tạo mới MD </t>
  </si>
  <si>
    <t>TC_160</t>
  </si>
  <si>
    <t xml:space="preserve">TMP.MAT.DATE &lt;&gt;  null 
TMP.MAT.DATE &gt;=  TODAY 
Tạo mới MD </t>
  </si>
  <si>
    <t>TC_161</t>
  </si>
  <si>
    <t xml:space="preserve">-BL.DB EQ = YES 
-  Y.BL.TYPE = '3' </t>
  </si>
  <si>
    <t>TC_162</t>
  </si>
  <si>
    <t>TC_163</t>
  </si>
  <si>
    <t>TC_164</t>
  </si>
  <si>
    <t xml:space="preserve">-BL.DB EQ = YES 
- Y.BL.TYPE ='5.2' </t>
  </si>
  <si>
    <t>TC_165</t>
  </si>
  <si>
    <t>TC_166</t>
  </si>
  <si>
    <t>TC_167</t>
  </si>
  <si>
    <t>Check luôn với kết quảcủa TC_155 ở trên</t>
  </si>
  <si>
    <t>B1:truy cập menu: Guarantees / Misc Deals --&gt; Guarantees Issued --&gt; Issue of Guarantees --&gt; Issue of Generic Guarantee 
B2: Nhập MD đã tạo được và nhấn kính lúp để see bản ghi 
B3: Mong muốnTrường MD.TERM = 12M</t>
  </si>
  <si>
    <t>TC_168</t>
  </si>
  <si>
    <t>TC_169</t>
  </si>
  <si>
    <t>TC_170</t>
  </si>
  <si>
    <t>TC_171</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</si>
  <si>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28001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nhập 1 giá trị bất kí VD:3333.999999 
B4: Commit bản ghi 
</t>
  </si>
  <si>
    <t>Mong muốn hệ thống thông báo lỗi 'So hop dong khong thoa man'</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</si>
  <si>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NULL (có giá trị thì clear đi )
B4: Commit bản ghi 
</t>
  </si>
  <si>
    <t xml:space="preserve">Mong muốn hệ thống có  hiển thị cảnh báo override 'TRUONG LEGACY.ID KHONG DUOC NULL' và vẫn cho commit </t>
  </si>
  <si>
    <t xml:space="preserve">Chuẩn bị dữ liệu:
-1.1. Truy cập: Customer -&gt; Open Individual Customer nhấn kính lúp bên phải hiện lên màn hình tìm kiếm
 Nhập giá trị: SECTOR chọn 'equals' nhập 7040 
Nhấn tìm kiếm
Chọn 1 mã khách hàng để dùng cho các bước sau (có thể lấy mã 258054 để dùng luôn)
- 1.2. tạo LIMIT như Bước 2 ở TC_1 với mã khách hàng lấy được ở 1.1  (vd: 258054.0002000.02)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258054.0002000.02 --&gt;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NULL (có giá trị thì clear đi )
B4: Commit bản ghi </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</si>
  <si>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28001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NULL (có giá trị thì clear đi )
B4: Commit bản ghi 
</t>
  </si>
  <si>
    <t>Mong muốn hệ thống thông báo lỗi 'TRUONG LEGACY.ID KHONG DUOC NULL'</t>
  </si>
  <si>
    <t>Chuẩn bị dữ liệu:
-1.1. Trên command line thực hiện truy vấn: ENQ ENQ.CBS.CD.GET.AC.OF.CUS, nhập các giá trị
   + CUSTOMER.TYPE nhập 'INDIV'
Nhấn tìm kiếm
Chọn 1 mã khách hàng có tài khoản có Product code = 1 lưu lại mã khách hàng và số tài khoản để dùng cho các bước sau
B1: Truy cập link: Fixed Deposit (moi) --&gt; Giu ho Vang --&gt; Nhap hop dong Giu ho Vang
B2: nhấn vào dấu + để tạo mới bản ghi MD.DEAL
B3: nhập liệu thông tin:
*** Tab - Memo Asset Basic Info ***
- Owner ID =  mã khách hàng đã chon ở 1.1
- Memo Asset Type = MARES
- Product Category = 28501
- Currency = XAU
- Amount = 160
- Term = 12M
- Ma hop bao quan vang (MB.HDGH)= 101.mã khách hàng.TODAY.STT (VD:101.8146686.20200928.01)
- TK THU PHI (STK.CHUYENTHU) = tài khoản lấy được ở 1.1
- Maturity Date = TODAY + 1  năm sau (nếu ngày này năm sau rơi vào ngày nghỉ thì next lên 1 ngày làm việc liền sau)
- Account Officer = 1
- RM BAN CHEO = 2
- MA.KIEMNGAN chọn một giá trị bất kì bằng cách nhấn button trỏ xuống 
B4: Commit bản ghi nếu có overrides thì chọn accept overrides để commit được bản ghi</t>
  </si>
  <si>
    <t>Mong muốn hệ thống không hiển thị cảnh báo override và cũng không hiển thị thông báo lỗi 'TRUONG LEGACY.ID KHONG DUOC NULL'. Bản ghi comit bt</t>
  </si>
  <si>
    <t>Mong muốn hiển thị thông báo lỗi 'Y.TMP.MAT.DATE  BAT BUOC NHAP'</t>
  </si>
  <si>
    <t>Mong muốn hiển thị thông báo lỗi 'BAN PHAI NHAP TRUONG TMP.MAT.DATE LON HON HOAC BANG  NGAY HIEN TAI'</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</si>
  <si>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2
- Kyquy Bl (KYQUY.BL) = 1 
- Tmp Mat Date (TMP.MAT.DATE) = TODAY - 2W(nhỏ hơn ngày hiện tại 2 ngày làm việc)
B4: Commit bản ghi </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</si>
  <si>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2
- Kyquy Bl (KYQUY.BL) = 1 
B4: Commit bản ghi </t>
  </si>
  <si>
    <t>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2
- Kyquy Bl (KYQUY.BL) = 1 
- Tmp Mat Date (TMP.MAT.DATE) = TODAY 
B4: Commit bản ghi nếu có override thì nhấn accept overrides để commit được bản ghi</t>
  </si>
  <si>
    <t>Mong muốn hệ thống không báo lỗi 'BAN PHAI NHAP TRUONG TMP.MAT.DATE LON HON HOAC BANG  NGAY HIEN TAI' và cho commit bản ghi</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</si>
  <si>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3
- Kyquy Bl (KYQUY.BL) = 1 
B4: Commit bản ghi </t>
  </si>
  <si>
    <t>Mong muốn hệ thống thông báo lỗi 'Y.TMP.MAT.DATE  BAT BUOC NHAP'</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</si>
  <si>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3
- Kyquy Bl (KYQUY.BL) = 1 
- Tmp Mat Date (TMP.MAT.DATE) = TODAY - 2W(nhỏ hơn ngày hiện tại 2 ngày làm việc)
B4: Commit bản ghi </t>
  </si>
  <si>
    <t>Mong muốn hệ thống hiển thị thông báo lỗi 'BAN PHAI NHAP TRUONG TMP.MAT.DATE LON HON HOAC BANG  NGAY HIEN TAI'</t>
  </si>
  <si>
    <t>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3
- Kyquy Bl (KYQUY.BL) = 1 
- Tmp Mat Date (TMP.MAT.DATE) = TODAY 
B4: Commit bản ghi nếu có override thì nhấn accept overrides để commit được bản ghi</t>
  </si>
  <si>
    <t>Mong muốn không hiển thị thông báo lỗi 'BAN PHAI NHAP TRUONG TMP.MAT.DATE LON HON HOAC BANG  NGAY HIEN TAI' và cho commit bản ghi</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</si>
  <si>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5.2
- Kyquy Bl (KYQUY.BL) = 1 
B4: Commit bản ghi </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</si>
  <si>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5.2
- Kyquy Bl (KYQUY.BL) = 1 
- Tmp Mat Date (TMP.MAT.DATE) = TODAY - 2W(nhỏ hơn ngày hiện tại 2 ngày làm việc)
B4: Commit bản ghi </t>
  </si>
  <si>
    <t>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+ 1  năm sau
- BC NHNN = KHAC
*** Tab - Charges/CSN Commission ***
- NOTE = TEST
- bo phan tham dinh = NONE
- Rate Change = NONE
*** Tab - MD Type ***
- CAMPAIGN.CODE = 0000000
- PRODUCTGR.CODE = 0000000
- LEGACY.ID = hợp đồng tín dụng tạo được ở 1.3
*** Tab -FULLVIEW***
- Bl Db (BL.DB) = YES
- Bl Type (BL.TYPE) = 5.2
- Kyquy Bl (KYQUY.BL) = 1 
- Tmp Mat Date (TMP.MAT.DATE) = TODAY 
B4: Commit bản ghi nếu có override thì nhấn accept overrides để commit được bản ghi</t>
  </si>
  <si>
    <t>Mong muốn hệ thống không hiển thị thông báo lỗi 'BAN PHAI NHAP TRUONG TMP.MAT.DATE LON HON HOAC BANG  NGAY HIEN TAI' và cho commit bản ghi</t>
  </si>
  <si>
    <t>B1: truy cập menu: Guarantees / Misc Deals --&gt; Guarantees Issued --&gt; Issue of Guarantees --&gt; Issue of Generic Guarantee 
B2: nhập bản ghi MD tạo được và chọn kính lúp bên trái để see bản ghi
B3: TAB *** Guarantee Basic info *** 
Mong muốnTrường ADVICE.EXPIRY.DATE = giá trị tại trường MATURITY.DATE</t>
  </si>
  <si>
    <t xml:space="preserve">Chuẩn bị dữ liệu:
-1.1. Trên command line thực hiện truy vấn: ENQ ENQ.CBS.CD.GET.AC.OF.CUS, nhập các giá trị
   + CUSTOMER.TYPE nhập 'INDIV'
Nhấn tìm kiếm
Chọn 1 mã khách hàng để dùng cho các bước sau
- 1.2. tạo LIMIT như Bước 2 ở TC_1 với mã khách hàng lấy được ở 1.1
- 1.3. tạo đợp đồng tín dụng như Bước 1  Ở TC_1 với mã khách hàng lấy được ở 1.1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1.1
- Product Category = 28002
- Limit Ref = Là đuôi của limit đã tạo ở 1.2 (ví dụ limit ở 1.2 tạo được là: 128877.0002000.02 --&gt; thì Limit.ref = 2000.02)
- Currency = VND
- Guarantee Amount = 10000000
- MB Deal Date (DEAL.DATE) = TODAY
- Deal date (MB.DEAL.DATE) = TODAY 
- Start Date (VALUE.DATE) = TODAY 
- VALUE DATE = TODAY
- Maturity Date = TODAY + 1  năm sau (nếu ngày này năm sau rơi vào ngày nghỉ thì next lên 1 ngày làm việc liền sau)
- Account Officer = 1
- RM BAN CHEO = 1
- USE OF LOAN CHA.1 = 42
- USE OF LOAN = 4220002
- ADVICE.EXPIRY.DATE = TODAY + 3M (3 tháng sau ngày TODAY)
- BC NHNN = KHAC
*** Tab - Charges/CSN Commission ***
- NOTE = TEST
- bo phan tham dinh = NONE
- Rate Change = NONE
*** Tab - MD Type ***
- CAMPAIGN.CODE = 0000000
- PRODUCTGR.CODE = 0000000
- LEGACY.ID = hợp đồng tín dụng tạo được ở 1.3
B4: Commit bản ghi nếu có override thì accept để commit được bản ghi </t>
  </si>
  <si>
    <t>10/06/2021</t>
  </si>
  <si>
    <t>CBS.CD.VALIDATE.EVN (VC)</t>
  </si>
  <si>
    <t>TC_172</t>
  </si>
  <si>
    <t xml:space="preserve">input/tạo mới </t>
  </si>
  <si>
    <t xml:space="preserve">-CHARGE.ACCOUNT có CATEGORY = 1005, SUB.PRODUCT = 701  
</t>
  </si>
  <si>
    <t>TC_173</t>
  </si>
  <si>
    <t xml:space="preserve">sửa đổi </t>
  </si>
  <si>
    <t>TC_174</t>
  </si>
  <si>
    <t xml:space="preserve">-CHARGE.ACCOUNT có CATEGORY = 1001 
</t>
  </si>
  <si>
    <t xml:space="preserve">Commit bình thường </t>
  </si>
  <si>
    <t>TC_175</t>
  </si>
  <si>
    <t>TC_176</t>
  </si>
  <si>
    <t xml:space="preserve">CSN.ACCOUNT có CATEGORY = 1005,
 SUB.PRODUCT = 701   </t>
  </si>
  <si>
    <t>TC_177</t>
  </si>
  <si>
    <t xml:space="preserve">-CSN.ACCOUNT có CATEGORY = 1001 
</t>
  </si>
  <si>
    <t>Mong  muốn hệ thống thông báo lỗi 'TK thau chi chuyen dung khong duoc su dung'</t>
  </si>
  <si>
    <t>Mong muốn hệ thống thông báo lỗi 'TK thau chi chuyen dung khong duoc su dung'</t>
  </si>
  <si>
    <t xml:space="preserve">Chuẩn bị dữ liệu:
- 1.1. Trên command line Dùng truy vấn: ENQ ENQ.CBS.CD.GET.AC.OF.CUS, nhập các giá trị
	CUSTOMER.TYPE nhập 'INDIV'
	Nhấn tìm kiếm
	Chọn 1 tài khoản có Category = 1001 và So du kha dung &gt;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bước 1.2
B3. thực hiện commit bản ghi có override thì nhấn accept overrides để commit được bản ghi (MD2107887885)
B4: Đăng nhấp 1 user khác 
B5:  truy cập menu: Guarantees / Misc Deals --&gt; Authorise/Delete Guarantee Transaction --&gt; Phe duyet giao dich MD
- tìm đúng số MD đã commit thành công ở B3 --&gt; Click vào link 'Authorise Guarantee Transaction'  --&gt; hệ thống bật ra popup thực hiện click vào button duyệt vv  để phê duyệt bản ghi
B6: Sửa đổi MD
- Truy cập Guarantees / Misc Deals -&gt; Guarantees Issued -&gt; Maintenance of Guarantees -&gt; Amendment of Guarantee
- Nhập vào MD tạo được ở B3 , nhấn button cái bút để sửa đổi bản ghi 
- Chuyển đến tab 'Charges/CSN Commission' và nhập các giá trị 
+ Charge Date.1 = TODAY
+ Charge Currency.1 = VND
+ Charge Debit Account.1 = 	tài khoản lấy được ở 1.1
+ Charge Code.1.1 = GTEAMEND
+ Charge Amount.1.1 = 10000
B7: COMMIT bản ghi </t>
  </si>
  <si>
    <t xml:space="preserve">Chuẩn bị dữ liệu:
- 1.1. lấy mã khách hàng và số tài khoản thấu chi:
   + truy cập menu: Truy van Autotest --&gt; Truy van khac 
   + Nhập điều kiện tìm kiếm:
            - APPLICATION = ACCOUNT
            - PARAM.1 = CATEGORY
           - PARAM.2 = EQ
          - PARAM.3 = 1005
          - PARAM.5 = EQ701
          - OUT.COL1 = SUB.PRODUCT
         - OUT.COL2 = CUSTOMER
   + Nhấn tìm kiếm và lựu lại thông tin: cột ID là số tài khoản thấu chi, cột OUT.COL2 là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bước 1.2
B3. thực hiện commit bản ghi có override thì nhấn accept overrides để commit được bản ghi (MD2107887885)
B4: Đăng nhấp 1 user khác 
B5:  truy cập menu: Guarantees / Misc Deals --&gt; Authorise/Delete Guarantee Transaction --&gt; Phe duyet giao dich MD
- tìm đúng số MD đã commit thành công ở B3 --&gt; Click vào link 'Authorise Guarantee Transaction'  --&gt; hệ thống bật ra popup thực hiện click vào button duyệt vv  để phê duyệt bản ghi
B6: Sửa đổi MD
- Truy cập Guarantees / Misc Deals -&gt; Guarantees Issued -&gt; Maintenance of Guarantees -&gt; Amendment of Guarantee
- Nhập vào MD tạo được ở B3 , nhấn button cái bút để sửa đổi bản ghi 
- Chuyển đến tab 'Charges/CSN Commission' và nhập các giá trị 
+ Charge Date.1 = TODAY
+ Charge Currency.1 = VND
+ Charge Debit Account.1 = 	tài khoản thấu chi lấy được ở 1.1
+ Charge Code.1.1 = GTEAMEND
+ Charge Amount.1.1 = 10000
B7: COMMIT bản ghi </t>
  </si>
  <si>
    <t xml:space="preserve">Chuẩn bị dữ liệu:
- 1.1. Trên command line Dùng truy vấn: ENQ  ENQ.CBS.CD.GET.AC.OF.CUS, nhập các giá trị
	CUSTOMER.TYPE nhập 'INDIV'
	Nhấn tìm kiếm
	Chọn 1 tài khoản có Category = 1001 và So du kha dung &gt;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Charge Date.1 = TODAY
- Charge Currency.1 = VND
- Charge Debit Account.1 = 	tài khoản lấy được ở 1.1
- Charge Code.1.1 = GTEAMEND
- Charge Amount.1.1 = 10000
- NOTE = TEST
- bo phan tham dinh = NONE
- Rate Change = NONE
*** Tab - MD Type ***
- CAMPAIGN.CODE = 0000000
- PRODUCTGR.CODE = 0000000
- LEGACY.ID = mã hợp đồng tín dụng mới mở ở bước 1.2
B3. thực hiện commit bản ghi có override thì nhấn accept overrides để commit được bản ghi </t>
  </si>
  <si>
    <t xml:space="preserve">Chuẩn bị dữ liệu:
- 1.1. lấy mã khách hàng và số tài khoản thấu chi:
   + truy cập menu: Truy van Autotest --&gt; Truy van khac 
   + Nhập điều kiện tìm kiếm:
            - APPLICATION = ACCOUNT
            - PARAM.1 = CATEGORY
           - PARAM.2 = EQ
          - PARAM.3 = 1005
          - PARAM.5 = EQ701
          - OUT.COL1 = SUB.PRODUCT
         - OUT.COL2 = CUSTOMER
   + Nhấn tìm kiếm và lựu lại thông tin: cột ID là số tài khoản thấu chi, cột OUT.COL2 là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END
- Fixed Amount ? (FIXED.AMOUNT) = YES
- CSN Comm Date.1 (CSN.DATE) = giá trị trường Maturity Date (TODAY + 1  năm sau)
- CSN Comm Amount.1 (CSN.AMOUNT) = 100000
- CSN Comm Debit Acct.1 (CSN.ACCOUNT) = tài khoản thấu chi lấy được ở 1.1
- NOTE = TEST
- bo phan tham dinh = NONE
- Rate Change = NONE
*** Tab - MD Type ***
- CAMPAIGN.CODE = 0000000
- PRODUCTGR.CODE = 0000000
- LEGACY.ID = mã hợp đồng tín dụng mới mở ở bước 1.2
*** Tab - FULLVIEW ***
- Return Comm = NONE
B3. thực hiện commit bản ghi </t>
  </si>
  <si>
    <t>Chuẩn bị dữ liệu:
- 1.1. trên command line Dùng truy vấn: ENQ ENQ.CBS.CD.GET.AC.OF.CUS, nhập các giá trị
	CUSTOMER.TYPE nhập 'INDIV'
	Nhấn tìm kiếm
	Chọn 1 tài khoản có Category = 1001 và So du kha dung &gt;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END
- Fixed Amount ? (FIXED.AMOUNT) = YES
- CSN Comm Date.1 (CSN.DATE) = giá trị trường Maturity Date (TODAY + 1  năm sau)
- CSN Comm Amount.1 (CSN.AMOUNT) = 100000
- CSN Comm Debit Acct.1 (CSN.ACCOUNT) = tài khoản lấy được ở 1.1
- NOTE = TEST
- bo phan tham dinh = NONE
- Rate Change = NONE
*** Tab - MD type ***
- CAMPAIGN.CODE = 0000000
- PRODUCTGR.CODE = 0000000
- LEGACY.ID = mã hợp đồng tín dụng mới mở ở bước 1.2
B3. thực hiện commit bản ghi có override thì nhấn accept overrides để commit được bản ghi</t>
  </si>
  <si>
    <t>CBS.UPDATE.HDTD.AUTH.MD</t>
  </si>
  <si>
    <t>TC_178</t>
  </si>
  <si>
    <t>auth</t>
  </si>
  <si>
    <t>Duyệt bản ghi MD tạo mới</t>
  </si>
  <si>
    <t>Pre condition
1. Tìm kiếm khách hàng
- 1.a. trên command line thực hiện nhập truy vấn: ENQ ENQ.CBS.CD.GET.AC.OF.CUS
Nhập các điều kiện tìm kiếm: 
+ CUSTOMER.TYPE = INDIV
+ SECTOR = 1700
- 1.b. Thực hiện tìm kiẾm &amp; thực hiện lựa chọn 1 khách hàng bất kỳ trong danh sách mà kết quả có:
+ trường Khoi = INDIV;
+ có tài khoản có product.code = 1 &amp; có số dư khả dụng &gt; 0 
(lưu lại mã khách hàng, số tài khoản để dùng cho các bước sau)
2. tạo mới limit
- 2.1.a: truy cập menu: Limits --&gt; Limit Menu --&gt; Create Unsecured Limit 
- 2.1.b: nhập ID = mã khách hàng.2000.xx (trong đó: mã khách hàng là mã khách hàng đã chọn ở b1.b ; xx là số thứ tự chạy từ 1 --&gt; 99) để vào màn hình nhập liệu thông tin
Ví dụ: 4433996.2000.01
- 2.1.c: thực hiện nhập liệu các thông tin:
+ LIMIT.CURRENCY = VND
+ INTERNAL.AMOUNT = 1000000000
+ APPROVAL.DATE = TODAY
+ EXPIRY.DATE = TODAY + 1 năm sau
+ REVIEW.FREQUENCY = EXPIRY.DATE + M0101 (vi dụ: 20220311M0101)
+ MAXIMUM.TOTAL = INTERNAL.AMOUNT
+ Limit.Industry.1 = 42 (trường này nếu hiển thị thì nhập, không hiển thị thì bỏ qua)
+ Limit.Industry.Amt.1 = 1000000000 (trường này nếu hiển thị thì nhập, không hiển thị thì bỏ qua)
Sau đó thực hiện commit bản ghi
- 2.1.d: đăng nhập lại với 1 user khác để duyệt bản ghi Limit
+ truy cập menu: Limits --&gt; Limit Menu --&gt; Authorise/Delete Create/Maintain Limit
+ tìm kiếm limit mới tạo xong ở bước 2.1.c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b3.d
B4: Commit bản ghi (nếu có thông báo override thì thực hiện accept)
B5: Thực hiện đăng nhập bằng 1 user khác với user đã nhập duyệt bản ghi từ B1 đến B4
- Thực hiện truy cập menu: Guarantees / Misc Deals --&gt; Authorise/Delete Guarantee Transaction --&gt; Phe duyet giao dich MD 
- tìm đến số MD đã thực hiện commit ở B4
- thực hiện click vào link 'Authorise Guarantee Transaction' để vào màn hình duyệt, sau đó ta lick vào button vv để duyệt bản ghi</t>
  </si>
  <si>
    <t>1. Mong  muốn hệ thống nhập/duyệt bản ghi MD thành công 
2. thực hiện check bảng: MB.CREDIT.CONTRACT
- truy cập menu: Loans --&gt; Create Credit Contract --&gt; MO HOP DONG TIN DUNG 
- nhập ID = là mã hợp đồng tín dụng đã tạo ở b3 pre condition
- nhấn button kính lúp (gần button bút chì) để see thông tin bản ghi
- Nếu trên thông tin MD.ID của hợp đồng tín dụng có lưu lại số MD vừa nhập/duyệt thành công xong thì là case pass, ngược lại thì là fail</t>
  </si>
  <si>
    <t>TC_179</t>
  </si>
  <si>
    <t>CBS.CD.WRITE.LOG.MB (VC)</t>
  </si>
  <si>
    <t xml:space="preserve">Bản ghi MD tạo mới </t>
  </si>
  <si>
    <t>B1: Tạo MD như TC_01 (case thông luồng)
B2: Đăng nhập user khác để duyệt bản ghi
- Truy cập: Guarantees / Misc Deals -&gt; Guarantees Issued -&gt; Authorise/Delete Guarantee Transaction -&gt; Phe duyet giao dich MD 
 tìm bản ghi vừa tạo và chọn 'Authorise Guarantee Transaction' để duyệt bản ghi</t>
  </si>
  <si>
    <t>B1: nhập trên command line 
B2: nhập WRITE.LOG.MB -&gt; nhấn enter 
- Nhập đầu vào MD.ID-TODAY (MD.ID là MD vừa duyệt được thàng công)
- Có bản ghi và có dữ liệu các trường như sau 
+ Type.1 (TYPE) = NEW
+ Input User.1	(INPUT.USER) = user.id nhập liệu bản ghi MD
+ Auth User.1 (AUTH.USER) = user.id duyệt bản ghi MD 
+ Company (COMPANY) = mã chi nhánh nhập liệu (VD:VN0010001)</t>
  </si>
  <si>
    <t>DEL</t>
  </si>
  <si>
    <t>B1: nhập trên command line 
B2: nhập WRITE.LOG.MB -&gt; nhấn enter 
- Nhập đầu vào MD.ID-TODAY (MD.ID là MD vừa bị xóa)
- Có bản ghi và có dữ liệu các trường như sau 
+ Type.1 (TYPE) = Del
+ Auth User.1	(INPUT.USER) = user.id xóa bản ghi MD</t>
  </si>
  <si>
    <t>TC_180</t>
  </si>
  <si>
    <t xml:space="preserve">Sửa đổi MD </t>
  </si>
  <si>
    <t>B1: nhập trên command line 
B2: nhập WRITE.LOG.MB -&gt; nhấn enter 
- Nhập đầu vào MD.ID-TODAY (MD.ID là MD vừa duyệt được thàng công)
- Có bản ghi và có dữ liệu các trường như sau 
+ Type.2 (TYPE) = Amd
+ Input User.2	(INPUT.USER) = user.id sửa đổi bản ghi MD
+ Auth User.2 (AUTH.USER) = user.id duyệt bản ghi MD sửa đổi</t>
  </si>
  <si>
    <t>TC_181</t>
  </si>
  <si>
    <t>Bản ghi MD đã được duyệt</t>
  </si>
  <si>
    <t>CBS.CD.WRITE.REV.LOG (VC) INPUT/BEFOREAUTH</t>
  </si>
  <si>
    <t>TC_182</t>
  </si>
  <si>
    <t xml:space="preserve">INPUT </t>
  </si>
  <si>
    <t xml:space="preserve">REVERT bản ghi MD </t>
  </si>
  <si>
    <t>TC_183</t>
  </si>
  <si>
    <t xml:space="preserve">AUTH </t>
  </si>
  <si>
    <t xml:space="preserve">Duyệt bản ghi MD bị revert </t>
  </si>
  <si>
    <t xml:space="preserve">Bảng WRITE.LOG.MB không tồn tại bản ghi MD.ID_TODAY </t>
  </si>
  <si>
    <t>thông báo lỗi 'CAP NHAT THONG TIN NGUYEN NHAN REV TRUOC KHI DUYET'</t>
  </si>
  <si>
    <t>TC_184</t>
  </si>
  <si>
    <t xml:space="preserve">-Bảng WRITE.LOG.MB tồn tại bản ghi MD.ID_TODAY
-trường WL.REASON.REV = null </t>
  </si>
  <si>
    <t>TC_185</t>
  </si>
  <si>
    <t xml:space="preserve">-Bảng WRITE.LOG.MB tồn tại bản ghi MD.ID_TODAY
-trường WL.REASON.REV &lt;&gt;  null </t>
  </si>
  <si>
    <t>B1: dùng lại MD của TC_182
B2: trên command line nhập WRITE.LOG.MB, rồi nhấn enter hiện lên một màn hình 
B3: Nhập ID có định dạng MD.ID-TODAY (MD.ID là bản ghi MD lấy được ở B1, TODAY là ngày hiện tại của hệ thống VD:MD2108150139 -20210322) và chon button sửa đổi  và nhập các thông tin 
- Reason Rev (REASON.REV) = 1 Hach Toan Sai 
Sau đó commit bản ghi 
Nhập lại ID có định dạng MD.ID-TODAY chọn button kính lúp để see bản ghi tìm đến trường 
- Tìm đến Inputter.1 để lấy ra user LOG(VD: Inputter.1 có giá trị 30013_NGANLT.02__OFS_BROWSERTC thì user là NGANLT.02) 
B4: truy vập vào Guarantees / Misc Deals -&gt; Guarantees Issued -&gt; Issue of Guarantees -&gt; Issue of Generic Guarantee
- Nhập vào MD lấy được ở B1 
- Chọn button lính lúp để see bản ghi 
- Chuyển *** tab FULLVIEW***
+ Check Inputter.1 lấy ra user sửa đổi của MD (VD: trường Inputter.1 có giá trị 30013_NGANLT.02__OFS_BROWSERTC thì user.id = NGANLT.02)
B5: Đăng nhập bằng 1 user khác user LOG lấy ở B3 và user MD lấy được ở B4
B6: Truy cập: Guarantees / Misc Deals -&gt; Guarantees Issued -&gt; Authorise/Delete Guarantee Transaction -&gt; Phe duyet giao dich MD 
- tìm bản ghi MD lấy được ở B1 và chọn 'Authorise Guarantee Transaction' để duyệt bản ghi
- Chọn button VV để commit</t>
  </si>
  <si>
    <t>duyệt bình thường</t>
  </si>
  <si>
    <t>CBS.CD.VALID.CHARGE.MD (VC) INPUT</t>
  </si>
  <si>
    <t>TC_186</t>
  </si>
  <si>
    <t>-category = [28000-&gt;28042]</t>
  </si>
  <si>
    <t>-DATE.VALUE = '' 
- CATEGORY khác '28010':VM:'28030':VM:'28040':VM:'28032'</t>
  </si>
  <si>
    <t>thông báo lỗi 'NGAY VALUE.DATE BAT BUOC NHAP'</t>
  </si>
  <si>
    <t>TC_187</t>
  </si>
  <si>
    <t>ko báo lỗi 'NGAY VALUE.DATE BAT BUOC NHAP'</t>
  </si>
  <si>
    <t>TC_188</t>
  </si>
  <si>
    <t>-DETAILS.EXTEND = ‘’
- CATEGORY = 28010</t>
  </si>
  <si>
    <t>thông báo lỗi 'GHI CHU BAT BUOC NHAP'</t>
  </si>
  <si>
    <t>TC_189</t>
  </si>
  <si>
    <t xml:space="preserve">-DETAILS.EXTEND = ‘’
- CATEGORY = 28030' </t>
  </si>
  <si>
    <t>TC_190</t>
  </si>
  <si>
    <t xml:space="preserve">-DETAILS.EXTEND = ‘’
- CATEGORY = 28040' </t>
  </si>
  <si>
    <t>TC_191</t>
  </si>
  <si>
    <t xml:space="preserve">-DETAILS.EXTEND = ‘’
- CATEGORY = 28032' </t>
  </si>
  <si>
    <t>TC_192</t>
  </si>
  <si>
    <t xml:space="preserve">-DETAILS.EXTEND = ‘’
- CATEGORY khác  '28010':VM:'28030':VM:'28040':VM:'28032' </t>
  </si>
  <si>
    <t>không báo lỗi 'GHI CHU BAT BUOC NHAP' cho commit bình thường</t>
  </si>
  <si>
    <t>CBS.CD.CHECK.MD.CHARGE (VC)</t>
  </si>
  <si>
    <t>TC_193</t>
  </si>
  <si>
    <t xml:space="preserve">-PROV.CR.ACCOUNT &lt;&gt; null có CURRENCY &lt;&gt; CURRENCY của MD 
</t>
  </si>
  <si>
    <t>thông báo lỗi 'LOAI TIEN CUA MD KHAC VOI LOAI TIEN CUA TK MARGIN CREDIT ACC'</t>
  </si>
  <si>
    <t>TC_194</t>
  </si>
  <si>
    <t xml:space="preserve">PROV.DR.ACCOUNT &lt;&gt; null có CURRENCY &lt;&gt; CURRENCY của MD </t>
  </si>
  <si>
    <t>thông báo lỗi 'LOAI TIEN CUA MD KHAC VOI LOAI TIEN CUA TK MARGIN DR ACC'</t>
  </si>
  <si>
    <t>TC_195</t>
  </si>
  <si>
    <t xml:space="preserve">PROV.REL.ACCOUNT &lt;&gt; null có CURRENCY &lt;&gt; CURRENCY của MD </t>
  </si>
  <si>
    <t>thông báo lỗi 'LOAI TIEN CUA MD KHAC VOI LOAI TIEN CUA TK PROV RE ACC'</t>
  </si>
  <si>
    <t>TC_196</t>
  </si>
  <si>
    <t xml:space="preserve">-PROV.CR.ACCOUNT &lt;&gt; null
- PROV.DR.ACCOUNT &lt;&gt; null 
-PROV.REL.ACCOUNT &lt;&gt; NULL 
</t>
  </si>
  <si>
    <t>-có CURRENCY = CURRENCY của MD</t>
  </si>
  <si>
    <t>B1: Tạo MD như TC_01 (case thông luồng)
B2: Đăng nhập user khác để duyệt bản ghi
- Truy cập: Guarantees / Misc Deals -&gt; Guarantees Issued -&gt; Authorise/Delete Guarantee Transaction -&gt; Phe duyet giao dich MD 
 tìm bản ghi vừa tạo và chọn 'Authorise Guarantee Transaction' để duyệt bản ghi
B3:Sửa đổi MD  Truy cập: Guarantees / Misc Deals -&gt; Guarantees Issued -&gt; Maintenance of Guarantees -&gt; Amendment of Guarantee 
- Nhập bản ghi MD lấy được ở B1, chon button sửa đổi 
- Chuyển ******tab Guarantee Amendment Info****** và nhập liệu thông tin 
+ ACCOUNT OFFICER (ACCOUNT.OFFICE) = 3
B4: Đăng nhập bằng 1 tài khoản khác 
B5: Truy cập: Guarantees / Misc Deals -&gt; Guarantees Issued -&gt; Authorise/Delete Guarantee Transaction -&gt; Phe duyet giao dich MD 
 tìm bản ghi vừa sửa đổi và chọn 'Authorise Guarantee Transaction'  sau đó chọn button VV để duyệt bản ghi</t>
  </si>
  <si>
    <t>B1: nhập trên command line 
B2: nhập WRITE.LOG.MB -&gt; nhấn enter 
- Nhập đầu vào MD.ID-TODAY (MD.ID là MD vừa bị xóa)
- Có bản ghi và có dữ liệu các trường như sau 
+ Reason Rev = 1 Hach Toan Sai
+ User Input Rev = user revert bản ghi
+ User Auth Rev = user duyệt revert bản ghi</t>
  </si>
  <si>
    <t>B1: nhập trên command line WRITE.LOG.MB, rồi nhấn enter
B2: Nhập ID có định dạng MD.ID-TODAY (MD.ID vừa thuchw hiện revert, TODAY là ngày hiện tại của hệ thống VD: MD2108150139 -20210322) 
- nhấn chọn button kính lúp để see bản ghi thấy trường 
+ User Input Rev (USER.INPUT.REV) = user.id là user thực hiện revert bản ghi)
+ Record Status  (RECORD.STATUS) = INAU</t>
  </si>
  <si>
    <t xml:space="preserve">B1: dùng lại MD của TC_182
B2: trên command line nhập WRITE.LOG.MB, rồi nhấn enter hiện lên một màn hình 
B3: Nhập ID có định dạng MD.ID-TODAY (MD.ID là bản ghi MD lấy được ở B1, TODAY là ngày hiện tại của hệ thống VD:MD2108150139-20210322) và chon button cờ lê , sau đó chọn button VV để duyệt bản ghi LOG này
B4: Xuất hiện màn hình duyệt MD chọn button VV để duyệt </t>
  </si>
  <si>
    <t>-DATE.VALUE = '' 
- CATEGORY = '28010'</t>
  </si>
  <si>
    <t>-DATE.VALUE = '' 
- CATEGORY = 28030</t>
  </si>
  <si>
    <t>-DATE.VALUE = '' 
- CATEGORY = 28032</t>
  </si>
  <si>
    <t>- DATE.VALUE = '' 
- CATEGORY = 28040</t>
  </si>
  <si>
    <t>TC_197</t>
  </si>
  <si>
    <t>TC_198</t>
  </si>
  <si>
    <t>TC_199</t>
  </si>
  <si>
    <r>
      <t xml:space="preserve">Tận dụng lại Bước 1, và bước 2 của case test thông luồng
1. tại bước 2, sau khi nhập liệu như case thông luồng thì thực hiện nhập liệu thêm các thông tin:
*** Tab Charges/CSN Commision ***
-  Charge Date = TODAY
- Charge Currency.1 = VND
- Charge Debit Account.1 = VND1000100010001 hoặc một tài khoản có Product.code = 31 của khách hàng đang thực hiện test
2. hệ thống thực hiện validate bản ghi
</t>
    </r>
    <r>
      <rPr>
        <sz val="11"/>
        <color rgb="FFFF0000"/>
        <rFont val="Times New Roman"/>
        <family val="1"/>
      </rPr>
      <t>(Note: tài khoản 31 được lựa chọn ngay tại bươc tìm kiếm khách hàng)</t>
    </r>
    <r>
      <rPr>
        <sz val="11"/>
        <color theme="1"/>
        <rFont val="Times New Roman"/>
        <family val="1"/>
      </rPr>
      <t xml:space="preserve">
</t>
    </r>
  </si>
  <si>
    <r>
      <t xml:space="preserve">Tận dụng lại Bước 1, và bước 2 của case test thông luồng
1. tại bước 2, sau khi nhập liệu như case thông luồng thì thực hiện nhập liệu thêm các thông tin:
*** Tab Charges/CSN Commision ***
-  Charge Date = TODAY
- Charge Currency.1 = VND
- Charge Debit Account.1 = một tài khoản có Product.code = 1  hoặc 11 của một khách hàng khác
</t>
    </r>
    <r>
      <rPr>
        <sz val="11"/>
        <color rgb="FFFF0000"/>
        <rFont val="Times New Roman"/>
        <family val="1"/>
      </rPr>
      <t>- Charge Code = GTISS</t>
    </r>
    <r>
      <rPr>
        <sz val="11"/>
        <color theme="1"/>
        <rFont val="Times New Roman"/>
        <family val="1"/>
      </rPr>
      <t xml:space="preserve">
2. Thực hiện click button commit
</t>
    </r>
  </si>
  <si>
    <r>
      <t xml:space="preserve">Bước 1: thực hiện chọn khách hàng
1. thực hiện chọn 1 mã khách hàng bất kỳ có CUSTOMER.TYPE = SME trên truy vấn ENQ.CBS.CD.GET.AC.OF.CUS
Bước 2: tạo mới limit
1. Truy cập link: Limits --&gt; Limit Menu --&gt; Create Unsecured Limit
2. nhập @ID = mã khách hàng.2900.yy
trong đó mã khách hàng = mã khách hàng vừa lấy ở bước 1
yy = số nguyên chạy từ 1 --&gt; 99
(lưu ý nếu tại menu này khi nhập @ID vào mà thấy bản ghi đã có thông tin thì bỏ, không lấy bản ghi đó mà tạo bản ghi khác, tăng yy lên)
3. sau khi vào trong nhập liệu các thông tin như sau: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 Limit.Industry.1 = 31
- Limit.Industry.Amt.1 = 100000000
4. commit bản ghi
Bước 3: duyệt bản ghi Limit
1. Đăng nhập vào 1 user khác với user tạo limit (bước 2) và có quyền authorize bản ghi, truy cập vào link: 
Limits --&gt; Limit Menu --&gt; Authorise/Delete Create/Maintain Limit
2. thực hiện tìm kiếm ID limit mới tạo ở bước 2 trên danh sách kết quả, sau đó click vào link "	Authorise Limit" (ngoài cùng bên phải)
3. sau khi vào trong click vào button authorize để duyệt bản ghi
4. thực hiện vào lại link: Limits --&gt; Limit Menu --&gt; Create Unsecured Limit
nhập ID limit ở bước 2, ấn button view (là hình cái kính núp, gần button commit bản ghi)
5. vào tab Audit, kiểm tra nếu Record Status = rỗng và Curr No = 1 thì nghĩa là bản ghi đã duyệt thành công, ngược lại thì là duyệt thất bại dừng luồng
bước 4: tạo hợp đồng tín dụng
1. truy nhập đường link: Loans --&gt; Create Credit Contract --&gt; MO HOP DONG TIN DUNG
2.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 mã khách hàng vừa lấy ở bước 1
Ví dụ: năm 2021 đang nhập liệu là tạo mới hợp đồng đầu tiên trên chi nhánh VN0010005 với mã khách hàng là 1202189 thì ID sẽ có dạng: 001.21.005.1202189.TD
3.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trong thông tin: ***** SMS Khoan vay ***** nếu không có thông tin thì thực hiện nhập liệu thêm các thông tin như sau(Nếu có thì bỏ qua)
- So dien thoai KH.1 = 0986888999
- Email KH.1 = abc@gmail.com
- Loai dich vu.1 = SMS.KHOAN.VAY
- Loai thong bao.1 = NHAC.NO
- Loai thu phi.1 = MIEN.PHI
- Ngay DK dich vu.1 = TODAY
4. thực hiện commit bản ghi
Bước 5: tạo mới bản ghi MD.DEAL
1. Truy cập Guarantees / Misc Deals -&gt; Guarantees Issued -&gt; Issue of Guarantees -&gt; Issue against Warranty
2. click vào button + để nhập mới bản ghi
3. nhập liệu thông tin:
*** Tab - Guarantee Basic info ***
- Issued on Behalf of = 28032
- Product Category = 28032
- Limit Ref = Là đuôi của limit đã tạo ở bước 2 (ví dụ limit ở bước 2 tạo được là: 128877.0002900.02 --&gt; thì Limit.ref = 2900.02)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31
- </t>
    </r>
    <r>
      <rPr>
        <sz val="11"/>
        <color rgb="FFFF0000"/>
        <rFont val="Times New Roman"/>
        <family val="1"/>
      </rPr>
      <t>USE OF LOAN = 2733000</t>
    </r>
    <r>
      <rPr>
        <sz val="11"/>
        <color theme="1"/>
        <rFont val="Times New Roman"/>
        <family val="1"/>
      </rPr>
      <t xml:space="preserve">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phần 4
4. thực hiện commit bản ghi (nếu xuất hiện override thì thực hiện accept override)</t>
    </r>
  </si>
  <si>
    <t>CBS.RT.LOGPHI.LINHOAT</t>
  </si>
  <si>
    <t>TC_200</t>
  </si>
  <si>
    <t>TC_201</t>
  </si>
  <si>
    <t>Không ghi log vào bảng 
MB.RT.CIB.LOGPHI</t>
  </si>
  <si>
    <t>MD có thu charge phí: 
- với khách hàng không đăng ký trong bảng MB.CIB.DK.TK.LINHOAT</t>
  </si>
  <si>
    <t>MD có thu charge phí:
- với khách hàng có đăng ký trong bảng MB.CIB.DK.TK.LINHOAT
- và có TRANG.THAI &lt;&gt; ACTIVE</t>
  </si>
  <si>
    <t>MD có thu charge phí:
- với khách hàng có đăng ký trong bảng MB.CIB.DK.TK.LINHOAT 
- và có TRANG.THAI = ACTIVE
- và có  SO.TK không phải là tài khoản đang được thực hiện thu phí charge</t>
  </si>
  <si>
    <t>ghi log vào bảng 
MB.RT.CIB.LOGPHI</t>
  </si>
  <si>
    <t>TC_202</t>
  </si>
  <si>
    <t>TC_203</t>
  </si>
  <si>
    <t>TC_204</t>
  </si>
  <si>
    <t>TC_205</t>
  </si>
  <si>
    <t>TC_206</t>
  </si>
  <si>
    <t>TC_207</t>
  </si>
  <si>
    <r>
      <t xml:space="preserve">B1: Thực hiện các bước tương tự như TC_30. Tuy nhiên ở bước 4 lưu ý nhập liệu:
*** Tab-QL KHO QUY***
- Ma ho so.1 = lựa chọn giá trị bất kỳ trong dropdown list
- Thong tin ho so.1 = TEST1
- Loai ho so.1 = GOC
- Trang thai ho so.1 = NHAP
- Ngay trang thai.1 = TODAY
- Product Category = 28590
- Accout Officer = 1
- RM BAN CHEO = 1
(nghĩa là chỉ có 1 cụm thông tin liên quan đến hồ sơ, bỏ cụm thông tin hồ sơ thứ 2 đi)
B2: Sau khi làm xong cả 8 bước như ở TC_30, thực hiện truy cập link: Collateral --&gt; Amendment of Collateral 
Nhập số collateral đã tạo được duyệt thành công ở B1 trên
trên tab "Collateral" thực hiện sửa giá trị: Expiry Date = TODAY + 1 năm sau
B3: thực hiện commit (nếu xuất hiện override thì thực hiện Accept để bỏ qua)
B4: Đăng nhập 1 user khác với user vừa nhập liệu phía trên
thực hiện truy cập link: Collateral --&gt; Authorise Collateral - Inward Ack
tìm số collateral đã commit thành công tại bước 3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B5: sau khi nhấn commit ở bước 4 hệ thông sẽ bật popup sang version nhập liệu MD (version MD.DEAL,KQ.MB.DET), ta sẽ thực hiện commit tiếp
</t>
    </r>
    <r>
      <rPr>
        <sz val="11"/>
        <color rgb="FFFF0000"/>
        <rFont val="Times New Roman"/>
        <family val="1"/>
      </rPr>
      <t>Nếu báo lỗi tại trường: ADVICE.EXPIRY.DATE thì nhập thêm giá trị ADVICE.EXPIRY.DATE = ngày maturity.date của MD</t>
    </r>
    <r>
      <rPr>
        <sz val="11"/>
        <color theme="1"/>
        <rFont val="Times New Roman"/>
        <family val="1"/>
      </rPr>
      <t xml:space="preserve">
B6: sau khi nhấn commit ở bước 5 hệ thống sẽ bật popup sang version nhập liệu bì kho (version ), ta sẽ thực hiện comit tiếp</t>
    </r>
  </si>
  <si>
    <r>
      <t xml:space="preserve">Bước 1: thực hiện chọn khách hàng
thực hiện chọn 1 mã khách hàng bất kỳ có CUSTOMER.TYPE = INDIV trên truy vấn ENQ.CBS.CD.GET.AC.OF.CUS
Bước 2: truy cập link: Collateral --&gt; Collateral Link 
- click vào button "kính lúp" (bên phải của ô textbox). Thực hiên nhập liệu các điều kiện để tìm kiếm
   + @ID matches &lt;mã khách hàng&gt;... (ví dụ: @ID match 123789...)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và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Luong hach toan TSDB = 0
*** Tab-QL KHO QUY***
- Ma ho so.1 = lựa chọn giá trị bất kỳ trong dropdown list
- Thong tin ho so.1 = TEST1
- Loai ho so.1 = GOC
- Trang thai ho so.1 = NHAP
- Ngay trang thai.1 = TODAY
- Ma ho so.2 = lựa chọn giá trị bất kỳ trong dropdown list
- Thong tin ho so.2 = TEST2
- Loai ho so.2 = GOC
- Trang thai ho so.2 = MUON
- Ngay trang thai.2 = TODAY
- Ngay tra HS muon thuc te.2 = TODAY + 1 năm sau
- Ghi chu.2 = TEST2
- Ngay het han HS.2 = TODAY + 1 năm sau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sẽ thực hiện commit tiếp
</t>
    </r>
    <r>
      <rPr>
        <sz val="11"/>
        <color rgb="FFFF0000"/>
        <rFont val="Times New Roman"/>
        <family val="1"/>
      </rPr>
      <t>Nếu báo lỗi tại trường: ADVICE.EXPIRY.DATE thì nhập thêm giá trị ADVICE.EXPIRY.DATE = ngày maturity.date của MD</t>
    </r>
    <r>
      <rPr>
        <sz val="11"/>
        <color theme="1"/>
        <rFont val="Times New Roman"/>
        <family val="1"/>
      </rPr>
      <t xml:space="preserve">
Bước 8: sau khi nhấn commit ở bước 7 hệ thống sẽ bật popup sang version nhập liệu bì kho (version ), ta sẽ thực hiện comit tiếp</t>
    </r>
  </si>
  <si>
    <t>1. Mong muốn hệ thống thực hiện nhập/duyệt bản ghi MD thành công
2. mong muốn sau khi duyệt MD, hệ thống không sinh bản ghi trong bảng MB.RT.CIB.LOGPHI
- cách kiểm tra: trên commandline gõ lệnh: MB.RT.CIB.LOGPHI
+ Nhập Id = số tk thu phí.yyyymm
trong đó yyyymm là tháng năm hiện tại
+ sau đó click button kính lúp để see bản ghi
--&gt; hệ thống báo lỗi RECORD MISSING là thành công</t>
  </si>
  <si>
    <t xml:space="preserve">B1: Tạo MD như TC_01 (case thông luồng)
B2: Vẫn truy vập vào Guarantees / Misc Deals -&gt; Guarantees Issued -&gt; Issue of Guarantees -&gt; Issue of Generic Guarantee
- Nhập bản ghi MD lấy được ở B1, chon button cờ lê -&gt; chọn button X để xóa bản ghi </t>
  </si>
  <si>
    <r>
      <t xml:space="preserve">B1: Lấy luôn MD ở case TC_180
B2: Vẫn truy vập vào Guarantees / Misc Deals -&gt; Guarantees Issued -&gt; Issue of Guarantees -&gt; Issue of Generic Guarantee
- Nhập bản ghi MD lấy được ở B1, chon button cờ lê -&gt; chọn button XV để revert bản ghi 
</t>
    </r>
    <r>
      <rPr>
        <sz val="11"/>
        <rFont val="Times New Roman"/>
        <family val="1"/>
      </rPr>
      <t>- Sẽ chuyển sang một màn hình mới WRITE.LOG.MB và commit luôn bản ghi đó (ko cần nhập thêm thông tin gì cả)</t>
    </r>
    <r>
      <rPr>
        <sz val="11"/>
        <color theme="1"/>
        <rFont val="Times New Roman"/>
        <family val="1"/>
      </rPr>
      <t xml:space="preserve">
B3: Đăng nhập bằng user khác 
B4: nhập trên command line WRITE.LOG.MB, rồi nhấn enter
B5: Nhập ID có định dạng MD.ID-TODAY (MD.ID ở B1, TODAY là ngày hiện tại của hệ thống VD: MD2108128239-20210322) 
- nhấn chọn button cờ lê 
- chọn button VV để duyệt sau đó sẽ chuyển sang 1 màn hình 'Authorise Guarantee Transaction' 
- chọn tiếp button VV để duyệt revert bản ghi MD </t>
    </r>
  </si>
  <si>
    <t xml:space="preserve">"B1: Tạo MD như TC_01 (case thông luồng) 
B2: Đăng nhập user khác để duyệt bản ghi
- Truy cập: Guarantees / Misc Deals -&gt; Guarantees Issued -&gt; Authorise/Delete Guarantee Transaction -&gt; Phe duyet giao dich MD 
 tìm bản ghi vừa tạo và chọn 'Authorise Guarantee Transaction' để duyệt bản ghi
B3: Vẫn truy vập vào Guarantees / Misc Deals -&gt; Guarantees Issued -&gt; Issue of Guarantees -&gt; Issue of Generic Guarantee
- Nhập bản ghi MD lấy được ở B1, chon button cờ lê -&gt; chọn button XV để revert bản ghi 
- Sẽ chuyển sang một màn hình mới WRITE.LOG.MB -&gt; nhấn V để commit bản ghi </t>
  </si>
  <si>
    <t>B1: dùng lại MD của TC_182
B2: truy vập vào Guarantees / Misc Deals -&gt; Guarantees Issued -&gt; Issue of Guarantees -&gt; Issue of Generic Guarantee
- Nhập vào MD lấy được ở B1 
- Chọn button lính lúp để see bản ghi 
- Chuyển *** tab FULLVIEW***
+ Check Inputter.1 có chứa user đang đăng nhập không. Nếu chứa user đăng nhập thì thoát ra đăng nhập bằng 1 user khác và thực hiện B3, nếu không chứa thì vẫn ở lại và thực hiện luôn  B3
B3: Truy cập: Guarantees / Misc Deals -&gt; Guarantees Issued -&gt; Authorise/Delete Guarantee Transaction -&gt; Phe duyet giao dich MD 
- tìm bản ghi MD lấy được ở B1 và chọn 'Authorise Guarantee Transaction' để duyệt bản ghi
- Chọn button VV để commit</t>
  </si>
  <si>
    <r>
      <t xml:space="preserve">Chuẩn bị dữ liệu:
-1.1Dùng truy vấn: ENQ  ENQ.CBS.CD.GET.AC.OF.CUS, nhập các giá trị
	CUSTOMER.TYPE nhập 'INDIV'
	Nhấn tìm kiếm
	Chọn 1 tài khoản có Category = 1001 và So du kha dung&gt; 0 để dùng cho bước tạo MD , và lưu lại thông tin mã khách hàng  
</t>
    </r>
    <r>
      <rPr>
        <sz val="11"/>
        <rFont val="Times New Roman"/>
        <family val="1"/>
      </rPr>
      <t>- 1.2 tạo đợp đồng tín dụng như Bước 1 TC_1 với mã khách hàng lấy được ở 1.1
- 1.3</t>
    </r>
    <r>
      <rPr>
        <sz val="11"/>
        <color theme="1"/>
        <rFont val="Times New Roman"/>
        <family val="1"/>
      </rPr>
      <t xml:space="preserve"> tạo LIMIT như Bước 2 TC_1 với mã khách hàng lấy được ở 1.1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28001
- Limit Ref = Là đuôi của</t>
    </r>
    <r>
      <rPr>
        <sz val="11"/>
        <rFont val="Times New Roman"/>
        <family val="1"/>
      </rPr>
      <t xml:space="preserve"> limit đã tạo ở bước 1.3 (ví dụ limit ở bước 1.3</t>
    </r>
    <r>
      <rPr>
        <sz val="11"/>
        <color theme="1"/>
        <rFont val="Times New Roman"/>
        <family val="1"/>
      </rPr>
      <t xml:space="preserve"> tạo được là: 128877.0002000.02 --&gt; thì Limit.ref = 2000.02)
- Currency = VND
- Guarantee Amount = 10000000
- Term (MD.TERM) = 12M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t>
    </r>
    <r>
      <rPr>
        <sz val="11"/>
        <rFont val="Times New Roman"/>
        <family val="1"/>
      </rPr>
      <t>ng mới mở ở 1.2</t>
    </r>
    <r>
      <rPr>
        <sz val="11"/>
        <color theme="1"/>
        <rFont val="Times New Roman"/>
        <family val="1"/>
      </rPr>
      <t xml:space="preserve">
4. thực hiện commit bản ghi</t>
    </r>
  </si>
  <si>
    <r>
      <t xml:space="preserve">Chuẩn bị dữ liệu:
-1.1Dùng truy vấn: ENQ ENQ.CBS.CD.GET.AC.OF.CUS, nhập các giá trị
	CUSTOMER.TYPE nhập 'INDIV'
	Nhấn tìm kiếm
	Chọn 1 tài khoản có Category = 1001 và So du kha dung&gt; 0 để dùng cho bước tạo MD , và lưu lại thông tin mã khách hàng  
</t>
    </r>
    <r>
      <rPr>
        <sz val="11"/>
        <rFont val="Times New Roman"/>
        <family val="1"/>
      </rPr>
      <t xml:space="preserve">- 1.2 tạo đợp đồng tín dụng như Bước 1 TC_1 với mã khách hàng lấy được ở 1.1
- 1.3 tạo LIMIT như Bước 2 TC_1 với mã khách hàng lấy được ở 1.1
</t>
    </r>
    <r>
      <rPr>
        <sz val="11"/>
        <color theme="1"/>
        <rFont val="Times New Roman"/>
        <family val="1"/>
      </rPr>
      <t xml:space="preserve">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28010</t>
    </r>
    <r>
      <rPr>
        <sz val="11"/>
        <rFont val="Times New Roman"/>
        <family val="1"/>
      </rPr>
      <t xml:space="preserve">
- Limit Ref = Là đuôi của limit đã tạo ở bước 1.3 (ví dụ limit ở bước 1.3</t>
    </r>
    <r>
      <rPr>
        <sz val="11"/>
        <color rgb="FFFF0000"/>
        <rFont val="Times New Roman"/>
        <family val="1"/>
      </rPr>
      <t xml:space="preserve"> </t>
    </r>
    <r>
      <rPr>
        <sz val="11"/>
        <rFont val="Times New Roman"/>
        <family val="1"/>
      </rPr>
      <t>tạo được là:</t>
    </r>
    <r>
      <rPr>
        <sz val="11"/>
        <color theme="1"/>
        <rFont val="Times New Roman"/>
        <family val="1"/>
      </rPr>
      <t xml:space="preserve"> 128877.0002000.02 --&gt; thì Limit.ref = 2000.02)
- Currency = VND
- Guarantee Amount = 10000000
- Term (MD.TERM) = 12M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t>
    </r>
    <r>
      <rPr>
        <sz val="11"/>
        <rFont val="Times New Roman"/>
        <family val="1"/>
      </rPr>
      <t xml:space="preserve">mở ở 1.2
</t>
    </r>
    <r>
      <rPr>
        <sz val="11"/>
        <color theme="1"/>
        <rFont val="Times New Roman"/>
        <family val="1"/>
      </rPr>
      <t>4. thực hiện commit bản ghi</t>
    </r>
  </si>
  <si>
    <t>Chuẩn bị dữ liệu:
-1.1Dùng truy vấn: ENQ ENQ.CBS.CD.GET.AC.OF.CUS, nhập các giá trị
	CUSTOMER.TYPE nhập 'INDIV'
	Nhấn tìm kiếm
	Chọn 1 tài khoản có Category = 1001 và So du kha dung&gt; 0 để dùng cho bước tạo MD , và lưu lại thông tin mã khách hàng  
- 1.2 tạo đợp đồng tín dụng như Bước 1 TC_1 với mã khách hàng lấy được ở 1.1
- 1.3 tạo LIMIT như Bước 2 TC_1 với mã khách hàng lấy được ở 1.1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28030
- Limit Ref = Là đuôi của limit đã tạo ở bước 1.3 (ví dụ limit ở bước 1.3 tạo được là: 128877.0002000.02 --&gt; thì Limit.ref = 2000.02)
- Currency = VND
- Guarantee Amount = 10000000
- Term (MD.TERM) = 12M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1.2
4. thực hiện commit bản ghi</t>
  </si>
  <si>
    <r>
      <t xml:space="preserve">Chuẩn bị dữ liệu:
-1.1Dùng truy vấn:ENQ ENQ.CBS.CD.GET.AC.OF.CUS, nhập các giá trị
	CUSTOMER.TYPE nhập 'INDIV'
	Nhấn tìm kiếm
	Chọn 1 tài khoản có Category = 1001 và So du kha dung&gt; 0 để dùng cho bước tạo MD , và lưu lại thông tin mã khách hàng  
</t>
    </r>
    <r>
      <rPr>
        <sz val="11"/>
        <rFont val="Times New Roman"/>
        <family val="1"/>
      </rPr>
      <t>- 1.2 tạo đợp đồng tín dụng như Bước 1 TC_1 với mã khách hàng lấy được ở 1.1
- 1.3</t>
    </r>
    <r>
      <rPr>
        <sz val="11"/>
        <color rgb="FFFF0000"/>
        <rFont val="Times New Roman"/>
        <family val="1"/>
      </rPr>
      <t xml:space="preserve"> </t>
    </r>
    <r>
      <rPr>
        <sz val="11"/>
        <color theme="1"/>
        <rFont val="Times New Roman"/>
        <family val="1"/>
      </rPr>
      <t>tạo LIMIT như Bước 2 TC_1 với mã khách hàng lấy được ở 1.1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28032
- Limit Ref = Là đuôi của limit đã tạo ở bước 1.3 (ví dụ limit ở bước 1.3 tạo được là: 128877.0002000.02 --&gt; thì Limit.ref = 2000.02)
- Currency = VND
- Guarantee Amount = 10000000
- Term (MD.TERM) = 12M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1.2
4. thực hiện commit bản ghi</t>
    </r>
  </si>
  <si>
    <t>Chuẩn bị dữ liệu:
-1.1Dùng truy vấn:ENQ  ENQ.CBS.CD.GET.AC.OF.CUS, nhập các giá trị
	CUSTOMER.TYPE nhập 'INDIV'
	Nhấn tìm kiếm
	Chọn 1 tài khoản có Category = 1001 và So du kha dung&gt; 0 để dùng cho bước tạo MD , và lưu lại thông tin mã khách hàng  
- 1.2 tạo đợp đồng tín dụng như Bước 1 TC_1 với mã khách hàng lấy được ở 1.1
- 1.3 tạo LIMIT
1. Truy cập link: Limits --&gt; Limit Menu --&gt; Create Unsecured Limit
2. nhập @ID = mã khách hàng.2200.yy
trong đó mã khách hàng =  mã khách khách hàng bất kỳ loại INDIV trên truy vấn ENQ.CBS.CD.GET.AC.OF.CUS
yy = chạy từ 1 --&gt; 99
(lưu ý nếu tại menu này khi nhập @ID vào mà thấy bản ghi đã có thông tin thì bỏ, không lấy bản ghi đó mà tạo bản ghi khác, tăng yy lên)
3. sau khi vào trong nhập liệu các thông tin như sau: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 Limit.Industry.1 = 22
- Limit.Industry.Amt.1	 = 100M
4. commit bản ghi
5. Đăng nhập vào 1 user khác với user tạo ở bước 1 và có quyền authorize bản ghi, truy cập vào link: 
Limits --&gt; Limit Menu --&gt; Authorise/Delete Create/Maintain Limit
6. thực hiện tìm kiếm ID limit mới tạo ở bước 1 trên danh sách kết quả, sau đó click vào link 'Authorise Limit ' (ngoài cùng bên phải)
7. sau khi vào trong click vào button authorize để duyệt bản ghi
8. thực hiện vào lại link: Limits --&gt; Limit Menu --&gt; Create Unsecured Limit
nhập ID limit ở bước 1, ấn button view (là hình cái kính núp, gần button commit bản ghi)
9. vào tab Audit, kiểm tra nếu Record Status = rỗng và Curr No = 1 thì nghĩa là bản ghi đã duyệt thành công, ngược lại thì là duyệt thất bại dừng luồng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28040
- Limit Ref = Là đuôi của limit đã tạo ở bước 1.3 (ví dụ limit ở bước 1.3 tạo được là: 176826.0002200.01 --&gt; thì Limit.ref = 2200.01)
- Currency = VND
- Guarantee Amount = 10000000
- MB Deal Date = TODAY
- Deal date = TODAY
- Start Date = TODAY
- VALUE DATE = TODAY
- Account Officer = 1
- RM BAN CHEO = 1
- USE OF LOAN CHA.1 = 22
- USE OF LOAN = 4771200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1.2
4. thực hiện commit bản ghi</t>
  </si>
  <si>
    <t>"Chuẩn bị dữ liệu:
-1.1Dùng truy vấn: ENQ ENQ.CBS.CD.GET.AC.OF.CUS, nhập các giá trị
	CUSTOMER.TYPE nhập 'INDIV'
	Nhấn tìm kiếm
	Chọn 1 tài khoản có Category = 1001 và So du kha dung&gt; 0 để dùng cho bước tạo MD , và lưu lại thông tin mã khách hàng  
- 1.2 tạo đợp đồng tín dụng như Bước 1 TC_1 với mã khách hàng lấy được ở 1.1
- 1.3 tạo LIMIT như Bước 2 TC_1 với mã khách hàng lấy được ở 1.1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28010
- Limit Ref = Là đuôi của limit đã tạo ở bước 1.3 (ví dụ limit ở bước 1.3 tạo được là: 128877.0002000.02 --&gt; thì Limit.ref = 2000.02)
- Currency = VND
- Guarantee Amount = 10000000
- MB Deal Date = TODAY
- Deal date = TODAY
- Start Date = TODAY
- VALUE DATE = TODAY
- Account Officer = 1
- RM BAN CHEO = 1
- USE OF LOAN CHA.1 = 42
- USE OF LOAN = 4220002
- ADVICE.EXPIRY.DATE = TODAY + 1  năm sau (nếu ngày này năm sau rơi vào ngày nghỉ thì next lên 1 ngày làm việc liền sau)
- BC NHNN = KHAC
*** Tab - Charges/CSN Commission ***
- bo phan tham dinh = NONE
- Rate Change = NONE
*** Tab - MD Type ***
- CAMPAIGN.CODE = 0000000
- PRODUCTGR.CODE = 0000000
- LEGACY.ID = mã hợp đồng tín dụng mới mở ở 1.2
4. thực hiện commit bản ghi"</t>
  </si>
  <si>
    <t>"Chuẩn bị dữ liệu:
-1.1Dùng truy vấn ENQ.CBS.CD.GET.AC.OF.CUS, nhập các giá trị
	CUSTOMER.TYPE nhập 'INDIV'
	Nhấn tìm kiếm
	Chọn 1 tài khoản có Category = 1001 và So du kha dung&gt; 0 để dùng cho bước tạo MD , và lưu lại thông tin mã khách hàng  
- 1.2 tạo đợp đồng tín dụng như Bước 1 TC_1 với mã khách hàng lấy được ở 1.1
- 1.3 tạo LIMIT như Bước 2 TC_1 với mã khách hàng lấy được ở 1.1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28030
- Limit Ref = Là đuôi của limit đã tạo ở bước 1.3 (ví dụ limit ở bước 1.3 tạo được là: 128877.0002000.02 --&gt; thì Limit.ref = 2000.02)
- Currency = VND
- Guarantee Amount = 10000000
- MB Deal Date = TODAY
- Deal date = TODAY
- Start Date = TODAY
- VALUE DATE = TODAY
- Account Officer = 1
- RM BAN CHEO = 1
- USE OF LOAN CHA.1 = 42
- USE OF LOAN = 4220002
- ADVICE.EXPIRY.DATE = TODAY + 1  năm sau (nếu ngày này năm sau rơi vào ngày nghỉ thì next lên 1 ngày làm việc liền sau)
- BC NHNN = KHAC
*** Tab - Charges/CSN Commission ***
- bo phan tham dinh = NONE
- Rate Change = NONE
*** Tab - MD Type ***
- CAMPAIGN.CODE = 0000000
- PRODUCTGR.CODE = 0000000
- LEGACY.ID = mã hợp đồng tín dụng mới mở ở 1.2
4. thực hiện commit bản ghi"</t>
  </si>
  <si>
    <t>Chuẩn bị dữ liệu:
-1.1Dùng truy vấn:ENQ ENQ.CBS.CD.GET.AC.OF.CUS, nhập các giá trị
	CUSTOMER.TYPE nhập 'INDIV'
	Nhấn tìm kiếm
	Chọn 1 tài khoản có Category = 1001 và So du kha dung&gt; 0 để dùng cho bước tạo MD , và lưu lại thông tin mã khách hàng  
- 1.2 tạo đợp đồng tín dụng như Bước 1 TC_1 với mã khách hàng lấy được ở 1.1
- 1.3 tạo LIMIT
1. Truy cập link: Limits --&gt; Limit Menu --&gt; Create Unsecured Limit
2. nhập @ID = mã khách hàng.2200.yy
trong đó mã khách hàng =  mã khách khách hàng bất kỳ loại INDIV trên truy vấn ENQ.CBS.CD.GET.AC.OF.CUS
yy = chạy từ 1 --&gt; 99
(lưu ý nếu tại menu này khi nhập @ID vào mà thấy bản ghi đã có thông tin thì bỏ, không lấy bản ghi đó mà tạo bản ghi khác, tăng yy lên)
3. sau khi vào trong nhập liệu các thông tin như sau: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 Limit.Industry.1 = 22
- Limit.Industry.Amt.1	 = 100M
4. commit bản ghi
5. Đăng nhập vào 1 user khác với user tạo ở bước 1 và có quyền authorize bản ghi, truy cập vào link: 
Limits --&gt; Limit Menu --&gt; Authorise/Delete Create/Maintain Limit
6. thực hiện tìm kiếm ID limit mới tạo ở bước 1 trên danh sách kết quả, sau đó click vào link 'Authorise Limit' (ngoài cùng bên phải)
7. sau khi vào trong click vào button authorize để duyệt bản ghi
8. thực hiện vào lại link: Limits --&gt; Limit Menu --&gt; Create Unsecured Limit
nhập ID limit ở bước 1, ấn button view (là hình cái kính núp, gần button commit bản ghi)
9. vào tab Audit, kiểm tra nếu Record Status = rỗng và Curr No = 1 thì nghĩa là bản ghi đã duyệt thành công, ngược lại thì là duyệt thất bại dừng luồng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28040
- Limit Ref = Là đuôi của limit đã tạo ở bước 1.3 (ví dụ limit ở bước 1.3 tạo được là: 176826.0002200.01 --&gt; thì Limit.ref = 2200.01)
- Currency = VND
- Guarantee Amount = 10000000
- MB Deal Date = TODAY
- Deal date = TODAY
- Start Date = TODAY
- VALUE DATE = TODAY
- Account Officer = 1
- RM BAN CHEO = 1
- USE OF LOAN CHA.1 = 22
- USE OF LOAN = 4771200
- ADVICE.EXPIRY.DATE = TODAY + 1  năm sau (nếu ngày này năm sau rơi vào ngày nghỉ thì next lên 1 ngày làm việc liền sau)
- BC NHNN = KHAC
*** Tab - Charges/CSN Commission ***
- bo phan tham dinh = NONE
- Rate Change = NONE
*** Tab - MD Type ***
- CAMPAIGN.CODE = 0000000
- PRODUCTGR.CODE = 0000000
- LEGACY.ID = mã hợp đồng tín dụng mới mở ở 1.2
4. thực hiện commit bản ghi</t>
  </si>
  <si>
    <t>"Chuẩn bị dữ liệu:
-1.1Dùng truy vấn ENQ.CBS.CD.GET.AC.OF.CUS, nhập các giá trị
	CUSTOMER.TYPE nhập 'INDIV'
	Nhấn tìm kiếm
	Chọn 1 tài khoản có Category = 1001 và So du kha dung&gt; 0 để dùng cho bước tạo MD , và lưu lại thông tin mã khách hàng  
- 1.2 tạo đợp đồng tín dụng như Bước 1 TC_1 với mã khách hàng lấy được ở 1.1
- 1.3 tạo LIMIT như Bước 2 TC_1 với mã khách hàng lấy được ở 1.1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28032
- Limit Ref = Là đuôi của limit đã tạo ở bước 1.3 (ví dụ limit ở bước 1.3 tạo được là: 128877.0002000.02 --&gt; thì Limit.ref = 2000.02)
- Currency = VND
- Guarantee Amount = 10000000
- MB Deal Date = TODAY
- Deal date = TODAY
- Start Date = TODAY
- VALUE DATE = TODAY
- Account Officer = 1
- RM BAN CHEO = 1
- USE OF LOAN CHA.1 = 42
- USE OF LOAN = 4220002
- ADVICE.EXPIRY.DATE = TODAY + 1  năm sau (nếu ngày này năm sau rơi vào ngày nghỉ thì next lên 1 ngày làm việc liền sau)
- BC NHNN = KHAC
*** Tab - Charges/CSN Commission ***
- bo phan tham dinh = NONE
- Rate Change = NONE
*** Tab - MD Type ***
- CAMPAIGN.CODE = 0000000
- PRODUCTGR.CODE = 0000000
- LEGACY.ID = mã hợp đồng tín dụng mới mở ở 1.2
4. thực hiện commit bản ghi"</t>
  </si>
  <si>
    <t xml:space="preserve">"Chuẩn bị dữ liệu:
-1.1Dùng truy vấn:ENQ ENQ.CBS.CD.GET.AC.OF.CUS, nhập các giá trị
	CUSTOMER.TYPE nhập 'INDIV'
	Nhấn tìm kiếm
	Chọn 1 tài khoản có Category = 1001 và So du kha dung&gt; 0 để dùng cho bước tạo MD , và lưu lại thông tin mã khách hàng  
- 1.2 tạo đợp đồng tín dụng như Bước 1 TC_1 với mã khách hàng lấy được ở 1.1
- 1.3 tạo LIMIT như Bước 2 TC_1 với mã khách hàng lấy được ở 1.1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TODAY
- VALUE DATE = TODAY
- Account Officer = 1
- RM BAN CHEO = 1
- USE OF LOAN CHA.1 = 42
- USE OF LOAN = 4220002
- ADVICE.EXPIRY.DATE = TODAY + 1  năm sau (nếu ngày này năm sau rơi vào ngày nghỉ thì next lên 1 ngày làm việc liền sau)
- BC NHNN = KHAC
*** Tab - Charges/CSN Commission ***
- bo phan tham dinh = NONE
- Rate Change = NONE
*** Tab - MD Type ***
- CAMPAIGN.CODE = 0000000
- PRODUCTGR.CODE = 0000000
- LEGACY.ID = mã hợp đồng tín dụng mới mở ở 1.2
4. thực hiện commit bản ghi có override thì accept overrides để commit được bản ghi
</t>
  </si>
  <si>
    <t xml:space="preserve">Pre condition:
1.1tìm tài khoản 47 có loại tiền &lt;&gt; VND 
Dùng truy vấn: ENQ ENQ.CBS.CD.GET.AC.OF.CUS, nhập các giá trị
	CUSTOMER.TYPE nhập 'INDIV'
	Nhấn tìm kiếm
	1.a:Chọn 1 tài khoản có Product.code  = 47 và CCY khác VND lưu lại số tài khoản Account.number để dùng cho các bước sau
	1.b:Chọn 1 tài khoản Product.code = 1 và CCY khác VND lưu lại số tài khoản Account.number để dùng cho các bước sau
	1.c: Chọn 1 tài khoản có Product.code  = 47 và CCY = VND lưu lại số tài khoản Account.number để dùng cho các bước sau
	1.d:Chọn 1 tài khoản Product.code = 1 và CCY = VND lưu lại số tài khoản Account.number  và Customer.id  để dùng cho các bước sau
- 1.2 tạo đợp đồng tín dụng như Bước 1 TC_1 với mã khách hàng lấy được ở 1.d  (Customer.id)
- 1.3 tạo LIMIT như Bước 2 TC_1 với mã khách hàng lấy được ở 1.d  (Customer.id)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CSN Comm Frequency (CSN.FREQUENCY) 	=  Y.DATE WEEK1 (VD:20 MAR 2021 WEEK1)  (Y.DATE nhập đúng định dạng NGÀY TEN.THÁNG NĂM VD: 20 MAR 2021 và là ngày làm việc tương lai) 
- Back Fwd Key (BACK.FORWARD.KEY) = 1 
- CSN Comm Amount.1 (CSN.AMOUNT) = 100000
- CSN Comm Debit Acct.1 (CSN.ACCOUNT) = tài khoản lấy được ở 1.1
- NOTE = TEST
- bo phan tham dinh = NONE
- Rate Change = NONE
*** Tab - MD Type ***
- CAMPAIGN.CODE = 0000000
- PRODUCTGR.CODE = 0000000
- LEGACY.ID = mã hợp đồng tín dụng mới mở ở 1.2
*** Tab - Cash Margin ***
- Update Limit ?  = YES
- Limit Less Margin = YES
- Take Margin = YES
- Margin Percent = 100
- Margin Amount	 = 10000000
- Margin Credit Acct = tài khoản lấy được ở 1.a
- Margin Dr Account = tài khoản lấy được ở 1.d
- PROV REL ACCOUNT = tài khoản lấy được ở 1.d 
B2: Commit bản ghi </t>
  </si>
  <si>
    <t xml:space="preserve">Pre condition:
1.1tìm tài khoản 47 có loại tiền &lt;&gt; VND 
Dùng truy vấn ENQ.CBS.CD.GET.AC.OF.CUS, nhập các giá trị
	CUSTOMER.TYPE nhập 'INDIV'
	Nhấn tìm kiếm
	1.a:Chọn 1 tài khoản có Product.code  = 47 và CCY khác VND lưu lại số tài khoản Account.number để dùng cho các bước sau
	1.b:Chọn 1 tài khoản Product.code = 1 và CCY khác VND lưu lại số tài khoản Account.number để dùng cho các bước sau
	1.c: Chọn 1 tài khoản có Product.code  = 47 và CCY = VND lưu lại số tài khoản Account.number để dùng cho các bước sau
	1.d:Chọn 1 tài khoản Product.code = 1 và CCY = VND lưu lại số tài khoản và Customer.id  để dùng cho các bước sau
- 1.2 tạo đợp đồng tín dụng như Bước 1 TC_1 với mã khách hàng lấy được ở 1.d  (Customer.id)
- 1.3 tạo LIMIT như Bước 2 TC_1 với mã khách hàng lấy được ở 1.d  (Customer.id)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CSN Comm Frequency (CSN.FREQUENCY) 	=  Y.DATE WEEK1 (VD:20 MAR 2021 WEEK1)  (Y.DATE nhập đúng định dạng NGÀY TEN.THÁNG NĂM VD: 20 MAR 2021 và là ngày làm việc tương lai) 
- Back Fwd Key (BACK.FORWARD.KEY) = 1 
- CSN Comm Amount.1 (CSN.AMOUNT) = 100000
- CSN Comm Debit Acct.1 (CSN.ACCOUNT) = tài khoản lấy được ở 1.1
- NOTE = TEST
- bo phan tham dinh = NONE
- Rate Change = NONE
*** Tab - MD Type ***
- CAMPAIGN.CODE = 0000000
- PRODUCTGR.CODE = 0000000
- LEGACY.ID = mã hợp đồng tín dụng mới mở ở 1.2
*** Tab - Cash Margin ***
- Update Limit ?  = YES
- Limit Less Margin = YES
- Take Margin = YES
- Margin Percent = 100
- Margin Amount	 = 10000000
- Margin Credit Acct = tài khoản lấy được ở 1.C
- Margin Dr Account = tài khoản lấy được ở 1.b
- PROV REL ACCOUNT = tài khoản lấy được ở 1.d 
B2: Commit bản ghi </t>
  </si>
  <si>
    <t xml:space="preserve">Pre condition:
1.1tìm tài khoản 47 có loại tiền &lt;&gt; VND 
Dùng truy vấn ENQ.CBS.CD.GET.AC.OF.CUS, nhập các giá trị
	CUSTOMER.TYPE nhập 'INDIV'
	Nhấn tìm kiếm
	1.a:Chọn 1 tài khoản có Product.code  = 47 và CCY khác VND lưu lại số tài khoản Account.number để dùng cho các bước sau
	1.b:Chọn 1 tài khoản Product.code = 1 và CCY khác VND lưu lại số tài khoản Account.number để dùng cho các bước sau
	1.c: Chọn 1 tài khoản có Product.code  = 47 và CCY = VND lưu lại số tài khoản Account.number để dùng cho các bước sau
	1.d:Chọn 1 tài khoản Product.code = 1 và CCY = VND lưu lại số tài khoản và Customer.id  để dùng cho các bước sau
- 1.2 tạo đợp đồng tín dụng như Bước 1 TC_1 với mã khách hàng lấy được ở 1.d  (Customer.id)
- 1.3 tạo LIMIT như Bước 2 TC_1 với mã khách hàng lấy được ở 1.d  (Customer.id)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CSN Comm Frequency (CSN.FREQUENCY) 	=  Y.DATE WEEK1 (VD:20 MAR 2021 WEEK1)  (Y.DATE nhập đúng định dạng NGÀY TEN.THÁNG NĂM VD: 20 MAR 2021 và là ngày làm việc tương lai) 
- Back Fwd Key (BACK.FORWARD.KEY) = 1 
- CSN Comm Amount.1 (CSN.AMOUNT) = 100000
- CSN Comm Debit Acct.1 (CSN.ACCOUNT) = tài khoản lấy được ở 1.1
- NOTE = TEST
- bo phan tham dinh = NONE
- Rate Change = NONE
*** Tab - MD Type ***
- CAMPAIGN.CODE = 0000000
- PRODUCTGR.CODE = 0000000
- LEGACY.ID = mã hợp đồng tín dụng mới mở ở 1.2
*** Tab - Cash Margin ***
- Update Limit ?  = YES
- Limit Less Margin = YES
- Take Margin = YES
- Margin Percent = 100
- Margin Amount	 = 10000000
- Margin Credit Acct = tài khoản lấy được ở 1.C
- Margin Dr Account = tài khoản lấy được ở 1.d
- PROV REL ACCOUNT = tài khoản lấy được ở 1.b
B2: Commit bản ghi </t>
  </si>
  <si>
    <t xml:space="preserve">Pre condition:
1.1tìm tài khoản 47 có loại tiền &lt;&gt; VND 
Dùng truy vấn ENQ.CBS.CD.GET.AC.OF.CUS, nhập các giá trị
	CUSTOMER.TYPE nhập 'INDIV'
	Nhấn tìm kiếm
	1.a:Chọn 1 tài khoản có Product.code  = 47 và CCY khác VND lưu lại số tài khoản Account.number để dùng cho các bước sau
	1.b:Chọn 1 tài khoản Product.code = 1 và CCY khác VND lưu lại số tài khoản Account.number để dùng cho các bước sau
	1.c: Chọn 1 tài khoản có Product.code  = 47 và CCY = VND lưu lại số tài khoản Account.number để dùng cho các bước sau
	1.d:Chọn 1 tài khoản Product.code = 1 và CCY = VND lưu lại số tài khoản và Customer.id  để dùng cho các bước sau
- 1.2 tạo đợp đồng tín dụng như Bước 1 TC_1 với mã khách hàng lấy được ở 1.d  (Customer.id)
- 1.3 tạo LIMIT như Bước 2 TC_1 với mã khách hàng lấy được ở 1.d  (Customer.id)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CSN Comm Frequency (CSN.FREQUENCY) 	=  Y.DATE WEEK1 (VD:20 MAR 2021 WEEK1)  (Y.DATE nhập đúng định dạng NGÀY TEN.THÁNG NĂM VD: 20 MAR 2021 và là ngày làm việc tương lai) 
- Back Fwd Key (BACK.FORWARD.KEY) = 1 
- CSN Comm Amount.1 (CSN.AMOUNT) = 100000
- CSN Comm Debit Acct.1 (CSN.ACCOUNT) = tài khoản lấy được ở 1.1
- NOTE = TEST
- bo phan tham dinh = NONE
- Rate Change = NONE
*** Tab - MD Type ***
- CAMPAIGN.CODE = 0000000
- PRODUCTGR.CODE = 0000000
- LEGACY.ID = mã hợp đồng tín dụng mới mở ở 1.2
*** Tab - Cash Margin ***
- Update Limit ?  = YES
- Limit Less Margin = YES
- Take Margin = YES
- Margin Percent = 100
- Margin Amount	 = 10000000
- Margin Credit Acct = tài khoản lấy được ở 1.C
- Margin Dr Account = tài khoản lấy được ở 1.d
- PROV REL ACCOUNT = tài khoản lấy được ở 1.d
B2: Commit bản ghi nếu có override thì chọn accetp overrides để commit được bản ghi </t>
  </si>
  <si>
    <t>12/06/2021</t>
  </si>
  <si>
    <t>11/06/2021</t>
  </si>
  <si>
    <t>Sử dụng lại dữ liệu ở TC_201
Pre.condition:
1. nhập thông tin MB.CIB.DK.TK.LINHOAT
- trên commandline thực hiện nhập lệnh: MB.CIB.DK.TK.LINHOAT rồi enter
- nhập ID = mã khách hàng ở TC_201, sau đó thực hiện commit
- đăng nhập với 1 user khác với user nhập liệu ở trên, trên commandline vẫn thực hiện nhập lệnh: MB.CIB.DK.TK.LINHOAT, rồi nhập mã khách hàng vào ô textbox --&gt; click vào hình cờ lê để duyệt bản ghi --&gt; tích vv để duyệt bản ghi
B1: truy cập menu: Guarantees / Misc Deals --&gt; Guarantees Issued --&gt; Maintenance of Guarantees --&gt;Amendment of Guarantee
- nhập số MD ở TC_201
B2: sửa đổi thông tin: sang tab Charges/CSN Commission
- Charge Date.1 = TODAY
- Charge Currency.1 = VND
- Charge Debit Account.1 = số tài khoản đã chọn ở b2 (pre.condition) của TC_201
- Charge Code.1.1 = mã bất kỳ trong danh sách (có thể chọn GTISS)
- Charge Amount.1.1 = số tiền &lt; số dư khả dụng của tài khoản đã chọn ở b2 (pre.condition) TC_201
- NOTE = nội dung TEXT bất kỳ, không dài quá 30 ký tự và không có ký tự đặc biệt
B3: Commit bản ghi (nếu có thông báo override thì thực hiện accept)
B4: Thực hiện đăng nhập bằng 1 user khác với user đã nhập bản ghi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</si>
  <si>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MD có thu charge phí:
- với khách hàng có đăng ký trong bảng MB.CIB.DK.TK.LINHOAT 
- và có TRANG.THAI = ACTIVE
- và có  SO.TK là tài khoản đang được thực hiện thu phí charge
- Đồng thời  mã chi nhánh = VN0010001</t>
  </si>
  <si>
    <t>MD có thu charge phí:
- với khách hàng có đăng ký trong bảng MB.CIB.DK.TK.LINHOAT 
- và có TRANG.THAI = ACTIVE
- và có  SO.TK là tài khoản đang được thực hiện thu phí charge
- Đồng thời  mã chi nhánh &lt;&gt; VN0010001  và là mã chi nhánh trên trường COM.CONSOL.FROM của bảng COMPANY.CONSOL
- tuy nhiên mã phí thu charge  có trong bảng MB.RT.CIB.PHI nhưng có MA.SP &lt;&gt; LINH.HOAT</t>
  </si>
  <si>
    <t>MD có thu charge phí:
- với khách hàng có đăng ký trong bảng MB.CIB.DK.TK.LINHOAT 
- và có TRANG.THAI = ACTIVE
- và có  SO.TK là tài khoản đang được thực hiện thu phí charge
- Đồng thời  mã chi nhánh &lt;&gt; VN0010001  và là mã chi nhánh trên trường COM.CONSOL.FROM của bảng COMPANY.CONSOL
- tuy nhiên mã phí thu charge  có trong bảng MB.RT.CIB.PHI nhưng có MA.SP = LINH.HOAT</t>
  </si>
  <si>
    <t>Sử dụng lại dữ liệu ở TC_202
Pre.condition:
1. Lựa chọn tài khoản khách hàng CIB khác
- trên commandline thực hiện truy vấn: ENQ ENQ.CBS.CD.GET.AC.OF.CUS và nhập các điều kiện:
+ CUSTOMER.TYPE = CIB
+ SECTOR = 3000
--&gt; thực hiện tìm kiếm và chọn 1 khách hàng không phải là khách hàng đã chon ở TC_201
(lưu lại thông tin: customer.id và account.number có product.code = 1 và có số dư khả dụng &gt; 0)
2. nhập thông tin MB.CIB.DK.TK.LINHOAT
- trên commandline thực hiện nhập lệnh: MB.CIB.DK.TK.LINHOAT rồi enter
- nhập ID = mã khách hàng ở TC_201, nhập thêm các thông tin:
+ Trang Thai = ACTIVE
+ So Tk = số tài khoản đã chon ở b1 phía trên
+ Goi Sp = Diamond
--&gt; rồi thực hiện commit bản ghi
- đăng nhập với 1 user khác với user nhập liệu ở trên, trên commandline vẫn thực hiện nhập lệnh: MB.CIB.DK.TK.LINHOAT, rồi nhập mã khách hàng vào ô textbox --&gt; click vào hình cờ lê để duyệt bản ghi --&gt; tích vv để duyệt bản ghi
B1: truy cập menu: Guarantees / Misc Deals --&gt; Guarantees Issued --&gt; Maintenance of Guarantees --&gt;Amendment of Guarantee
- nhập số MD ở TC_201
B2: sửa đổi thông tin: sang tab Charges/CSN Commission
- Charge Date.1 = TODAY
- Charge Currency.1 = VND
- Charge Debit Account.1 = số tài khoản đã chọn ở b2 (pre.condition) của TC_201
- Charge Code.1.1 = mã bất kỳ trong danh sách (có thể chọn GTISS)
- Charge Amount.1.1 = số tiền &lt; số dư khả dụng của tài khoản đã chọn ở b2 (pre.condition) TC_201
- NOTE  = nội dung TEXT bất kỳ, không dài quá 30 ký tự và không có ký tự đặc biệt
B3: Commit bản ghi (nếu có thông báo override thì thực hiện accept)
B4: Thực hiện đăng nhập bằng 1 user khác với user đã nhập bản ghi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</si>
  <si>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Sử dụng lại dữ liệu ở TC_203
Pre.condition:
1. nhập thông tin MB.CIB.DK.TK.LINHOAT
- trên commandline thực hiện nhập lệnh: MB.CIB.DK.TK.LINHOAT rồi enter
- nhập ID = mã khách hàng ở TC_201, nhập thêm các thông tin:
+ Trang Thai = ACTIVE
+ So Tk = số tài khoản đã chọn ở b2 (pre.condition) của TC_201
+ Goi Sp = Diamond
--&gt; rồi thực hiện commit bản ghi
- đăng nhập với 1 user khác với user nhập liệu ở trên, trên commandline vẫn thực hiện nhập lệnh: MB.CIB.DK.TK.LINHOAT, rồi nhập mã khách hàng vào ô textbox --&gt; click vào hình cờ lê để duyệt bản ghi --&gt; tích vv để duyệt bản ghi
B1: truy cập menu: Guarantees / Misc Deals --&gt; Guarantees Issued --&gt; Maintenance of Guarantees --&gt;Amendment of Guarantee
- nhập số MD ở TC_201
B2: sửa đổi thông tin: sang tab Charges/CSN Commission
- Charge Date.1 = TODAY
- Charge Currency.1 = VND
- Charge Debit Account.1 = số tài khoản đã chọn ở b2 (pre.condition) của TC_201
- Charge Code.1.1 = mã bất kỳ trong danh sách (có thể chọn GTISS)
- Charge Amount.1.1 = số tiền &lt; số dư khả dụng của tài khoản đã chọn ở b2 (pre.condition) TC_201
- NOTE  = nội dung TEXT bất kỳ, không dài quá 30 ký tự và không có ký tự đặc biệt
B3: Commit bản ghi (nếu có thông báo override thì thực hiện accept)
B4: Thực hiện đăng nhập bằng 1 user khác với user đã nhập bản ghi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</si>
  <si>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Sử dụng lại dữ liệu ở TC_205
1. Lựa chọn mã phí
- trên commandline thực hiện lệnh: MB.RT.CIB.PHI rồi enter
- click vào hình kính lúp bên phải ô textbox nhập điều kiện tìm kiếm:
+ MA.SP not equals to LINH.HOAT
--&gt; chọn mã phí bất kỳ hệ thống tìm kiếm ra được
B1: sử dụng lại MD ở TC_205
truy cập menu: Guarantees / Misc Deals --&gt; Guarantees Issued --&gt; Maintenance of Guarantees --&gt; Amendment of Guarantee
B2: nhập ID là số MD ở TC_205, sau đó enter và vào tab Charges/CSN Commission nhập thêm các thông tin
- Charge Date.1 = TODAY
- Charge Currency.1 = VND
- Charge Debit Account.1 = số tài khoản đã chọn ở b2 (pre.condition) của TC_205
- Charge Code.1.1 = mã đã chon ở bước pre.condition ở trên
- Charge Amount.1.1 = số tiền &lt; số dư khả dụng của tài khoản đã chọn ở b2 (pre.condition) TC_205
- NOTE  = nội dung TEXT bất kỳ, không dài quá 30 ký tự và không có ký tự đặc biệt
B3: Commit bản ghi (nếu có thông báo override thì thực hiện accept)
B4: Thực hiện đăng nhập bằng 1 user khác với user đã nhập bản ghi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</si>
  <si>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MD có thu charge phí:
- với khách hàng có đăng ký trong bảng MB.CIB.DK.TK.LINHOAT 
- và có TRANG.THAI = ACTIVE
- và có  SO.TK là tài khoản đang được thực hiện thu phí charge
- Đồng thời  mã chi nhánh của tài khoản thu phí &lt;&gt; VN0010001  và là mã chi nhánh trên trường COM.CONSOL.FROM của bảng COMPANY.CONSOL
- tuy nhiên mã phí thu charge không có trong bảng MB.RT.CIB.PHI</t>
  </si>
  <si>
    <r>
      <rPr>
        <b/>
        <sz val="11"/>
        <color theme="1"/>
        <rFont val="Calibri"/>
        <family val="2"/>
        <scheme val="minor"/>
      </rPr>
      <t xml:space="preserve">Pre condition:
</t>
    </r>
    <r>
      <rPr>
        <sz val="11"/>
        <color theme="1"/>
        <rFont val="Calibri"/>
        <family val="2"/>
        <scheme val="minor"/>
      </rPr>
      <t>1. Truy cập menu: CAC SAN PHAM KHAC --&gt; CIB.Tai khoan linh hoat --&gt; Nhap khach hang tham du goi
- thực hiện gõ L vào ô textbox rồi enter
--&gt; hệ thống sẽ hiển thị ra tất cả các bản ghi có trên bảng MB.CIB.DK.TK.LINHOAT. Lưu lại toàn bộ danh sách các ID này (Id bảng này sẽ là mã khách hàng)
2. lựa chọn khách hàng:
- trên commandline thực hiện truy vấn: ENQ ENQ.CBS.CD.GET.AC.OF.CUS và nhập các điều kiện:
+ CUSTOMER.TYPE = CIB
+ SECTOR = 3000
--&gt; thực hiện tìm kiếm và chọn 1 khách hàng không phải là khách hàng nằm trong danh sách ở b1
(lưu lại thông tin: customer.id và account.number có product.code = 1 và có số dư khả dụng &gt; 0, lưu lại cả thông tin chi nhánh ở cột co.code)
3. tạo mới limit
- truy cập menu: Limits --&gt; Limit Menu --&gt; Create Unsecured Limit 
- nhập ID = mã khách hàng.2000.xx (trong đó: mã khách hàng là mã khách hàng đã chọn ở b2 ; xx là số thứ tự chạy từ 1 --&gt; 99) để vào màn hình nhập liệu thông tin
Ví dụ: 4433996.2000.01
- thực hiện nhập liệu các thông tin:
+ LIMIT.CURRENCY = VND
+ INTERNAL.AMOUNT = 1000000000
+ APPROVAL.DATE = TODAY
+ EXPIRY.DATE = TODAY + 1 năm sau
+ REVIEW.FREQUENCY = EXPIRY.DATE + M0101 (vi dụ: 20220311M0101)
+ MAXIMUM.TOTAL = INTERNAL.AMOUNT
+ Limit.Industry.1 = 42 (trường này nếu hiển thị thì nhập, không hiển thị thì bỏ qua)
+ Limit.Industry.Amt.1 = 1000000000 (trường này nếu hiển thị thì nhập, không hiển thị thì bỏ qua)
Sau đó thực hiện commit bản ghi
- đăng nhập lại với 1 user khác để duyệt bản ghi Limit
+ truy cập menu: Limits --&gt; Limit Menu --&gt; Authorise/Delete Create/Maintain Limit
+ tìm kiếm limit mới tạo xong ở trên và thực hiện click vào link 'Authorise Limit' (bên cùng bên phải) để vào màn hình duyệt limit
+ thực hiện click button 'Authorise a deal' để duyệt bản ghi Limit
4. tạo mới hợp đồng tín dụng
- truy nhập đường link: Loans --&gt; Create Credit Contract --&gt; MO HOP DONG TIN DUNG
-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b2
Ví dụ: năm 2021 đang nhập liệu là tạo mới hợp đồng đầu tiên trên chi nhánh VN0010001 với mã khách hàng là 4433996 thì ID sẽ có dạng: 001.21.001.4433996.TD
-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b2 (pre.condition)
- Product Category = 28001
- Limit Ref = Là đuôi của limit đã tạo ở b3 pre.condition (ví dụ limit ở b3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Charge Date.1 = TODAY
- Charge Currency.1 = VND
- Charge Debit Account.1 = số tài khoản đã chọn ở b2 (pre.condition)
- Charge Code.1.1 = mã bất kỳ trong danh sách (có thể chọn GTISS)
- Charge Amount.1.1 = số tiền &lt; số dư khả dụng của tài khoản đã chọn ở b2 (pre.condition)
- NOTE = TEST
- bo phan tham dinh = NONE
- Rate Change = NONE
*** Tab - MD Type ***
- CAMPAIGN.CODE = 0000000
- PRODUCTGR.CODE = 0000000
- LEGACY.ID = mã hợp đồng tín dụng mới mở ở b4 (pre.condition)
B4: Commit bản ghi (nếu có thông báo override thì thực hiện accept)
B5: Thực hiện đăng nhập bằng 1 user khác với user đã nhập duyệt bản ghi từ B1 đến B4
- Thực hiện truy cập menu: Guarantees / Misc Deals --&gt; Authorise/Delete Guarantee Transaction --&gt; Phe duyet giao dich MD 
- tìm đến số MD đã thực hiện commit ở B4
- thực hiện click vào link 'Authorise Guarantee Transaction' để vào màn hình duyệt, sau đó ta lick vào button vv để duyệt bản ghi</t>
    </r>
  </si>
  <si>
    <t>Pre.condition:
Pre.condition:
1. Lựa chọn mã chi nhánh:
- từ mã chi nhánh lấy được ở b2 pre.condition TC_201 thực hiện vào link: HO TRO T24 --&gt; Ma Chi nhanh --&gt; Company consol Enquiry
- nhập điều kiện tìm kiếm: COM.CONSOL.FROM	= mã chi nhánh đã lấy được ở trên &amp; thực hiện tìm kiếm
--&gt; nếu ra kết quả thì sẽ dùng mã chi nhánh đó để thao tác, ngược lại nếu không ra kết quả thì thực hiện lựa chọn lại các thông tin về khách hàng, tài khoản, tạo lại mã hợp đồng tín dụng, tạo lại mã limit như ở TC_201, tạo lại thông tin MB.CIB.DK.TK.LINHOAT như ở TC_204 và sẽ k thực hiện B2 phía dưới
ngược lại thì sẽ làm B2 phía dưới
2. lựa chọn khách hàng, tài khoản, mã hợp đồng tín dụng, mã limit, bản ghi MB.CIB.DK.TK.LINHOAT
- sử dụng lại các thông tin như: mã khách hàng, tài khoản, mã hợp đồng tín dụng, mã limit đã có ở TC_201
- sử dụng lại thông tin MB.CIB.DK.TK.LINHOAT ở TC_204
3. Lựa chọn mã phí
- trên commandline thực hiện lệnh: MB.RT.CIB.PHI rồi enter
- nhập L vào ô textbox rồi enter
--&gt; hệ thống sẽ list ra danh sách các mã phí, thực hiện lưu lại toàn bộ mã phí
B0: đăng nhập vào hệ thống và thực hiện switch sang môi trường đã chọn ở b1 pre condition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b2 (pre.condition)
- Product Category = 28001
- Limit Ref = Là đuôi của limit đã đã chon ở b2 (pre.condition)
- Currency = VND
- Guarantee Amount = 10000000
- MB Deal Date = TODAY
- Deal date = TODAY
- Start Date = TODAY
- VALUE DATE = TODAY
- Maturity Date = TODAY + 1  năm sau (nếu ngày này năm sau rơi vào ngày nghỉ thì next lên 1 ngày làm việc liền sau)
- Account Officer = mã account.officer đúng chi nhánh đang thao tác
(chọn vào cái hình kính lúp của trường account officer, nhập CO.CODE = mã chi nhánh đang thao tác, thực hiện tìm kiếm và chọn 1 mã bất kỳ trong danh sách mà có cột cuối = chi nhánh đang thao tác)
- RM BAN CHEO = 1
- USE OF LOAN CHA.1 = 42
- USE OF LOAN = 4220002
- ADVICE.EXPIRY.DATE = TODAY + 1  năm sau (nếu ngày này năm sau rơi vào ngày nghỉ thì next lên 1 ngày làm việc liền sau)
- BC NHNN = KHAC
*** Tab - Charges/CSN Commission ***
- Charge Date.1 = TODAY
- Charge Currency.1 = VND
- Charge Debit Account.1 = số tài khoản đã chọn ở b2 (pre.condition)
- Charge Code.1.1 = chọn mã phí mà không nằm trong danh sách mã phí  ở b3 (pre.condition)
- Charge Amount.1.1 = số tiền &lt; số dư khả dụng của tài khoản đã chọn ở b2 (pre.condition)
- NOTE = TEST
- bo phan tham dinh = NONE
- Rate Change = NONE
*** Tab - MD Type ***
- CAMPAIGN.CODE = 0000000
- PRODUCTGR.CODE = 0000000
- LEGACY.ID = mã hợp đồng tín dụng mới mở ở b2 (pre.condition)
B4: Commit bản ghi (nếu có thông báo override thì thực hiện accept)
B5: Thực hiện đăng nhập bằng 1 user khác với user đã nhập bản ghi từ B1 đến B4
- Thực hiện truy cập menu: Guarantees / Misc Deals --&gt; Authorise/Delete Guarantee Transaction --&gt; Phe duyet giao dich MD 
- tìm đến số MD đã thực hiện commit ở B4
- thực hiện click vào link 'Authorise Guarantee Transaction' để vào màn hình duyệt, sau đó ta lick vào button vv để duyệt bản ghi</t>
  </si>
  <si>
    <t>Sử dụng lại dữ liệu ở TC_205
1. Lựa chọn mã phí
- trên commandline thực hiện lệnh: MB.RT.CIB.PHI rồi enter
- click vào hình kính lúp bên phải ô textbox nhập điều kiện tìm kiếm:
+ MA.SP = LINH.HOAT
--&gt; chọn mã phí bất kỳ hệ thống tìm kiếm ra được
B1: sử dụng lại MD ở TC_205
truy cập menu: Guarantees / Misc Deals --&gt; Guarantees Issued --&gt; Maintenance of Guarantees --&gt; Amendment of Guarantee
B2: nhập ID là số MD ở TC_205, sau đó enter và vào tab Charges/CSN Commission nhập thêm các thông tin
- Charge Date.1 = TODAY
- Charge Currency.1 = VND
- Charge Debit Account.1 = số tài khoản đã chọn ở b2 (pre.condition) của TC_205
- Charge Code.1.1 = mã đã chon ở bước pre.condition ở trên
- Charge Amount.1.1 = số tiền &lt; số dư khả dụng của tài khoản đã chọn ở b2 (pre.condition) TC_205
- NOTE  = nội dung TEXT bất kỳ, không dài quá 30 ký tự và không có ký tự đặc biệt
B3: Commit bản ghi (nếu có thông báo override thì thực hiện accept)
B4: Thực hiện đăng nhập bằng 1 user khác với user đã nhập bản ghi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</si>
  <si>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1. Mong muốn hệ thống thực hiện nhập/duyệt bản ghi MD thành công
2. mong muốn sau khi duyệt MD, hệ thống CÓ sinh bản ghi trong bảng MB.RT.CIB.LOGPHI
- cách kiểm tra: trên commandline gõ lệnh: MB.RT.CIB.LOGPHI
+ Nhập Id = số tk thu phí.yyyymm
trong đó yyyymm là tháng năm hiện tại
+ sau đó click button kính lúp để see bản ghi
--&gt; hệ thống see ra thông tin bản ghi với các thông tin:
+ So Tk = số Tk thu phí trên MD
+ Ngay Log = TODAY
+ Ma Phi = mã phí nhập trên MD
+ So Tien = số tiền phí đã nhập trên MD
+ Loai Tien = loại tiền giao dịch thu phí trên MD
+ Ma Giao Dich = số MD</t>
  </si>
  <si>
    <t>16/06/2021</t>
  </si>
  <si>
    <t>14/06/2021</t>
  </si>
  <si>
    <t>TC_208</t>
  </si>
  <si>
    <t>TC_209</t>
  </si>
  <si>
    <t>TC_210</t>
  </si>
  <si>
    <t>TC_211</t>
  </si>
  <si>
    <t>TC_212</t>
  </si>
  <si>
    <t>TC_213</t>
  </si>
  <si>
    <t>TC_214</t>
  </si>
  <si>
    <t>CBS.RT.GET.AUTH.TIME.APP</t>
  </si>
  <si>
    <t>Pre condition
1. Tìm kiếm khách hàng
- 1.a. trên command line thực hiện nhập truy vấn: ENQ ENQ.CBS.CD.GET.AC.OF.CUS
Nhập các điều kiện tìm kiếm: 
+ CUSTOMER.TYPE = INDIV
+ SECTOR = 1700
- 1.b. Thực hiện tìm kiẾm &amp; thực hiện lựa chọn 1 khách hàng bất kỳ trong danh sách mà kết quả có:
+ trường Khoi = INDIV;
+ có tài khoản có product.code = 1 &amp; có số dư khả dụng &gt; 0 
(lưu lại mã khách hàng, số tài khoản để dùng cho các bước sau)
2. tạo mới limit
- 2.a: truy cập menu: Limits --&gt; Limit Menu --&gt; Create Unsecured Limit 
- 2.b: nhập ID = mã khách hàng.2000.xx (trong đó: mã khách hàng là mã khách hàng đã chọn ở b1.b ; xx là số thứ tự chạy từ 1 --&gt; 99) để vào màn hình nhập liệu thông tin
Ví dụ: 4433996.2000.01
- 2.c: thực hiện nhập liệu các thông tin:
+ LIMIT.CURRENCY = VND
+ INTERNAL.AMOUNT = 1000000000
+ APPROVAL.DATE = TODAY
+ EXPIRY.DATE = TODAY + 1 năm sau
+ REVIEW.FREQUENCY = EXPIRY.DATE + M0101 (vi dụ: 20220311M0101)
+ MAXIMUM.TOTAL = INTERNAL.AMOUNT
+ Limit.Industry.1 = 42 (trường này nếu hiển thị thì nhập, không hiển thị thì bỏ qua)
+ Limit.Industry.Amt.1 = 1000000000 (trường này nếu hiển thị thì nhập, không hiển thị thì bỏ qua)
Sau đó thực hiện commit bản ghi
- 2.d: đăng nhập lại với 1 user khác để duyệt bản ghi Limit
+ truy cập menu: Limits --&gt; Limit Menu --&gt; Authorise/Delete Create/Maintain Limit
+ tìm kiếm limit mới tạo xong ở bước 2.c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b3.d
B4: Commit bản ghi (nếu có thông báo override thì thực hiện accept)
B5: Thực hiện đăng nhập bằng 1 user khác với user đã nhập bản ghi ở trên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</si>
  <si>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Duyệt bản ghi MD có category =28501</t>
  </si>
  <si>
    <t>Có ghi log khi duyệt vào bảng MB.APP.TIME</t>
  </si>
  <si>
    <t>Duyệt bản ghi MD có category &lt;&gt; 28501</t>
  </si>
  <si>
    <t>Không ghi log sau khi duyệt vào bảng MB.APP.TIME</t>
  </si>
  <si>
    <t>AUTH revert bản ghi</t>
  </si>
  <si>
    <t>Duyệt revert bản ghi MD có category &lt;&gt; 28501</t>
  </si>
  <si>
    <t>Phụ thuộc vào TC_209 ( vì cần sử dụng lại data ở TC_209)
B1: truy cập menu: Guarantees / Misc Deals --&gt; Guarantees Issued --&gt; Maintenance of Guarantees --&gt; Amendment of Guarantee
- nhập số MD ở TC_209 vào ô textbox
- click vào button cờ lê  --&gt; tiếp rồi click vào button xv để commit revert bản ghi
B2: Sau khi commit bản ghi hệ thống sẽ link ra để nhập liệu thông tin revert
- thực hiện nhập Reason Rev = 1 giá trị bất kỳ trong dropdown list rồi commit
B3: thực hiện đăng nhập bằng 1 user khác
- truy cập menu: Ghi log giao dich --&gt; Duyet log giao dich REV
- click vào button kính lúp phía trên --&gt; nhập giá trị @ID matches số MD...
ví dụ: @ID matches MD2108205726...
- rồi thực hiện tìm kiếm --&gt; hệ thống tìm kiếm ra bản ghi ghi log revert --&gt; thực hiện click Duyet ban ghi --&gt; click vv để duyệt bản ghi ghi log revert --&gt; hệ thống link sang duyệt bản ghi MD, thực hiện click vv để duyệt MD</t>
  </si>
  <si>
    <t>1. Mong muốn hệ thống nhập/duyệt revert  bản ghi MD thành công
2. thực hiện kiểm tra hệ thống k ghi nhận log sau khi duyệt bản ghi MD với category &lt;&gt; 28501
- cách kiểm tra:
+ trên commandline thực hiện lênh: MB.APP.TIME rồi enter
+ click vào hình kính lúp (bên phải ô textbox)
+ nhập điều kiện tìm kiếm: @ID matches MD.DEAL-số MD vừa nhập duyệt thành công...
Ví dụ: MD.DEAL-MD2108205726...
--&gt; hệ thống không hiển thị kết quả là thành công, ngược lại thì là không thành công</t>
  </si>
  <si>
    <t>1. Mong muốn hệ thống nhập/duyệt bản ghi MD thành công
2. thực hiện kiểm tra hệ thống k ghi nhận log sau khi duyệt bản ghi MD với category &lt;&gt; 28501
- cách kiểm tra:
+ trên commandline thực hiện lênh: MB.APP.TIME rồi enter
+ click vào hình kính lúp (bên phải ô textbox)
+ nhập điều kiện tìm kiếm: @ID matches MD.DEAL-số MD vừa nhập duyệt thành công...
Ví dụ: MD.DEAL-MD2108205726...
--&gt; hệ thống không hiển thị kết quả là thành công, ngược lại thì là không thành công</t>
  </si>
  <si>
    <t>Pre condition
1. Tìm kiếm khách hàng
- 1.a. trên command line thực hiện nhập truy vấn: ENQ ENQ.CBS.CD.GET.AC.OF.CUS
Nhập các điều kiện tìm kiếm: 
+ CUSTOMER.TYPE = INDIV
+ SECTOR = 1700
- 1.b. Thực hiện tìm kiẾm &amp; thực hiện lựa chọn 1 khách hàng bất kỳ trong danh sách mà kết quả có:
+ trường Khoi = INDIV;
+ có tài khoản có product.code = 1 &amp; có số dư khả dụng &gt; 0 
(lưu lại mã khách hàng, số tài khoản để dùng cho các bước sau)
2. tạo mới hợp đồng tín dụng
- 2.a: truy nhập đường link: Loans --&gt; Create Credit Contract --&gt; MO HOP DONG TIN DUNG
- 2.b: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- 2.c: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- 2.d: thực hiện commit bản ghi
B1: truy cập menu: Guarantees / Misc Deals --&gt; Guarantees Issued --&gt; Issue of Guarantees --&gt; Issue of Generic Guarantee 
B2: nhấn vào dấu + để tạo mới bản ghi MD.DEAL
B3: nhập liệu thông tin:
*** Tab full view ***
- Contract Type = MA
*** Tab - Guarantee Basic info ***
- Issued on Behalf of =  mã khách hàng đã chon ở b1.b (pre.condition)
- Guarantee Type = MARES
- Product Category = 28501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b3.d
B4: Commit bản ghi (nếu có thông báo override thì thực hiện accept)
B5: Thực hiện đăng nhập bằng 1 user khác với user đã nhập bản ghi ở trên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</si>
  <si>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Duyệt revert bản ghi MD có category =28501</t>
  </si>
  <si>
    <t>Phụ thuộc vào TC_208 ( vì cần sử dụng lại data ở TC_208)
B1: truy cập menu: Guarantees / Misc Deals --&gt; Guarantees Issued --&gt; Maintenance of Guarantees --&gt; Amendment of Guarantee
- nhập số MD ở TC_209 vào ô textbox
- click vào button cờ lê  --&gt; tiếp rồi click vào button xv để commit revert bản ghi
B2: Sau khi commit bản ghi hệ thống sẽ link ra để nhập liệu thông tin revert
- thực hiện nhập Reason Rev = 1 giá trị bất kỳ trong dropdown list rồi commit
B3: thực hiện đăng nhập bằng 1 user khác
- truy cập menu: Ghi log giao dich --&gt; Duyet log giao dich REV
- click vào button kính lúp phía trên --&gt; nhập giá trị @ID matches số MD...
ví dụ: @ID matches MD2108261094...
- rồi thực hiện tìm kiếm --&gt; hệ thống tìm kiếm ra bản ghi ghi log revert --&gt; thực hiện click Duyet ban ghi --&gt; click vv để duyệt bản ghi ghi log revert --&gt; hệ thống link sang duyệt bản ghi MD, thực hiện click vv để duyệt MD</t>
  </si>
  <si>
    <t xml:space="preserve">1. Mong muốn hệ thống nhập/duyệt bản ghi MD thành công
2. thực hiện kiểm tra hệ thống ghi nhận log sau khi duyệt bản ghi MD với category &lt;&gt; 28501 trên bảng MB.APP.TIME
- cách kiểm tra:
+ trên commandline thực hiện lênh: MB.APP.TIME rồi enter
+ click vào hình kính lúp (bên phải ô textbox)
+ nhập điều kiện tìm kiếm: @ID matches MD.DEAL-số MD vừa nhập duyệt thành công...
Ví dụ: MD.DEAL-MD2108205726...
--&gt; hệ thống hiển thị kết quả là thành công, ngược lại thì là không thành công
</t>
  </si>
  <si>
    <t>CBS.CD.COLL.SEND.MAIL</t>
  </si>
  <si>
    <t>Có thể test cùng dữ liệu của TC_208 được
Hoặc có thể tạo mới MD y như TC_208 và kiểm tra kết quả</t>
  </si>
  <si>
    <t>Duyệt bản ghi MD tạo mới, không gắn với Collateral</t>
  </si>
  <si>
    <t>Không ghi thông tin vào bảng MB.DETAIL.MAIL sau khi duyệt bản ghi MD</t>
  </si>
  <si>
    <t>Duyệt bản ghi MD tạo mới,  có gắn với Collateral nhưng trên Collateral giá trị SEND.MAIL &lt;&gt; YES</t>
  </si>
  <si>
    <t>Bước 1. thực hiện chọn khách hàng
- Trên commandline thực hiện truy vấn:ENQ ENQ.CBS.CD.GET.AC.OF.CUS
- nhập điều kiện tìm kiếm: CUSTOMER.TYPE = INDIV
--&gt; thực hiện chọn 1 mã khách hàng bất kỳ có Khoi = INDIV 
Bước 2. truy cập link: Collateral --&gt; Collateral Link 
- click vào button 'kính lúp' (bên phải của ô textbox). Thực hiên nhập liệu các điều kiện để tìm kiếm
   + @ID matches &lt;mã khách hàng&gt;... (ví dụ: @ID match 123789... ; còn mã khách hàng là mã khách hàng đã chọn ở b1) 
   + COLLATERAL.CODE equals 100
--&gt; lựa chọn một mã collateral.right trong danh sách mà còn hạn expiry.date hoặc expiry.date = rỗng
nếu không có bản ghi nào thỏa mãn theo khách hàng mà bạn đang tìm kiếm thì thực hiện vào link: Collateral --&gt; Collateral Link 
Nhấn button + để thực hiện mở mới 1 bản ghi có ID = mã khách hàng.số thứ tự (số thứ tự chạy từ 1 --&gt; 999)
(ví dụ: 123789.10  -- yêu cầu là mở mới thì phải không tồn tại hoặc k có trong HIS)
sau đó nhập liệu thông tin: Collateral Code = 100 &amp; thực hiện commit
Bước 3. Nếu bước 2 là mở mới thì sau khi commit hệ thống sẽ thực hiện link sang màn hình mở mới Collateral rồi. 
Ngược lại, nếu là lựa chọn bản ghi Collateral.right từ danh sách thì phải  Truy cập link: Collateral --&gt; Collateral  , thực hiện nhập @ID = &lt;số collateral.right đã lấy ở bước 2&gt;.yyy
Ví dụ: bước 2 chọn được 1 collateral.right = 123789.1 --&gt; tại bước 3 này @Id sẽ nhập là = 123789.1.yyy
trong đó yyy là số nguyên chạy từ 1 --&gt; 999
Ví dụ: 123789.1.1 (số này được gọi là số collateral)
(lưu ý ở đây là mở mới, nếu mở ra màn hình đã có dữ liệu thì phải đổi bản ghi sang đuôi yyy khác, ví dụ là 123789.1.2 ; 123789.1.3 )
Bước 4: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Gui mail? = giá trị khác YES
- Luong hach toan TSDB = 0
*** Tab-QL KHO QUY***
- Ma ho so.1 = lựa chọn giá trị bất kỳ trong dropdown list
- Thong tin ho so.1 = TEST1
- Loai ho so.1 = GOC
- Trang thai ho so.1 = NHAP
- Ngay trang thai.1 = TODAY
- DONVI.QL.BK = CHI.NHANH
- Product Category = 28590
- Accout Officer = 1
- RM BAN CHEO = 1
*** Tab-Thong tin chu so huu &amp; Dinh gia lai TSDB***
- Don vi dinh gia.1 = 1.RM
- Ngay dinh gia.1 = TODAY
Bước 5: thực hiện commit bản ghi (nếu xuất hiện override thì thực hiện Accept để bỏ qua)
Bước 6: Đăng nhập 1 user khác với user vừa nhập liệu phía trên
thực hiện truy cập link: Collateral --&gt; Authorise Collateral - Inward Ack
tìm số collateral đã commit thành công tại bước 5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7: sau khi nhấn commit ở bước 6 hệ thông sẽ bật popup sang version nhập liệu MD (version MD.DEAL,KQ.MB.DET), ta sẽ thực hiện commit tiếp
Nếu báo lỗi tại trường: ADVICE.EXPIRY.DATE thì nhập thêm giá trị ADVICE.EXPIRY.DATE = ngày maturity.date của MD
Bước 8: sau khi nhấn commit ở bước 7 hệ thống sẽ bật popup sang version nhập liệu bì kho (version ), ta sẽ thực hiện commit tiếp</t>
  </si>
  <si>
    <t>Duyệt bản ghi MD tạo mới,  có gắn với Collateral nhưng trên Collateral giá trị SEND.MAIL = YES</t>
  </si>
  <si>
    <t>Ghi thông tin vào bảng MB.DETAIL.MAIL sau khi duyệt bản ghi MD</t>
  </si>
  <si>
    <t>Pre.condition:
Tận dụng lại các thông tin:mã khách hàng, số collateral.right từ TC_212
Bước 1: mở mới collateral
- Truy cập link: Collateral --&gt; Collateral  , thực hiện nhập @ID = &lt;số collateral.right ở TC_212&gt;.yyy
trong đó yyy là số thứ tự từ 0 --&gt; 999 khác với số đã nhập ở TC_212
Bước 2: thực hiện nhập liệu các thông tin
*** Tab-Collaterals ***
- Collateral Type = 101
- Description.1 = TEST TAO MOI COL
- Currency = VND
- Maximum Value = 50000000
- Execute Percent(%) = 10
- Value Date = TODAY
- Reveiw Frequency = TODAY+1 M0101 (ví dụ TODAY = 20210515 --&gt; Review Frequency = 20210516M0101
- Dang Ki GDDB = K.bat.buoc
- Muc dich cam co = 1
- Nguon goc TSDB = 1
- Dang Ki BH = K.bat.buoc
- Gui mail? = YES
- Luong hach toan TSDB = 0
*** Tab-QL KHO QUY***
- Ma ho so.1 = lựa chọn giá trị bất kỳ trong dropdown list
- Thong tin ho so.1 = TEST1
- Loai ho so.1 = GOC
- Trang thai ho so.1 = NHAP
- Ngay trang thai.1 = TODAY
- DONVI.QL.BK = CHI.NHANH
- Product Category = 28590
- Accout Officer = 1
- RM BAN CHEO = 1
*** Tab-Thong tin chu so huu &amp; Dinh gia lai TSDB***
- Don vi dinh gia.1 = 1.RM
- Ngay dinh gia.1 = TODAY
Bước 3: thực hiện commit bản ghi (nếu xuất hiện override thì thực hiện Accept để bỏ qua)
Bước 4: Đăng nhập 1 user khác với user vừa nhập liệu phía trên
thực hiện truy cập link: Collateral --&gt; Authorise Collateral - Inward Ack
tìm số collateral đã commit thành công tại bước 3 trên danh sách các trang kết quả
Sau khi tìm được số collateral thực hiện ấn vào link 'Authorise/Inward Acknowledgement' (ngoài cùng bên phải) để thực hiện authorize bản ghi
Sau khi bản ghi hiển thị lên thì click vào button 'Authorize a deal' để duyệt bản ghi
Bước 5: sau khi nhấn commit ở bước 4 hệ thông sẽ bật popup sang version nhập liệu MD (version MD.DEAL,KQ.MB.DET), ta không thực hiện commit mà thực hiện nhấn hold bản ghi (button || gần button ?v)
Bước 6: Vẫn trên user duyệt đó ta thực hiện truy cập link: Guarantees / Misc Deals --&gt; Guarantees Issued --&gt; Issue of Guarantees --&gt; Issue of Generic Guarantee 
- nhập ID = số MD ở bước 5 hold được
- nhập thêm các thông tin: 
+ USE OF LOAN CHA.1 = 42
+ USE OF LOAN = 4220002
+ Account Officer = 1 
+ RM BAN CHEO = 1
*** tab charges/commision ***
- Rate Change = NONE
*** tab MD type ***
- CAMPAIGN.CODE = 0000000
- PRODUCTGR.CODE = 0000000
--&gt; rồi thực hiện commit MD bản ghi
Bước 7: thực hiện truy cập vào 1 user khác với user nhập liệu ở bước 6, truy cập menu: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</si>
  <si>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1. Mong muốn hệ thống nhập/duyệt bản ghi CO &amp; MD thành công
2. thực hiện kiểm tra hệ thống không ghi nhận thông tin gửi email vào bảng MB.DETAIL.MAIL
- Cách kiểm tra:
+ trên command line thực hiện lệnh: MB.DETAIL.MAIL rồi enter
+ click vào hình kính lúp (bên phải ô textbox)
+ nhập điều kiện tìm kiếm: @ID matches TSDB.TODAY...
ví dụ: TSDB.20210323...
--&gt; hệ thống không hiển thị kết quả thì là thành công, ngược lại thì là không thành công</t>
  </si>
  <si>
    <t>1. Mong muốn hệ thống nhập/duyệt bản ghi MD thành công
2. thực hiện kiểm tra hệ thống không ghi nhận thông tin gửi email vào bảng MB.DETAIL.MAIL
- Cách kiểm tra:
+ trên command line thực hiện lệnh: MB.DETAIL.MAIL rồi enter
+ click vào hình kính lúp (bên phải ô textbox)
+ nhập điều kiện tìm kiếm: @ID matches TSDB.TODAY...
ví dụ: TSDB.20210323...
--&gt; hệ thống không hiển thị kết quả thì là thành công, ngược lại thì là không thành công</t>
  </si>
  <si>
    <t>1. Mong muốn hệ thống nhập/duyệt bản ghi MD thành công
2. thực hiện kiểm tra hệ thống ghi nhận thông tin gửi email vào bảng MB.DETAIL.MAIL
- Cách kiểm tra:
+ trên command line thực hiện lệnh: MB.DETAIL.MAIL rồi enter
+ click vào hình kính lúp (bên phải ô textbox)
+ nhập điều kiện tìm kiếm: @ID matches TSDB.TODAY...
ví dụ: TSDB.20210323...
--&gt; hệ thống hiển thị kết quả thì là thành công, ngược lại thì là không thành công</t>
  </si>
  <si>
    <t>CBS.DOANHTHU.WRITE.LD.MD</t>
  </si>
  <si>
    <t>Thực hiện duyệt tạo mới MD</t>
  </si>
  <si>
    <t>AUTH.RTN
Duyệt MD thành công, update thông tin bảng PROJECT.MANAGEMENT.MB thành công</t>
  </si>
  <si>
    <t>1. Lựa chọn MD có category = 28040 thực hiện amend thỏa mãn các điều kiện sau:
- Ban đầu giá trị trường PROJECT.ID # rỗng, sau đó update trường PROJECT.ID = 1 giá trị khác WCxxx và khác DAxxx
2. Tìm giá trị: A trong tập giá trị của trường LIST.RELATED.LD của bản ghi PROJECT.ID mới thay đổi trên bảng PROJECT.MANAGEMENT.MB. Nếu không tìm thấy giá trị A trong đó thì sẽ update giá trị A thêm vào trường LIST.RELATED.LD của bản ghi PROJECT.ID
(trong đó A = giá trị PROJECT.ID # giá trị của AMOUNT )</t>
  </si>
  <si>
    <t>B1: Truy cập Loans-&gt; Quan ly DA/PA/CT/VLD -&gt; Input/Edit/Authorise DA/PA/CT/VLD 
B2: Nhập PROJECT.ID tạo được ở 1.2 chọn button kính lúp để see bản ghi
- Tìm đến trường 'List related MD' có ID bản ghi MD vừa duyệt thành công</t>
  </si>
  <si>
    <t>Thực hiện duyệt sửa MD</t>
  </si>
  <si>
    <t>1. Lựa chọn MD có category = 28040 thực hiện amend thỏa mãn các điều kiện sau:
- Ban đầu giá trị trường PROJECT.ID # rỗng, sau đó update trường PROJECT.ID = 1 giá trị khác WCxxx và khác Daxxx
2. Tìm giá trị: A trong tập giá trị của trường LIST.RELATED.LD của bản ghi PROJECT.ID mới thay đổi trên bảng PROJECT.MANAGEMENT.MB. Nếu không tìm thấy giá trị A trong đó thì sẽ update giá trị A thêm vào trường LIST.RELATED.LD của bản ghi PROJECT.ID
(trong đó A = giá trị PROJECT.ID # giá trị của AMOUNT )
3. Tìm giá trị: B trong tập giá trị của trường LIST.RELATED.LD của bản ghi PROJECT.ID cũ trên bảng PROJECT.MANAGEMENT.MB. Nếu tìm thấy giá trị B trong đó thì sẽ xóa giá trị B ra khỏi trường LIST.RELATED.LD của bản ghi PROJECT.ID cũ
(trong đó A = giá trị PROJECT.ID cũ # giá trị của AMOUNT )</t>
  </si>
  <si>
    <t>B1: Truy cập Loans-&gt; Quan ly DA/PA/CT/VLD -&gt; Input/Edit/Authorise DA/PA/CT/VLD 
B2: Nhập PROJECT.ID.A tạo được ở 1.2 chọn button kính lúp để see bản ghi
- Tìm đến trường 'List related MD' có ID bản ghi MD vừa duyệt thành công
B3: Truy cập tiếp Loans-&gt; Quan ly DA/PA/CT/VLD -&gt; Input/Edit/Authorise DA/PA/CT/VLD 
B2: Nhập PROJECT.ID.B lấy được ở bước sửa MD chọn button kính lúp để see bản ghi , không còn bản ghi MD vừa duyệt nữa</t>
  </si>
  <si>
    <t>1. Lựa chọn MD thực hiện amend thỏa mãn các điều kiện sau:
- Ban đầu giá trị trường PROJECT.ID # rỗng, sau đó update trường PROJECT.ID = rỗng
2. Tìm giá trị: B trong tập giá trị của trường LIST.RELATED.LD của bản ghi PROJECT.ID cũ trên bảng PROJECT.MANAGEMENT.MB. Nếu tìm thấy giá trị B trong đó thì sẽ xóa giá trị B ra khỏi trường LIST.RELATED.LD của bản ghi PROJECT.ID cũ
(trong đó A = giá trị PROJECT.ID cũ # giá trị của AMOUNT )</t>
  </si>
  <si>
    <t>B1: Truy cập Loans-&gt; Quan ly DA/PA/CT/VLD -&gt; Input/Edit/Authorise DA/PA/CT/VLD 
B2: Nhập PROJECT.ID.A lấy được khi sửa MD 
- Tìm đến trường 'List related MD' không còn ID bản ghi MD vừa duyệt thành công</t>
  </si>
  <si>
    <t>Thực hiện duyệt revert bản ghi MD</t>
  </si>
  <si>
    <t>1. Lựa chọn MD thực hiện revert thỏa mãn các điều kiện sau:
- Ban đầu giá trị trường PROJECT.ID # rỗng
2. Thực hiện duyệt revert MD. Tìm giá trị: B trong tập giá trị của trường LIST.RELATED.LD của bản ghi PROJECT.ID cũ trên bảng PROJECT.MANAGEMENT.MB. Nếu tìm thấy giá trị B trong đó thì sẽ xóa giá trị B ra khỏi trường LIST.RELATED.LD của bản ghi PROJECT.ID cũ
(trong đó A = giá trị PROJECT.ID cũ # giá trị của AMOUNT )</t>
  </si>
  <si>
    <t>B1: Truy cập Loans-&gt; Quan ly DA/PA/CT/VLD -&gt; Input/Edit/Authorise DA/PA/CT/VLD 
B2: Nhập PROJECT.ID.A tạo được ở 1.2 chọn button kính lúp để see bản ghi
- Tìm đến trường 'List related MD' không còn  ID bản ghi MD vừa revert thành công</t>
  </si>
  <si>
    <t>TC_215</t>
  </si>
  <si>
    <t>TC_216</t>
  </si>
  <si>
    <t>TC_217</t>
  </si>
  <si>
    <t>TC_218</t>
  </si>
  <si>
    <t xml:space="preserve">Chuẩn bị dữ liệu
1.1: Tìm khách hàng SME bằng truy vấn ENQ.CBS.CD.GET.AC.OF.CUS, nhập các giá trị  
- CUSTOMER.TYPE nhập 'SME'
- SECTOR nhập '9007' 
Chọn ra một mã khách hàng cho các bước bên dưới
1.2:Tạo mã dự án công trình
- Truy cập: Loans-&gt; Quan ly DA/PA/CT/VLD -&gt; Input/Edit/Authorise DA/PA/CT/VLD(tạo bản ghi mã dự án không cần duyệt) 
XX.MKH.YY (XX là kí tự CT hoặc PR, MKH là mã khách hàng SME đã tìm được ở bước 1.1, YY là số thứ tự  VD: CT.1000650.01) 
- Nhập thông tin các trường
Project Name (PROJECT.NAME) = 'CT 1' 
Project partner name (PROJECT.PARTNER) = 'LE THI NGAN'
Expiry date (EXPIRY.DATE) = today + 1 year (nếu ngày này năm sau rơi vào ngày nghỉ thì next lên 1 ngày làm việc liền sau)
Limit Currency (LIMIT.CURRENCY) = VND
Project Limit Amt (PROJECT.LIMIT.AMT) = 100,000,000
Cash Limit Amt (CASH.LIMIT.AMT) = 50,000,000
Fund transfer Limit Amt	 (FT.LIMIT.AMT) = 50,000,000 (Lưu ý: Project Limit Amt = Cash Limit Amt + Fund transfer Limit Amt)
Max Disburment Amt (MAX.DISBURMENT.AMT) = 100,000,000
Max Outstanding Amt (MAX.OUTSTANDING.AMT) = 100,000,000
Expect.CCY (EXPECT.CCY) = VND
Expect.turnover (EXPECT.TURNOVER) = 100,000,000
Contract No.1 (CONTRACT.NO) = 11111
Contract Turnover.1 (CONTRACT.TURNOVER) = 222222
- Commit bản ghi và lưu tại thông tin mã dự án PROJECT.ID
1.3: Tạo HDTD như bước 1 ở TC_1 (case test thông luồng)
1.4: Tạo LIMIT LIMIT mã khách hàng sinh ID bản ghi  có định dang MKH.0002200.STT (MKH là mã khách hàng lấy được ở 1.1, STT là STT từ 1-&gt; 99 VD:1000650.0002200.01)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 Limit.Industry.1 (USE.OF.LOAN) = 22
- Limit.Industry.Amt.1 (APPROVE.AMOUNT) = 100000000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1.1
- Product Category = 28040
- Limit Ref = Là đuôi của limit đã tạo ở 1.4 (ví dụ limit ở 1.4 tạo được là: 1000650.0002200.01 --&gt; thì Limit.ref = 2200.01)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22
- USE OF LOAN = 4771200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1.3
- Project ID = ID dự án tạo được ở 1.2
B2: Commit bản ghi
B3: Đăng nhập bằng 1 user khác và Truy cập đường dẫn 
- Guarantees / Misc Deals -&gt;Authorise/Delete Guarantee Transaction -&gt; Phe duyet giao dich MD : tìm bản ghi vừa tạo và chọn 'Authorise Guarantee Transaction' để duyệt bản ghi (lưu ID bản ghi để cho các bước sau)
</t>
  </si>
  <si>
    <t>Chuẩn bị dữ liệu
1.1 : Dùng luôn MD ở TC_215 và lấy được mã khách hàng ở bước 1.1 case trên 
1.2:Tạo thêm 1 mã dự án công trình nữa với mã khách hàng ở bước 1.1 case trên
- Truy cập: Loans-&gt; Quan ly DA/PA/CT/VLD -&gt; Input/Edit/Authorise DA/PA/CT/VLD(tạo bản ghi mã dự án không cần duyệt) 
XX.MKH.YY (XX là kí tự CT hoặc PR, MKH là mã khách hàng SME đã tìm được ở bước 1.1, YY là số thứ tự  VD: CT.1000650.01).nếu tồn tại bản ghi thì tăng số thứ tự YY lên để sinh bản ghi mới.
- Nhập thông tin các trường
Project Name (PROJECT.NAME) = 'CT 1' 
Project partner name (PROJECT.PARTNER) = 'LE THI NGAN'
Expiry date (EXPIRY.DATE) = today + 1 year (nếu ngày này năm sau rơi vào ngày nghỉ thì next lên 1 ngày làm việc liền sau)
Limit Currency (LIMIT.CURRENCY) = VND
Project Limit Amt (PROJECT.LIMIT.AMT) = 100,000,000
Cash Limit Amt (CASH.LIMIT.AMT) = 50,000,000
Fund transfer Limit Amt	 (FT.LIMIT.AMT) = 50,000,000 (Lưu ý: Project Limit Amt = Cash Limit Amt + Fund transfer Limit Amt)
Max Disburment Amt (MAX.DISBURMENT.AMT) = 100,000,000
Max Outstanding Amt (MAX.OUTSTANDING.AMT) = 100,000,000
Expect.CCY (EXPECT.CCY) = VND
Expect.turnover (EXPECT.TURNOVER) = 100,000,000
Contract No.1 (CONTRACT.NO) = 11111
Contract Turnover.1 (CONTRACT.TURNOVER) = 222222
- Commit bản ghi và lưu tại thông tin mã dự án PROJECT.ID.A 
B1: Sửa  MD
1. Truy cập Guarantees / Misc Deals -&gt; Guarantees Issued -&gt; Maintenance of Guarantees -&gt; Amendment of Guarantee
2. Nhập vào MD lấy được ở 1.1, nhấn button cái bút để sửa đổi bản ghi 
3. nhập liệu thông tin:
*** Tab - MD Type ***
- Project ID =  mã dự án tạo được ở 1.2 (PROJECT.ID.A) 
B2: Commit bản ghi
B3: Đăng nhập bằng 1 user khác và Truy cập đường dẫn 
- Guarantees / Misc Deals -&gt;Authorise/Delete Guarantee Transaction -&gt; Phe duyet giao dich MD : tìm bản ghi vừa tạo và chọn 'Authorise Guarantee Transaction' để duyệt bản ghi (lưu ID bản ghi để cho các bước sau)</t>
  </si>
  <si>
    <t>"Chuẩn bị dữ liệu
1.1 : Dùng luôn MD ở TC_215 trên và lấy được mã khách hàng ở bước 1.1 case trên 
B1: Sửa MD
1. Truy cập Guarantees / Misc Deals -&gt; Guarantees Issued -&gt; Maintenance of Guarantees -&gt; Amendment of Guarantee
2. Nhập vào MD lấy được ở 1.1, nhấn button cái bút để sửa đổi bản ghi 
3. nhập liệu thông tin:
*** Tab - MD Type ***
- Tìm đến trường Project ID và lưu lại thông tin trường này và coi là  PROJECT.ID.A 
- Project ID =  NULL (clear giá trị đi) 
B2: Commit bản ghi
B3: Đăng nhập bằng 1 user khác và Truy cập đường dẫn 
- Guarantees / Misc Deals -&gt;Authorise/Delete Guarantee Transaction -&gt; Phe duyet giao dich MD : tìm bản ghi vừa tạo và chọn 'Authorise Guarantee Transaction' để duyệt bản ghi (lưu ID bản ghi để cho các bước sau)</t>
  </si>
  <si>
    <t>Chuẩn bị dữ liệu
1.1: Tìm khách hàng SME bằng truy vấn ENQ.CBS.CD.GET.AC.OF.CUS, nhập các giá trị  
- CUSTOMER.TYPE nhập 'SME'
- SECTOR nhập '9007' 
Chọn ra một mã khách hàng cho các bước bên dưới
1.2:Tạo mã dự án công trình
- Truy cập: Loans-&gt; Quan ly DA/PA/CT/VLD -&gt; Input/Edit/Authorise DA/PA/CT/VLD(tạo bản ghi mã dự án không cần duyệt) 
XX.MKH.YY (XX là kí tự CT hoặc PR, MKH là mã khách hàng SME đã tìm được ở bước 1.1, YY là số thứ tự  VD: CT.1000650.01) 
- Nhập thông tin các trường
Project Name (PROJECT.NAME) = 'CT 1' 
Project partner name (PROJECT.PARTNER) = 'LE THI NGAN'
Expiry date (EXPIRY.DATE) = today + 1 year (nếu ngày này năm sau rơi vào ngày nghỉ thì next lên 1 ngày làm việc liền sau)
Limit Currency (LIMIT.CURRENCY) = VND
Project Limit Amt (PROJECT.LIMIT.AMT) = 100,000,000
Cash Limit Amt (CASH.LIMIT.AMT) = 50,000,000
Fund transfer Limit Amt	 (FT.LIMIT.AMT) = 50,000,000 (Lưu ý: Project Limit Amt = Cash Limit Amt + Fund transfer Limit Amt)
Max Disburment Amt (MAX.DISBURMENT.AMT) = 100,000,000
Max Outstanding Amt (MAX.OUTSTANDING.AMT) = 100,000,000
Expect.CCY (EXPECT.CCY) = VND
Expect.turnover (EXPECT.TURNOVER) = 100,000,000
Contract No.1 (CONTRACT.NO) = 11111
Contract Turnover.1 (CONTRACT.TURNOVER) = 222222
- Commit bản ghi và lưu tại thông tin mã dự án PROJECT.ID
1.3: Tạo HDTD như bước 1 ở TC_1 (case test thông luồng)
1.4: Tạo LIMIT LIMIT mã khách hàng sinh ID bản ghi  có định dang MKH.0002200.STT (MKH là mã khách hàng lấy được ở 1.1, STT là STT từ 1-&gt; 99 VD:1000650.0002200.01)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 Limit.Industry.1 (USE.OF.LOAN) = 22
- Limit.Industry.Amt.1 (APPROVE.AMOUNT) = 100000000
B1: Tạo MD
1. Truy cập Guarantees / Misc Deals -&gt; Guarantees Issued -&gt; Issue of Guarantees -&gt; Issue of Generic Guarantee
2. click vào button + để nhập mới bản ghi
3. nhập liệu thông tin:
*** Tab - Guarantee Basic info ***
- Issued on Behalf of =   mã khách khách hàng lấy ở 1.1
- Product Category = 28040
- Limit Ref = Là đuôi của limit đã tạo ở 1.4 (ví dụ limit ở 1.4 tạo được là: 1000650.0002200.01 --&gt; thì Limit.ref = 2200.01)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22
- USE OF LOAN = 4771200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1.3
- Project ID = ID dự án tạo được ở 1.2 (lưu lại mã Project ID  này là PROJECT.ID.A)
B2: Commit bản ghi nếu có overrides thì chọn Accept Overrides để commit thành công 
B3: Đăng nhập bằng 1 user khác và Truy cập đường dẫn 
- Guarantees / Misc Deals -&gt;Authorise/Delete Guarantee Transaction -&gt; Phe duyet giao dich MD : tìm bản ghi vừa tạo và chọn 'Authorise Guarantee Transaction' để duyệt bản ghi (lưu ID bản ghi để cho các bước sau)
B4: Truy cập: Guarantees / Misc Deals -&gt; Guarantees Issued -&gt; Issue of Guarantees -&gt; Issue of Generic Guarantee
1. Nhập vào MD đã duyêt thành công ở B3 -&gt; Nhấn vào button cờ lê 
2. Chọn button XV , nếu có overrides thì chọn Accept Overrides để commit thành công 
3. Chuyển sang 1 màn hình khác và nhập liệu các trường 
- Reason Rev = 1 Hach Toan Sai
Commit và lưu lại MD.ID-TODAY bản ghi mới phát sinh này ( MD.ID là ID của MD duyệt thành công ở B3, TODAY là ngày hệ thống VD: MD2108250578-20210323)
B5: Đăng nhập bằng 1 user khác 
B6: Trên command line nhập WRITE.LOG.MB, -&gt; enter 
B7: Nhập vào MD.ID-TODAY lấy được ở  B4 sau đó chọn button cờ lê -&gt; chọn tiếp button VV để duyệt 
B7: Truy cập Guarantees / Misc Deals -&gt;Authorise/Delete Guarantee Transaction -&gt; Phe duyet giao dich MD : tìm bản ghi MD lấy được ở B3 và chọn 'Authorise Guarantee Transaction' để duyệt bản ghi</t>
  </si>
  <si>
    <t>TC_219</t>
  </si>
  <si>
    <t>TC_220</t>
  </si>
  <si>
    <t>TC_221</t>
  </si>
  <si>
    <t>TC_222</t>
  </si>
  <si>
    <t>CBS.CD.CHAN.DUYET.HO.CN</t>
  </si>
  <si>
    <t>AUTH INAU</t>
  </si>
  <si>
    <t>Duyệt bản ghi MD với user có quyền duyệt</t>
  </si>
  <si>
    <t>Duyệt bản ghi MD với user không có quyền duyệt</t>
  </si>
  <si>
    <t>- user input thuộc cấu hình: HOCD.ALL.USER.PARAM trên MB.RETAILS.PARAM
- user auth thuộc cấu hình: CN.USER.CDAU.PARAM trên MB.RETAILS.PARAM</t>
  </si>
  <si>
    <t>Pre condition
A. add user nhập vào bản ghi cấu hình HOCD.ALL.USER.PARAM của bảng MB.RETAILS.PARAM
- Trên commandline thực hiện nhập lệnh: MB.RETAILS.PARAM,OFS
- thực hiện nhập ID = HOCD.ALL.USER.PARAM
- click vào dấu + của From Patch để  thêm 1 cụm thông tin và nhập giá trị = user_id muốn dùng để nhập liệu
- thực hiện commit bản ghi
B. add user duyệt vào bản ghi cấu hình CN.USER.CDAU.PARAM của bảng MB.RETAILS.PARAM
- Trên commandline thực hiện nhập lệnh: MB.RETAILS.PARAM,OFS
- thực hiện nhập ID = CN.USER.CDAU.PARAM 
- click vào dấu + của From Patch để  thêm 1 cụm thông tin và nhập giá trị = user_id muốn dùng để duyệt bản ghi
- thực hiện commit bản ghi
1. Tìm kiếm khách hàng
- 1.a. trên command line thực hiện nhập truy vấn: ENQ ENQ.CBS.CD.GET.AC.OF.CUS
Nhập các điều kiện tìm kiếm: 
+ CUSTOMER.TYPE = INDIV
+ SECTOR = 1700
- 1.b. Thực hiện tìm kiẾm &amp; thực hiện lựa chọn 1 khách hàng bất kỳ trong danh sách mà kết quả có:
+ trường Khoi = INDIV;
+ có tài khoản có product.code = 1 &amp; có số dư khả dụng &gt; 0 
(lưu lại mã khách hàng, số tài khoản để dùng cho các bước sau)
2. tạo mới limit
- 2.a: truy cập menu: Limits --&gt; Limit Menu --&gt; Create Unsecured Limit 
- 2.b: nhập ID = mã khách hàng.2000.xx (trong đó: mã khách hàng là mã khách hàng đã chọn ở b1.b ; xx là số thứ tự chạy từ 1 --&gt; 99) để vào màn hình nhập liệu thông tin
Ví dụ: 4433996.2000.01
- 2.c: thực hiện nhập liệu các thông tin:
+ LIMIT.CURRENCY = VND
+ INTERNAL.AMOUNT = 1000000000
+ APPROVAL.DATE = TODAY
+ EXPIRY.DATE = TODAY + 1 năm sau
+ REVIEW.FREQUENCY = EXPIRY.DATE + M0101 (vi dụ: 20220311M0101)
+ MAXIMUM.TOTAL = INTERNAL.AMOUNT
+ Limit.Industry.1 = 42 (trường này nếu hiển thị thì nhập, không hiển thị thì bỏ qua)
+ Limit.Industry.Amt.1 = 1000000000 (trường này nếu hiển thị thì nhập, không hiển thị thì bỏ qua)
Sau đó thực hiện commit bản ghi
- 2.d: đăng nhập lại với 1 user khác để duyệt bản ghi Limit
+ truy cập menu: Limits --&gt; Limit Menu --&gt; Authorise/Delete Create/Maintain Limit
+ tìm kiếm limit mới tạo xong ở bước 2.c và thực hiện click vào link 'Authorise Limit' (bên cùng bên phải) để vào màn hình duyệt limit
+ thực hiện click button 'Authorise a deal' để duyệt bản ghi Limit
3. tạo mới hợp đồng tín dụng
- 3.a: truy nhập đường link: Loans --&gt; Create Credit Contract --&gt; MO HOP DONG TIN DUNG
- 3.b: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đã cọn ở b1.b
Ví dụ: năm 2021 đang nhập liệu là tạo mới hợp đồng đầu tiên trên chi nhánh VN0010001 với mã khách hàng là 4433996 thì ID sẽ có dạng: 001.21.001.4433996.TD
- 3.c: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Lưu ý: trong thông tin: ***** SMS Khoan vay ***** nếu không có thông tin thì thực hiện nhập liệu thêm các thông tin như sau(Nếu có thì không cần nhập nữa)
   ++ So dien thoai KH.1 = 0986888999
   ++ Email KH.1 = abc@gmail.com
   ++ Loai dich vu.1 = SMS.KHOAN.VAY
   ++ Loai thong bao.1 = NHAC.NO
   ++ Loai thu phi.1 = MIEN.PHI
   ++ Ngay DK dich vu.1 = TODAY
- 3.d: thực hiện commit bản ghi
B1: đăng nhập hệ thống bằng user nhập ở bước A pre condition
-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b1.b (pre.condition)
- Product Category = 28001
- Limit Ref = Là đuôi của limit đã tạo ở b2.b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b3.d
B4: Commit bản ghi (nếu có thông báo override thì thực hiện accept)
B5: Thực hiện đăng nhập hệ thống bằng user duyệt ở bước B pre condition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</si>
  <si>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1. Mong muốn tại bước duyệt bản ghi, hệ thống báo lỗi: CHI NHANH KHONG DUOC DUYET BUT TOAN CUA HO</t>
  </si>
  <si>
    <t>- user input thuộc cấu hình: HOCD.ALL.USER.PARAM trên MB.RETAILS.PARAM
- user auth không thuộc cấu hình: CN.USER.CDAU.PARAM trên MB.RETAILS.PARAM</t>
  </si>
  <si>
    <t>Phụ thuộc vào TC_219 - nghĩa là cần dữ liệu: mã khách hàng, limit, hợp đồng tín dụng ở TC_219
Pre condition
1. xóa user duyệt vào bản ghi cấu hình CN.USER.CDAU.PARAM của bảng MB.RETAILS.PARAM
- Trên commandline thực hiện nhập lệnh: MB.RETAILS.PARAM,OFS
- thực hiện nhập ID = CN.USER.CDAU.PARAM 
- click vào dấu - của From Patch để  xóa  cụm thông tin gắn vơi user_id muốn dùng để duyệt bản ghi đã nhập ở TC_219
- thực hiện commit bản ghi
B1: đăng nhập hệ thống bằng user nhập ở bước A pre condition
- truy cập menu: Guarantees / Misc Deals --&gt; Guarantees Issued --&gt; Issue of Guarantees --&gt; Issue of Generic Guarantee 
B2: nhấn vào dấu + để tạo mới bản ghi MD.DEAL
B3: nhập liệu thông tin:
*** Tab - Guarantee Basic info ***
- Issued on Behalf of =  mã khách hàng đã chon ở TC_219
- Product Category = 28001
- Limit Ref = Là đuôi của limit đã tạo ở b2.b TC_219 (ví dụ limit ở b2.b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b3.d TC_219
B4: Commit bản ghi (nếu có thông báo override thì thực hiện accept)
B5: Thực hiện đăng nhập hệ thống bằng user duyệt đã bỏ ra khỏi cấu hình ở pre condition
-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</si>
  <si>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1. Mong muốn tại bước duyệt bản ghi, hệ thống không hiển thị thông báo lỗi: CHI NHANH KHONG DUOC DUYET BUT TOAN CUA HO &amp; cho duyệt bản ghi thành công</t>
  </si>
  <si>
    <t>17/06/2021</t>
  </si>
  <si>
    <t>CBS.VC.MD.AUTH.RTN</t>
  </si>
  <si>
    <t>Thực hiện duyệt MD mới &amp; có thu phí</t>
  </si>
  <si>
    <t>Duyệt MD thành công và có thực hiện block tài khoản thu phí
'Với trường hợp mở mới MD thỏa mãn điều kiện:
- CSN.PAYMENT.TYPE  = 'BEGIN' và VALUE.DATE &gt;= TODAY
- Nếu số dư khả dụng tài khoản thu phí &lt; số tiền phí phải thu thì báo lỗi: "xxx KHONG DU TIEN PHI"</t>
  </si>
  <si>
    <t>- Không duyệt được MD
- có thông báo lỗi  KHONG DU TIEN PHI</t>
  </si>
  <si>
    <t>Duyệt MD thành công và có thực hiện block tài khoản thu phí
'Với trường hợp mở mới MD thỏa mãn điều kiện:
- CSN.PAYMENT.TYPE  = 'BEGIN' và VALUE.DATE &gt;= TODAY
- tài khoản thu phí đủ tiền</t>
  </si>
  <si>
    <t>Thực hiện duyệt MD amend &amp; có thu phí</t>
  </si>
  <si>
    <t>Duyệt MD thành công và có thực hiện revert block tài khoản thu phí
'Với trường hợp amend MD thỏa mãn điều kiện:
- CSN.PAYMENT.TYPE  = 'BEGIN' và VALUE.DATE &gt;= TODAY
- tài khoản thu phí đủ tiền
- Nếu FIXED.AMOUNT = NO  &amp; có thay đổ MATURITY.DATE hoặc FIXED.AMOUNT = YES &amp; phí CSN.AMOUNT khác với COMMISSION.AMOUNT trên MD.BALANCES</t>
  </si>
  <si>
    <t>B1: Trên command line nhập AC.LOCKED.EVENTS 
B3: Nhập ACLK lấy được ở kết quả TC_ đó nhấn button kính lúp bên trái để see bản ghi 
- Tìm đến trường Record Status lúc này có giá trị REVE</t>
  </si>
  <si>
    <t>Chuẩn bị dữ liệu:
-1.1Dùng truy vấn ENQ.CBS.CD.GET.AC.OF.CUS, nhập các giá trị
	CUSTOMER.TYPE nhập 'INDIV'
	Nhấn tìm kiếm
	Chọn 1 tài khoản TK1 có Category = 1001 và So du kha dung &gt; 0 và CCY = VND để dùng cho bước tạo MD , và lưu lại thông tin mã khách hàng  , So du kha dung
	Chọn thêm 1 tài khoản TK2 có Category = 1001, CCY = VND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Back Fwd Key (BACK.FORWARD.KEY) = 1 
- CSN Comm Date.1 = TODAY
- CSN Comm Amount.1 (CSN.AMOUNT) = số tiền &lt;=  So du kha dung của tài khoản lấy được ở 1.1
- CSN Comm Debit Acct.1 (CSN.ACCOUNT) = tài khoản lấy được ở 1.1
- NOTE = TEST
- bo phan tham dinh = NONE
- Rate Change = NONE
*** Tab - MD Type ***
- CAMPAIGN.CODE = 0000000
- PRODUCTGR.CODE = 0000000
- LEGACY.ID = mã hợp đồng tín dụng mới mở ở bước 1.2
B3. thực hiện commit bản ghi nếu có overrides thì chọn Accept Overrides để commit thành công bản ghi
B4: Chuyển tiền để tài khoản lấy ở 1.1 để 'So du kha dung'= 0 
- Truy cập Funds Transfer -&gt; Account Transfer -&gt; Transfer between Accounts chọn button + tạo mới và nhập các thông tin 
 Debit Account = TK1 lấy được ở 1.1
 Debit Currency = VND
 Debit Amount	 = So du kha dung của TK1
 Debit Value Date	 = TODAY
 Credit Account = TK2 lấy được ở 1.1
 Credit Currency = VND
 MB.PAY.METHOD = 202
- Chọn button V để commit bản ghi , nếu có overrides thì chọn Accept overrides để commit thành công được bản ghi lưu lại FT.ID (VD: FT21082960014071 )
B5: Đăng nhập 1 user khác 
B6: Truy cập Retail user menu -&gt; Funds Transfer -&gt; Authorise/Delete/Reverse FT -&gt; Authorise/Delete FT Transactions 
- Xuất hiện 1 màn hình , nhấn chọn button kính lup sẽ xuất hiện 1 tool để tim kiếm, nhập liệu các thông tin sau 
  @ID chọn 'equals' nhập FT.ID tạo được ở B4
- Chọn Authorise FT Transaction	sau đó chọn button VV để duyệt bản ghi FT
B7: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</si>
  <si>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Chuẩn bị dữ liệu:
-1.1Dùng truy vấn ENQ.CBS.CD.GET.AC.OF.CUS, nhập các giá trị
	CUSTOMER.TYPE nhập 'INDIV'
	Nhấn tìm kiếm
	Chọn 1 tài khoản có Category = 1001 và So du kha dung &gt; 0 để dùng cho bước tạo MD , và lưu lại thông tin mã khách hàng  
- 1.2 tạo đợp đồng tín dụng như Bước 1  Ở TC_1 với mã khách hàng lấy được ở 1.1
- 1.3 tạo LIMIT như Bước 2 TC_1 với mã khách hàng lấy được ở 1.1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Commission Pay Type (CSN.PAYMENT.TYPE) = BEGIN
- Fixed Amount ? (FIXED.AMOUNT) = YES
- Back Fwd Key (BACK.FORWARD.KEY) = 1 
- CSN Comm Date.1 = TODAY
- CSN Comm Amount.1 (CSN.AMOUNT) = số tiền &lt;=  So du kha dung của tài khoản lấy được ở 1.1
- CSN Comm Debit Acct.1 (CSN.ACCOUNT) = tài khoản lấy được ở 1.1
- NOTE = TEST
- bo phan tham dinh = NONE
- Rate Change = NONE
*** Tab - MD Type ***
- CAMPAIGN.CODE = 0000000
- PRODUCTGR.CODE = 0000000
- LEGACY.ID = mã hợp đồng tín dụng mới mở ở bước 1.2
B3. thực hiện commit bản ghi nếu có overrides thì chọn Accept Overrides để commit thành công bản ghi
B4. Đăng nhập bằng user khác 
B5: Thực hiện truy cập menu: Guarantees / Misc Deals --&gt; Authorise/Delete Guarantee Transaction --&gt; Phe duyet giao dich MD 
- tìm đến số MD đã thực hiện commit ở trên
- thực hiện click vào link 'Authorise Guarantee Transaction' để vào màn hình duyệt, sau đó ta lick vào button vv để duyệt bản ghi</t>
  </si>
  <si>
    <t>TC_223</t>
  </si>
  <si>
    <r>
      <rPr>
        <sz val="11"/>
        <rFont val="Calibri"/>
        <family val="2"/>
        <scheme val="minor"/>
      </rPr>
      <t xml:space="preserve">B1: Trên command line nhập AC.LOCKED.EVENTS 
B2: Nhấn button kính lúp bên phải xuất hiện 1 màn hình để nhập điều kiện tìm kiếm, nhập các thông tin sau
- ACCOUNT.NUMBER chọn 'equals' và nhập tài khoản lấy được ở 1.1
- FROM.DATE chọn 'equals' và nhập ngày TODAY
Nhấn Find sẽ tìm được số ID ACLK có LOCK.AMT = số tiền nhập cho trường CSN Comm Amount.1 khi tạo MD 
B3: Nhấn chọn số ACLK sau đó nhấn button kính lúp bên trái để see bản ghi sẽ thấy trường có thông tin như sau
- From Date = TODAY
- To Date = TODAY
- Locked Amount = 	 số tiền nhập cho trường CSN Comm Amount.1 khi tạo MD
- Description = 	Thu phi COMMISSION cua MD.ID (với MD.ID là MD tạo được sau B5) 
</t>
    </r>
    <r>
      <rPr>
        <sz val="11"/>
        <color rgb="FFFF0000"/>
        <rFont val="Calibri"/>
        <family val="2"/>
        <scheme val="minor"/>
      </rPr>
      <t xml:space="preserve">MD2108220740 </t>
    </r>
  </si>
  <si>
    <t xml:space="preserve">B1: Lấy luôn MD và ACLOCK ở  kết quả TC_222 trên 
B2: Vẫn truy vập vào Guarantees / Misc Deals -&gt; Guarantees Issued -&gt; Issue of Guarantees -&gt; Issue of Generic Guarantee
- Nhập bản ghi MD lấy được ở B1, chon button cờ lê -&gt; chọn button XV để revert bản ghi 
- Sẽ chuyển sang một màn hình mới WRITE.LOG.MB và nhập liệu thêm thông bản ghi 
+ Reason Rev = 1 Hach Toan Sai
Commit bản ghi và lưu lại ID bản ghi có định dạng MD.ID-TODAY (MD.ID ở B1, TODAY là ngày hiện tại của hệ thống VD: MD2108128239-20210322) 
B3: Đăng nhập bằng user khác 
B4: nhập trên command line WRITE.LOG.MB, rồi nhấn enter
B5: Nhập ID có định dạng MD.ID-TODAY (MD.ID ở B1, TODAY là ngày hiện tại của hệ thống VD: MD2108128239-20210322) 
- nhấn chọn button cờ lê 
- chọn button VV để duyệt sau đó sẽ chuyển sang 1 màn hình 'Authorise Guarantee Transaction' 
- chọn tiếp button VV để duyệt revert bản ghi MD </t>
  </si>
  <si>
    <t>Nganlt</t>
  </si>
  <si>
    <r>
      <t xml:space="preserve">"Bước 1: tạo mới hợp đồng tín dụng
1. truy nhập đường link: Loans --&gt; Create Credit Contract --&gt; MO HOP DONG TIN DUNG
2. nhập ID có dạng: xxx.yy.zzz.mã khách hàng.TD
trong đó:
- xxx: là số nguyên lớn hơn 0
- yy: là 2 số cuối của năm hiện tại trên T24
- zzz: là 3 số cuỗi của mã chi nhánh hiện tại đang thao tác. Để lấy mã chi nhánh của user đang thao tác thực hiện như sau:
   + dùng command line nhập lệnh: USER
   + nhập user ID vào và ấn button see để xem thông tin 
   + thông tin mã chi nhánh đang thao tác là  trường: Company Code.1
- mã khách hàng: mã khách khách hàng bất kỳ loại INDIV trên truy vấn ENQ ENQ.CBS.CD.GET.AC.OF.CUS
Ví dụ: năm 2021 đang nhập liệu là tạo mới hợp đồng đầu tiên trên chi nhánh VN0010005 với mã khách hàng là 1202189 thì ID sẽ có dạng: 001.21.005.1202189.TD
3. sau khi vào trong thực hiện nhập liệu các thông tin:
- Value Date = TODAY
- Maturity Date = TODAY + 1 năm sau (nếu ngày này năm sau rơi vào ngày nghỉ thì next lên 1 ngày làm việc liền sau)
- Currency = VND
- Limit Amt = 100000000
- Secured = NO
- Contract Type = HD.HAN.MUC
trong thông tin: ***** SMS Khoan vay ***** nếu không có thông tin thì thực hiện nhập liệu thêm các thông tin như sau(Nếu có thì bỏ qua)
- So dien thoai KH.1 = 0986888999
- Email KH.1 = abc@gmail.com
- Loai dich vu.1 = SMS.KHOAN.VAY
- Loai thong bao.1 = NHAC.NO
- Loai thu phi.1 = MIEN.PHI
- Ngay DK dich vu.1 = TODAY
4. thực hiện commit bản ghi
Bước 2: tạo mới limit
1. Truy cập link: Limits --&gt; Limit Menu --&gt; Create Unsecured Limit
2. nhập @ID = mã khách hàng.2000.yy
trong đó mã khách hàng =  mã khách khách hàng bất kỳ loại INDIV trên truy vấn ENQ.CBS.CD.GET.AC.OF.CUS
yy = chạy từ 1 --&gt; 99
(lưu ý nếu tại menu này khi nhập @ID vào mà thấy bản ghi đã có thông tin thì bỏ, không lấy bản ghi đó mà tạo bản ghi khác, tăng yy lên)
3. sau khi vào trong nhập liệu các thông tin như sau:
- LIMIT.CURRENCY = VND
- INTERNAL.AMOUNT = 100000000
- APPROVAL.DATE = TODAY
- EXPIRY.DATE = TODAY + 1 năm sau (nếu ngày này rơi vào ngày nghỉ thì thực hiện next sang ngày làm việc tiếp theo)
- REVIEW.FREQUENCY = Ngày EXPIRY.DATE nối với ký tự M0101 (ví dụ: ngày EXPIRY.DATE = 20211201 thì REVIEW.FREQUENCY = 20211201M0101)
- MAXIMUM.TOTAL = 100000000
- </t>
    </r>
    <r>
      <rPr>
        <sz val="11"/>
        <color rgb="FFFF0000"/>
        <rFont val="Times New Roman"/>
        <family val="1"/>
      </rPr>
      <t xml:space="preserve">Limit.Industry.1 = 42 (trường này nếu hiển thị thì nhập, không hiển thị thì bỏ qua)
- Limit.Industry.Amt.1 = 1000000000 (trường này nếu hiển thị thì nhập, không hiển thị thì bỏ qua)4. commit bản ghi
</t>
    </r>
    <r>
      <rPr>
        <sz val="11"/>
        <color theme="1"/>
        <rFont val="Times New Roman"/>
        <family val="1"/>
      </rPr>
      <t>5. Đăng nhập vào 1 user khác với user tạo ở bước 1 và có quyền authorize bản ghi, truy cập vào link: 
Limits --&gt; Limit Menu --&gt; Authorise/Delete Create/Maintain Limit
6. thực hiện tìm kiếm ID limit mới tạo ở bước 1 trên danh sách kết quả, sau đó click vào link """"""""	Authorise Limit"""""""" (ngoài cùng bên phải)
7. sau khi vào trong click vào button authorize để duyệt bản ghi
8. thực hiện vào lại link: Limits --&gt; Limit Menu --&gt; Create Unsecured Limit
nhập ID limit ở bước 1, ấn button view (là hình cái kính núp, gần button commit bản ghi)
9. vào tab Audit, kiểm tra nếu Record Status = rỗng và Curr No = 1 thì nghĩa là bản ghi đã duyệt thành công, ngược lại thì là duyệt thất bại dừng luồng""""
Bước 3: tạo mới bản ghi MD.DEAL
1. Truy cập Guarantees / Misc Deals -&gt; Guarantees Issued -&gt; Issue of Guarantees -&gt; Issue of Generic Guarantee
2. click vào button + để nhập mới bản ghi
3. nhập liệu thông tin:
*** Tab - Guarantee Basic info ***
- Issued on Behalf of =   mã khách khách hàng bất kỳ loại INDIV trên truy vấn ENQ ENQ.CBS.CD.GET.AC.OF.CUS
- Product Category = 28001
- Limit Ref = Là đuôi của limit đã tạo ở bước 2 (ví dụ limit ở bước 2 tạo được là: 128877.0002000.02 --&gt; thì Limit.ref = 2000.02)
- Currency = VND
- Guarantee Amount = 10000000
- MB Deal Date = TODAY
- Deal date = TODAY
- Start Date = TODAY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NOTE = TEST
- bo phan tham dinh = NONE
- Rate Change = NONE
*** Tab - MD Type ***
- CAMPAIGN.CODE = 0000000
- PRODUCTGR.CODE = 0000000
- LEGACY.ID = mã hợp đồng tín dụng mới mở ở phần 1
4. thực hiện commit bản ghi (nếu xuất hiện override thì thực hiện accept bỏ qua)""""
Bước 4: thực hiện phê duyệt bản ghi MD.DEAL
0. Đăng nhập vào T24 với 1 user khác user input bản ghi ở bước 3
1. truy cập link: Guarantees / Misc Deals --&gt; Authorise/Delete Guarantee Transaction --&gt; Phe duyet giao dich MD 
2. thực hiện tìm kiếm MD INAU vừa tạo ở phần 3
3. thực hiện ấn vào link: 	Authorise Guarantee Transaction (link bên phía tay phải màn hình) để vào phê duyệt bản ghi
4. thực hiện nhấn phím Auth để phê duyệt bản ghi"</t>
    </r>
  </si>
  <si>
    <r>
      <t xml:space="preserve">Chuẩn bị dữ liệu:
- 1.1. lấy mã khách hàng và số tài khoản thấu chi:
   + truy cập menu: Truy van Autotest --&gt; Truy van khac 
   + Nhập điều kiện tìm kiếm:
            - APPLICATION = ACCOUNT
            - PARAM.1 = CATEGORY
           - PARAM.2 = EQ
          - PARAM.3 = 1005
          - PARAM.5 = EQ701
          - OUT.COL1 = SUB.PRODUCT
         - OUT.COL2 = CUSTOMER
   + Nhấn tìm kiếm và lựu lại thông tin: cột ID là số tài khoản thấu chi, cột OUT.COL2 là mã khách hàng
- 1.2. tạo đợp đồng tín dụng như Bước 1  Ở TC_1 với mã khách hàng lấy được ở 1.1
- 1.3. tạo LIMIT như Bước 2 TC_1 với mã khách hàng lấy được ở 1.1
thêm thông tin:
</t>
    </r>
    <r>
      <rPr>
        <sz val="11"/>
        <color rgb="FFFF0000"/>
        <rFont val="Times New Roman"/>
        <family val="1"/>
      </rPr>
      <t xml:space="preserve">+ Limit.Industry.1 = 42 (trường này nếu hiển thị thì nhập, không hiển thị thì bỏ qua)
+ Limit.Industry.Amt.1 = 1000000000 (trường này nếu hiển thị thì nhập, không hiển thị thì bỏ qua)
</t>
    </r>
    <r>
      <rPr>
        <sz val="11"/>
        <color theme="1"/>
        <rFont val="Times New Roman"/>
        <family val="1"/>
      </rPr>
      <t xml:space="preserve">
B1: tạo MD 
- Truy cập Guarantees / Misc Deals -&gt; Guarantees Issued -&gt; Issue of Guarantees -&gt; Issue of Generic Guarantee
- click vào button + để nhập mới bản ghi
B2. nhập liệu thông tin:
*** Tab - Guarantee Basic info ***
- Issued on Behalf of =   mã khách khách hàng lấy được ở 1.1
- Product Category = 28001
- Limit Ref = Là đuôi của limit đã tạo ở bước 1.3 (ví dụ limit ở bước 1.3 tạo được là: 128877.0002000.02 --&gt; thì Limit.ref = 2000.02)
- Currency = VND
- Guarantee Amount = 10000000
- MB Deal Date = TODAY
- Deal date = TODAY
- Start Date = lớn hơn ngày TODAY và là ngày nghỉ (ngày chủ nhật)
- VALUE DATE = TODAY
- Maturity Date = TODAY + 1  năm sau (nếu ngày này năm sau rơi vào ngày nghỉ thì next lên 1 ngày làm việc liền sau)
- Account Officer = 1
- RM BAN CHEO = 1
- USE OF LOAN CHA.1 = 42
- USE OF LOAN = 4220002
- ADVICE.EXPIRY.DATE = TODAY + 1  năm sau (nếu ngày này năm sau rơi vào ngày nghỉ thì next lên 1 ngày làm việc liền sau)
- BC NHNN = KHAC
*** Tab - Charges/CSN Commission ***
- Charge Date.1 = TODAY
- Charge Currency.1 = VND
- Charge Debit Account.1 = 	tài khoản thấu chi lấy được ở 1.1
- Charge Code.1.1 = GTCGPTOAFI
- Charge Amount.1.1 = 10000
- NOTE = TEST
- bo phan tham dinh = NONE
- Rate Change = NONE
*** Tab - MD Type ***
- CAMPAIGN.CODE = 0000000
- PRODUCTGR.CODE = 0000000
- LEGACY.ID = mã hợp đồng tín dụng mới mở ở bước 1.2
B3. thực hiện commit bản ghi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</si>
</sst>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Calibri"/>
      <family val="2"/>
      <scheme val="minor"/>
    </font>
    <font>
      <b/>
      <sz val="11"/>
      <color theme="1"/>
      <name val="Calibri"/>
      <family val="2"/>
      <scheme val="minor"/>
    </font>
    <font>
      <sz val="12"/>
      <name val="Times New Roman"/>
      <family val="1"/>
    </font>
    <font>
      <b/>
      <sz val="12"/>
      <color rgb="FFFF0000"/>
      <name val="Times New Roman"/>
      <family val="1"/>
    </font>
    <font>
      <b/>
      <sz val="20"/>
      <name val="Times New Roman"/>
      <family val="1"/>
    </font>
    <font>
      <sz val="10"/>
      <name val="Times New Roman"/>
      <family val="1"/>
    </font>
    <font>
      <b/>
      <sz val="12"/>
      <color rgb="FFC00000"/>
      <name val="Times New Roman"/>
      <family val="1"/>
    </font>
    <font>
      <u/>
      <sz val="11"/>
      <color theme="10"/>
      <name val="Arial"/>
      <family val="2"/>
    </font>
    <font>
      <u/>
      <sz val="11"/>
      <color theme="10"/>
      <name val="Times New Roman"/>
      <family val="1"/>
    </font>
    <font>
      <b/>
      <sz val="12"/>
      <name val="Times New Roman"/>
      <family val="1"/>
    </font>
    <font>
      <b/>
      <sz val="13"/>
      <color rgb="FF0000FF"/>
      <name val="Times New Roman"/>
      <family val="1"/>
    </font>
    <font>
      <sz val="11"/>
      <color rgb="FF333333"/>
      <name val="Times New Roman"/>
      <family val="1"/>
    </font>
    <font>
      <sz val="11"/>
      <name val="Times New Roman"/>
      <family val="1"/>
    </font>
    <font>
      <b/>
      <sz val="11"/>
      <name val="Times New Roman"/>
      <family val="1"/>
    </font>
    <font>
      <i/>
      <sz val="11"/>
      <color theme="1"/>
      <name val="Times New Roman"/>
      <family val="1"/>
    </font>
    <font>
      <sz val="12"/>
      <color theme="1"/>
      <name val="Times New Roman"/>
      <family val="1"/>
    </font>
    <font>
      <b/>
      <sz val="9"/>
      <color indexed="81"/>
      <name val="Tahoma"/>
      <family val="2"/>
    </font>
    <font>
      <sz val="9"/>
      <color indexed="81"/>
      <name val="Tahoma"/>
      <family val="2"/>
    </font>
    <font>
      <sz val="11"/>
      <color theme="1"/>
      <name val="Times New Roman"/>
      <family val="1"/>
    </font>
    <font>
      <b/>
      <sz val="11"/>
      <color theme="1"/>
      <name val="Times New Roman"/>
      <family val="1"/>
    </font>
    <font>
      <sz val="10"/>
      <name val="Arial"/>
      <family val="2"/>
    </font>
    <font>
      <b/>
      <sz val="13"/>
      <name val="Times New Roman"/>
      <family val="1"/>
    </font>
    <font>
      <sz val="12"/>
      <color rgb="FF000000"/>
      <name val="Times New Roman"/>
      <family val="1"/>
    </font>
    <font>
      <sz val="8"/>
      <name val="Calibri"/>
      <family val="2"/>
      <scheme val="minor"/>
    </font>
    <font>
      <b/>
      <sz val="11"/>
      <color theme="1" tint="4.9989318521683403E-2"/>
      <name val="Times New Roman"/>
      <family val="1"/>
    </font>
    <font>
      <sz val="11"/>
      <color theme="1" tint="4.9989318521683403E-2"/>
      <name val="Times New Roman"/>
      <family val="1"/>
    </font>
    <font>
      <u/>
      <sz val="11"/>
      <color theme="1" tint="4.9989318521683403E-2"/>
      <name val="Times New Roman"/>
      <family val="1"/>
    </font>
    <font>
      <sz val="11"/>
      <color rgb="FFFF0000"/>
      <name val="Times New Roman"/>
      <family val="1"/>
    </font>
    <font>
      <sz val="12"/>
      <color rgb="FFFF0000"/>
      <name val="Times New Roman"/>
      <family val="1"/>
    </font>
    <font>
      <b/>
      <sz val="12"/>
      <color theme="1"/>
      <name val="Times New Roman"/>
      <family val="1"/>
    </font>
    <font>
      <b/>
      <sz val="11"/>
      <name val="Calibri"/>
      <family val="2"/>
      <scheme val="minor"/>
    </font>
    <font>
      <sz val="10"/>
      <color theme="1"/>
      <name val="Times New Roman"/>
      <family val="1"/>
    </font>
    <font>
      <sz val="12"/>
      <color theme="1" tint="4.9989318521683403E-2"/>
      <name val="Calibri"/>
      <family val="2"/>
      <scheme val="minor"/>
    </font>
    <font>
      <sz val="11"/>
      <name val="Calibri"/>
      <family val="2"/>
      <scheme val="minor"/>
    </font>
    <font>
      <sz val="12"/>
      <color theme="1" tint="4.9989318521683403E-2"/>
      <name val="Times New Roman"/>
      <family val="1"/>
    </font>
    <font>
      <sz val="11"/>
      <color rgb="FFFF0000"/>
      <name val="Calibri"/>
      <family val="2"/>
      <scheme val="minor"/>
    </font>
    <font>
      <sz val="11"/>
      <color theme="1" tint="4.9989318521683403E-2"/>
      <name val="Calibri"/>
      <family val="2"/>
      <scheme val="minor"/>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theme="0"/>
        <bgColor indexed="64"/>
      </patternFill>
    </fill>
    <fill>
      <patternFill patternType="solid">
        <fgColor indexed="40"/>
        <bgColor indexed="64"/>
      </patternFill>
    </fill>
    <fill>
      <patternFill patternType="solid">
        <fgColor theme="9" tint="0.59999389629810485"/>
        <bgColor indexed="64"/>
      </patternFill>
    </fill>
    <fill>
      <patternFill patternType="solid">
        <fgColor theme="4"/>
        <bgColor indexed="64"/>
      </patternFill>
    </fill>
    <fill>
      <patternFill patternType="solid">
        <fgColor theme="6" tint="0.39997558519241921"/>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0" borderId="0"/>
  </cellStyleXfs>
  <cellXfs count="278">
    <xf numFmtId="0" fontId="0" fillId="0" borderId="0" xfId="0"/>
    <xf numFmtId="0" fontId="9" fillId="2" borderId="2" xfId="0" applyFont="1" applyFill="1" applyBorder="1" applyAlignment="1">
      <alignment horizontal="left" vertical="top" wrapText="1"/>
    </xf>
    <xf numFmtId="0" fontId="2" fillId="2" borderId="0" xfId="0" applyFont="1" applyFill="1" applyBorder="1" applyAlignment="1">
      <alignment vertical="top"/>
    </xf>
    <xf numFmtId="0" fontId="3" fillId="0" borderId="0" xfId="0" applyFont="1" applyBorder="1" applyAlignment="1">
      <alignment vertical="top"/>
    </xf>
    <xf numFmtId="0" fontId="3" fillId="0" borderId="0" xfId="0" applyFont="1" applyBorder="1" applyAlignment="1">
      <alignment horizontal="left" vertical="top"/>
    </xf>
    <xf numFmtId="0" fontId="2" fillId="2" borderId="0" xfId="0" applyFont="1" applyFill="1" applyAlignment="1">
      <alignment horizontal="center" vertical="top"/>
    </xf>
    <xf numFmtId="0" fontId="2" fillId="2" borderId="0" xfId="0" applyFont="1" applyFill="1" applyAlignment="1">
      <alignment horizontal="center" vertical="top" wrapText="1"/>
    </xf>
    <xf numFmtId="0" fontId="2" fillId="2" borderId="0" xfId="0" applyFont="1" applyFill="1" applyAlignment="1">
      <alignment vertical="top"/>
    </xf>
    <xf numFmtId="0" fontId="5" fillId="2" borderId="0" xfId="0" applyFont="1" applyFill="1" applyAlignment="1">
      <alignment vertical="top"/>
    </xf>
    <xf numFmtId="0" fontId="6" fillId="0" borderId="0" xfId="0" applyFont="1" applyBorder="1" applyAlignment="1">
      <alignment vertical="top" wrapText="1"/>
    </xf>
    <xf numFmtId="0" fontId="8" fillId="2" borderId="0" xfId="2" applyFont="1" applyFill="1" applyBorder="1" applyAlignment="1" applyProtection="1">
      <alignment horizontal="left" vertical="top" wrapText="1"/>
    </xf>
    <xf numFmtId="0" fontId="9" fillId="2" borderId="2" xfId="0" applyFont="1" applyFill="1" applyBorder="1" applyAlignment="1">
      <alignment vertical="top" wrapText="1"/>
    </xf>
    <xf numFmtId="0" fontId="2" fillId="2" borderId="2" xfId="0" applyFont="1" applyFill="1" applyBorder="1" applyAlignment="1">
      <alignment vertical="top" wrapText="1"/>
    </xf>
    <xf numFmtId="0" fontId="2" fillId="3"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4" borderId="0" xfId="0" applyFont="1" applyFill="1" applyBorder="1" applyAlignment="1">
      <alignment horizontal="left" vertical="top" wrapText="1"/>
    </xf>
    <xf numFmtId="0" fontId="5" fillId="2" borderId="0" xfId="0" applyFont="1" applyFill="1" applyBorder="1" applyAlignment="1">
      <alignment vertical="top"/>
    </xf>
    <xf numFmtId="0" fontId="10" fillId="0" borderId="0" xfId="0" applyFont="1" applyBorder="1" applyAlignment="1">
      <alignment horizontal="left" vertical="top" wrapText="1"/>
    </xf>
    <xf numFmtId="0" fontId="9" fillId="3" borderId="2" xfId="0" applyFont="1" applyFill="1" applyBorder="1" applyAlignment="1">
      <alignment horizontal="center" vertical="top" wrapText="1"/>
    </xf>
    <xf numFmtId="0" fontId="11" fillId="0" borderId="0" xfId="0" applyFont="1" applyBorder="1" applyAlignment="1">
      <alignment vertical="top"/>
    </xf>
    <xf numFmtId="0" fontId="2" fillId="2" borderId="0" xfId="0" applyFont="1" applyFill="1" applyBorder="1" applyAlignment="1">
      <alignment vertical="top" wrapText="1"/>
    </xf>
    <xf numFmtId="0" fontId="2" fillId="2" borderId="0" xfId="0" applyFont="1" applyFill="1" applyBorder="1" applyAlignment="1">
      <alignment horizontal="left" vertical="top" wrapText="1"/>
    </xf>
    <xf numFmtId="0" fontId="12" fillId="2" borderId="0" xfId="0" applyFont="1" applyFill="1" applyAlignment="1">
      <alignment vertical="top" wrapText="1"/>
    </xf>
    <xf numFmtId="0" fontId="2" fillId="2" borderId="0" xfId="0" applyFont="1" applyFill="1" applyAlignment="1">
      <alignment vertical="top" wrapText="1"/>
    </xf>
    <xf numFmtId="0" fontId="9" fillId="4" borderId="0" xfId="0" applyFont="1" applyFill="1" applyBorder="1" applyAlignment="1">
      <alignment horizontal="center" vertical="top" wrapText="1"/>
    </xf>
    <xf numFmtId="0" fontId="11" fillId="0" borderId="0" xfId="0" applyFont="1" applyAlignment="1">
      <alignment vertical="top"/>
    </xf>
    <xf numFmtId="0" fontId="2" fillId="2" borderId="0" xfId="0" applyFont="1" applyFill="1" applyAlignment="1">
      <alignment horizontal="left" vertical="top" wrapText="1"/>
    </xf>
    <xf numFmtId="0" fontId="9" fillId="2" borderId="0" xfId="0" applyFont="1" applyFill="1" applyBorder="1" applyAlignment="1">
      <alignment vertical="top" wrapText="1"/>
    </xf>
    <xf numFmtId="0" fontId="2" fillId="2" borderId="0" xfId="0" applyFont="1" applyFill="1" applyBorder="1" applyAlignment="1">
      <alignment horizontal="center" vertical="top"/>
    </xf>
    <xf numFmtId="0" fontId="9" fillId="5" borderId="3"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2" fillId="2" borderId="0" xfId="0" applyFont="1" applyFill="1" applyAlignment="1">
      <alignment horizontal="center" vertical="center" wrapText="1"/>
    </xf>
    <xf numFmtId="0" fontId="14" fillId="6" borderId="2" xfId="0" applyFont="1" applyFill="1" applyBorder="1" applyAlignment="1">
      <alignment horizontal="center" vertical="center" wrapText="1"/>
    </xf>
    <xf numFmtId="0" fontId="15" fillId="0" borderId="0" xfId="0" applyFont="1" applyAlignment="1">
      <alignment horizontal="center" vertical="center"/>
    </xf>
    <xf numFmtId="0" fontId="18" fillId="0" borderId="2" xfId="0" applyFont="1" applyBorder="1" applyAlignment="1">
      <alignment vertical="top" wrapText="1"/>
    </xf>
    <xf numFmtId="0" fontId="18" fillId="0" borderId="2" xfId="0" applyFont="1" applyBorder="1" applyAlignment="1">
      <alignment vertical="top"/>
    </xf>
    <xf numFmtId="0" fontId="15" fillId="0" borderId="2" xfId="0" applyFont="1" applyBorder="1" applyAlignment="1">
      <alignment vertical="center" wrapText="1"/>
    </xf>
    <xf numFmtId="0" fontId="18" fillId="0" borderId="2" xfId="0" applyFont="1" applyBorder="1" applyAlignment="1">
      <alignment horizontal="center" vertical="center"/>
    </xf>
    <xf numFmtId="0" fontId="7" fillId="0" borderId="2" xfId="2" applyFill="1" applyBorder="1" applyAlignment="1" applyProtection="1">
      <alignment horizontal="center" vertical="center"/>
    </xf>
    <xf numFmtId="0" fontId="18" fillId="0" borderId="0" xfId="0" applyFont="1" applyAlignment="1">
      <alignment vertical="top"/>
    </xf>
    <xf numFmtId="0" fontId="0" fillId="0" borderId="2" xfId="0" applyBorder="1" applyAlignment="1">
      <alignment vertical="top"/>
    </xf>
    <xf numFmtId="0" fontId="18" fillId="0" borderId="2" xfId="0" applyFont="1" applyBorder="1" applyAlignment="1">
      <alignment horizontal="left" vertical="top" wrapText="1"/>
    </xf>
    <xf numFmtId="0" fontId="18" fillId="0" borderId="2" xfId="0" quotePrefix="1" applyFont="1" applyBorder="1" applyAlignment="1">
      <alignment vertical="top" wrapText="1"/>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2" xfId="0" applyFont="1" applyBorder="1" applyAlignment="1">
      <alignment horizontal="center" vertical="center" wrapText="1"/>
    </xf>
    <xf numFmtId="0" fontId="18" fillId="0" borderId="2" xfId="0" applyFont="1" applyBorder="1" applyAlignment="1">
      <alignment horizontal="left" vertical="center"/>
    </xf>
    <xf numFmtId="0" fontId="13" fillId="5"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5" fillId="0" borderId="2" xfId="0" applyFont="1" applyBorder="1" applyAlignment="1">
      <alignment horizontal="center" vertical="center"/>
    </xf>
    <xf numFmtId="0" fontId="18" fillId="0" borderId="2" xfId="0" applyFont="1" applyFill="1" applyBorder="1" applyAlignment="1">
      <alignment vertical="top"/>
    </xf>
    <xf numFmtId="0" fontId="18" fillId="0" borderId="2" xfId="0" applyFont="1" applyFill="1" applyBorder="1" applyAlignment="1">
      <alignment vertical="top" wrapText="1"/>
    </xf>
    <xf numFmtId="0" fontId="18" fillId="0" borderId="2" xfId="0" quotePrefix="1" applyFont="1" applyFill="1" applyBorder="1" applyAlignment="1">
      <alignment vertical="top" wrapText="1"/>
    </xf>
    <xf numFmtId="0" fontId="18" fillId="0" borderId="2" xfId="0" applyFont="1" applyFill="1" applyBorder="1" applyAlignment="1">
      <alignment horizontal="center" vertical="center"/>
    </xf>
    <xf numFmtId="0" fontId="18" fillId="0" borderId="2" xfId="0" applyFont="1" applyFill="1" applyBorder="1" applyAlignment="1">
      <alignment horizontal="center" vertical="center" wrapText="1"/>
    </xf>
    <xf numFmtId="0" fontId="0" fillId="0" borderId="2" xfId="0" applyFill="1" applyBorder="1" applyAlignment="1">
      <alignment vertical="top"/>
    </xf>
    <xf numFmtId="0" fontId="18" fillId="0" borderId="2" xfId="0" applyFont="1" applyFill="1" applyBorder="1" applyAlignment="1">
      <alignment horizontal="left" vertical="center"/>
    </xf>
    <xf numFmtId="0" fontId="18" fillId="0" borderId="2" xfId="0" applyFont="1" applyFill="1" applyBorder="1" applyAlignment="1">
      <alignment vertical="center" wrapText="1"/>
    </xf>
    <xf numFmtId="0" fontId="21" fillId="7" borderId="2" xfId="3" applyFont="1" applyFill="1" applyBorder="1" applyAlignment="1">
      <alignment horizontal="right" vertical="top" wrapText="1"/>
    </xf>
    <xf numFmtId="0" fontId="18" fillId="7" borderId="0" xfId="0" applyFont="1" applyFill="1" applyAlignment="1">
      <alignment vertical="top"/>
    </xf>
    <xf numFmtId="0" fontId="18" fillId="0" borderId="3" xfId="0" applyFont="1" applyFill="1" applyBorder="1" applyAlignment="1">
      <alignment vertical="center" wrapText="1"/>
    </xf>
    <xf numFmtId="0" fontId="18" fillId="7" borderId="3" xfId="0" applyFont="1" applyFill="1" applyBorder="1" applyAlignment="1">
      <alignment vertical="center" wrapText="1"/>
    </xf>
    <xf numFmtId="0" fontId="1" fillId="7" borderId="0" xfId="1" applyFill="1" applyAlignment="1">
      <alignment vertical="top"/>
    </xf>
    <xf numFmtId="0" fontId="18" fillId="0" borderId="2" xfId="0" applyFont="1" applyBorder="1" applyAlignment="1">
      <alignment horizontal="left" vertical="center" wrapText="1"/>
    </xf>
    <xf numFmtId="0" fontId="19" fillId="7" borderId="2" xfId="0" applyFont="1" applyFill="1" applyBorder="1" applyAlignment="1">
      <alignment vertical="top"/>
    </xf>
    <xf numFmtId="0" fontId="18" fillId="7" borderId="2" xfId="0" applyFont="1" applyFill="1" applyBorder="1" applyAlignment="1">
      <alignment horizontal="center" wrapText="1"/>
    </xf>
    <xf numFmtId="0" fontId="18" fillId="7" borderId="2" xfId="0" applyFont="1" applyFill="1" applyBorder="1" applyAlignment="1">
      <alignment horizontal="center" vertical="center" wrapText="1"/>
    </xf>
    <xf numFmtId="0" fontId="15" fillId="7" borderId="0" xfId="0" applyFont="1" applyFill="1" applyAlignment="1">
      <alignment horizontal="center" vertical="center"/>
    </xf>
    <xf numFmtId="0" fontId="18" fillId="7" borderId="2" xfId="0" applyFont="1" applyFill="1" applyBorder="1" applyAlignment="1">
      <alignment vertical="center" wrapText="1"/>
    </xf>
    <xf numFmtId="0" fontId="19" fillId="7" borderId="2" xfId="0" applyFont="1" applyFill="1" applyBorder="1" applyAlignment="1">
      <alignment vertical="center" wrapText="1"/>
    </xf>
    <xf numFmtId="0" fontId="18" fillId="7" borderId="2" xfId="0" quotePrefix="1" applyFont="1" applyFill="1" applyBorder="1" applyAlignment="1">
      <alignment vertical="top" wrapText="1"/>
    </xf>
    <xf numFmtId="0" fontId="18" fillId="7" borderId="2" xfId="0" applyFont="1" applyFill="1" applyBorder="1" applyAlignment="1">
      <alignment horizontal="left" vertical="center" wrapText="1"/>
    </xf>
    <xf numFmtId="0" fontId="2" fillId="2" borderId="2" xfId="0" quotePrefix="1" applyFont="1" applyFill="1" applyBorder="1" applyAlignment="1">
      <alignment vertical="top" wrapText="1"/>
    </xf>
    <xf numFmtId="14" fontId="2" fillId="2" borderId="2" xfId="0" quotePrefix="1" applyNumberFormat="1" applyFont="1" applyFill="1" applyBorder="1" applyAlignment="1">
      <alignment vertical="top" wrapText="1"/>
    </xf>
    <xf numFmtId="0" fontId="2" fillId="4" borderId="2" xfId="3" applyFont="1" applyFill="1" applyBorder="1" applyAlignment="1">
      <alignment vertical="top" wrapText="1"/>
    </xf>
    <xf numFmtId="0" fontId="19" fillId="7" borderId="5" xfId="1" applyFont="1" applyFill="1" applyBorder="1" applyAlignment="1">
      <alignment vertical="top"/>
    </xf>
    <xf numFmtId="0" fontId="19" fillId="7" borderId="6" xfId="1" applyFont="1" applyFill="1" applyBorder="1" applyAlignment="1">
      <alignment vertical="top"/>
    </xf>
    <xf numFmtId="0" fontId="0" fillId="7" borderId="0" xfId="0" applyFill="1"/>
    <xf numFmtId="0" fontId="19" fillId="7" borderId="2" xfId="1" applyFont="1" applyFill="1" applyBorder="1" applyAlignment="1">
      <alignment vertical="top"/>
    </xf>
    <xf numFmtId="0" fontId="18" fillId="0" borderId="2" xfId="0" quotePrefix="1" applyFont="1" applyBorder="1" applyAlignment="1">
      <alignment horizontal="left" vertical="top" wrapText="1"/>
    </xf>
    <xf numFmtId="0" fontId="18" fillId="0" borderId="2" xfId="0" quotePrefix="1" applyFont="1" applyBorder="1" applyAlignment="1">
      <alignment vertical="center" wrapText="1"/>
    </xf>
    <xf numFmtId="0" fontId="18" fillId="7" borderId="0" xfId="0" applyFont="1" applyFill="1"/>
    <xf numFmtId="0" fontId="19" fillId="7" borderId="4" xfId="0" applyFont="1" applyFill="1" applyBorder="1" applyAlignment="1">
      <alignment vertical="top"/>
    </xf>
    <xf numFmtId="0" fontId="19" fillId="7" borderId="5" xfId="0" applyFont="1" applyFill="1" applyBorder="1" applyAlignment="1">
      <alignment vertical="top"/>
    </xf>
    <xf numFmtId="0" fontId="19" fillId="7" borderId="6" xfId="0" applyFont="1" applyFill="1" applyBorder="1" applyAlignment="1">
      <alignment vertical="top"/>
    </xf>
    <xf numFmtId="0" fontId="18" fillId="0" borderId="2" xfId="0" applyFont="1" applyFill="1" applyBorder="1" applyAlignment="1">
      <alignment vertical="center"/>
    </xf>
    <xf numFmtId="0" fontId="18" fillId="0" borderId="3" xfId="0" applyFont="1" applyFill="1" applyBorder="1" applyAlignment="1">
      <alignment vertical="top"/>
    </xf>
    <xf numFmtId="0" fontId="18" fillId="0" borderId="3" xfId="0" applyFont="1" applyFill="1" applyBorder="1" applyAlignment="1">
      <alignment vertical="top" wrapText="1"/>
    </xf>
    <xf numFmtId="0" fontId="18" fillId="0" borderId="3" xfId="0" applyFont="1" applyFill="1" applyBorder="1" applyAlignment="1">
      <alignment vertical="center"/>
    </xf>
    <xf numFmtId="0" fontId="12" fillId="0" borderId="2" xfId="3" quotePrefix="1" applyFont="1" applyFill="1" applyBorder="1" applyAlignment="1">
      <alignment vertical="top" wrapText="1"/>
    </xf>
    <xf numFmtId="0" fontId="7" fillId="0" borderId="2" xfId="2" applyFont="1" applyFill="1" applyBorder="1" applyAlignment="1" applyProtection="1">
      <alignment horizontal="center" vertical="center"/>
    </xf>
    <xf numFmtId="0" fontId="19" fillId="7" borderId="0" xfId="1" applyFont="1" applyFill="1" applyAlignment="1">
      <alignment vertical="top"/>
    </xf>
    <xf numFmtId="0" fontId="12" fillId="7" borderId="3" xfId="0" applyFont="1" applyFill="1" applyBorder="1" applyAlignment="1">
      <alignment vertical="center" wrapText="1"/>
    </xf>
    <xf numFmtId="0" fontId="13" fillId="7" borderId="4" xfId="1" applyFont="1" applyFill="1" applyBorder="1" applyAlignment="1">
      <alignment vertical="top"/>
    </xf>
    <xf numFmtId="0" fontId="13" fillId="7" borderId="5" xfId="1" applyFont="1" applyFill="1" applyBorder="1" applyAlignment="1">
      <alignment vertical="top"/>
    </xf>
    <xf numFmtId="0" fontId="13" fillId="7" borderId="6" xfId="1" applyFont="1" applyFill="1" applyBorder="1" applyAlignment="1">
      <alignment vertical="top"/>
    </xf>
    <xf numFmtId="0" fontId="13" fillId="7" borderId="0" xfId="1" applyFont="1" applyFill="1" applyAlignment="1">
      <alignment vertical="top"/>
    </xf>
    <xf numFmtId="0" fontId="19" fillId="7" borderId="4" xfId="1" applyFont="1" applyFill="1" applyBorder="1" applyAlignment="1">
      <alignment vertical="top"/>
    </xf>
    <xf numFmtId="0" fontId="18" fillId="4" borderId="2" xfId="0" applyFont="1" applyFill="1" applyBorder="1" applyAlignment="1">
      <alignment vertical="center" wrapText="1"/>
    </xf>
    <xf numFmtId="0" fontId="19" fillId="7" borderId="0" xfId="0" applyFont="1" applyFill="1" applyAlignment="1">
      <alignment vertical="top"/>
    </xf>
    <xf numFmtId="0" fontId="7" fillId="0" borderId="2" xfId="2" applyBorder="1" applyAlignment="1" applyProtection="1">
      <alignment horizontal="center" vertical="center"/>
    </xf>
    <xf numFmtId="0" fontId="24" fillId="7" borderId="1" xfId="1" applyFont="1" applyFill="1" applyBorder="1" applyAlignment="1">
      <alignment vertical="top"/>
    </xf>
    <xf numFmtId="0" fontId="24" fillId="7" borderId="1" xfId="1" applyFont="1" applyFill="1" applyBorder="1" applyAlignment="1">
      <alignment vertical="top" wrapText="1"/>
    </xf>
    <xf numFmtId="0" fontId="24" fillId="7" borderId="9" xfId="1" applyFont="1" applyFill="1" applyBorder="1" applyAlignment="1">
      <alignment vertical="top" wrapText="1"/>
    </xf>
    <xf numFmtId="0" fontId="24" fillId="7" borderId="0" xfId="1" applyFont="1" applyFill="1" applyAlignment="1">
      <alignment vertical="top"/>
    </xf>
    <xf numFmtId="0" fontId="25" fillId="0" borderId="2" xfId="0" applyFont="1" applyBorder="1" applyAlignment="1">
      <alignment vertical="top"/>
    </xf>
    <xf numFmtId="0" fontId="25" fillId="0" borderId="2" xfId="0" applyFont="1" applyBorder="1" applyAlignment="1">
      <alignment vertical="top" wrapText="1"/>
    </xf>
    <xf numFmtId="0" fontId="25" fillId="0" borderId="2" xfId="0" quotePrefix="1" applyFont="1" applyBorder="1" applyAlignment="1">
      <alignment vertical="top" wrapText="1"/>
    </xf>
    <xf numFmtId="0" fontId="25" fillId="0" borderId="2" xfId="0" applyFont="1" applyBorder="1" applyAlignment="1">
      <alignment vertical="center"/>
    </xf>
    <xf numFmtId="0" fontId="25" fillId="0" borderId="2" xfId="0" applyFont="1" applyBorder="1" applyAlignment="1">
      <alignment horizontal="center" vertical="center"/>
    </xf>
    <xf numFmtId="0" fontId="25" fillId="0" borderId="2" xfId="0" applyFont="1" applyBorder="1" applyAlignment="1">
      <alignment horizontal="center" vertical="center" wrapText="1"/>
    </xf>
    <xf numFmtId="0" fontId="26" fillId="0" borderId="2" xfId="2" applyFont="1" applyBorder="1" applyAlignment="1" applyProtection="1">
      <alignment horizontal="center" vertical="center"/>
    </xf>
    <xf numFmtId="0" fontId="25" fillId="0" borderId="0" xfId="0" applyFont="1" applyAlignment="1">
      <alignment vertical="top"/>
    </xf>
    <xf numFmtId="0" fontId="25" fillId="4" borderId="2" xfId="1" applyFont="1" applyFill="1" applyBorder="1" applyAlignment="1">
      <alignment vertical="top" wrapText="1"/>
    </xf>
    <xf numFmtId="0" fontId="0" fillId="0" borderId="2" xfId="0" applyFont="1" applyBorder="1" applyAlignment="1">
      <alignment vertical="top"/>
    </xf>
    <xf numFmtId="0" fontId="12" fillId="0" borderId="2" xfId="0" applyFont="1" applyBorder="1" applyAlignment="1">
      <alignment horizontal="center" vertical="center"/>
    </xf>
    <xf numFmtId="0" fontId="25" fillId="0" borderId="2" xfId="0" applyFont="1" applyBorder="1" applyAlignment="1">
      <alignment horizontal="left" vertical="top"/>
    </xf>
    <xf numFmtId="0" fontId="24" fillId="7" borderId="2" xfId="1" applyFont="1" applyFill="1" applyBorder="1" applyAlignment="1">
      <alignment vertical="top" wrapText="1"/>
    </xf>
    <xf numFmtId="0" fontId="18" fillId="0" borderId="3" xfId="0" applyFont="1" applyBorder="1" applyAlignment="1">
      <alignment vertical="center" wrapText="1"/>
    </xf>
    <xf numFmtId="0" fontId="15" fillId="0" borderId="2" xfId="0" applyFont="1" applyBorder="1" applyAlignment="1">
      <alignment horizontal="left" vertical="center" wrapText="1"/>
    </xf>
    <xf numFmtId="0" fontId="15" fillId="0" borderId="2" xfId="0" quotePrefix="1" applyFont="1" applyBorder="1" applyAlignment="1">
      <alignment vertical="center" wrapText="1"/>
    </xf>
    <xf numFmtId="0" fontId="15" fillId="0" borderId="2" xfId="0" applyFont="1" applyBorder="1" applyAlignment="1">
      <alignment horizontal="center" vertical="center" wrapText="1"/>
    </xf>
    <xf numFmtId="0" fontId="15" fillId="0" borderId="2" xfId="0" quotePrefix="1" applyFont="1" applyBorder="1" applyAlignment="1">
      <alignment horizontal="center" vertical="center" wrapText="1"/>
    </xf>
    <xf numFmtId="0" fontId="28" fillId="0" borderId="2" xfId="0" applyFont="1" applyBorder="1" applyAlignment="1">
      <alignment vertical="center" wrapText="1"/>
    </xf>
    <xf numFmtId="0" fontId="0" fillId="0" borderId="0" xfId="0" applyAlignment="1">
      <alignment vertical="top"/>
    </xf>
    <xf numFmtId="0" fontId="29" fillId="8" borderId="2" xfId="0" applyFont="1" applyFill="1" applyBorder="1" applyAlignment="1">
      <alignment vertical="center" wrapText="1"/>
    </xf>
    <xf numFmtId="0" fontId="15" fillId="0" borderId="2" xfId="0" quotePrefix="1" applyFont="1" applyBorder="1" applyAlignment="1">
      <alignment horizontal="left" vertical="center" wrapText="1"/>
    </xf>
    <xf numFmtId="0" fontId="1" fillId="7" borderId="5" xfId="1" applyFill="1" applyBorder="1" applyAlignment="1">
      <alignment vertical="top"/>
    </xf>
    <xf numFmtId="0" fontId="1" fillId="7" borderId="6" xfId="1" applyFill="1" applyBorder="1" applyAlignment="1">
      <alignment vertical="top"/>
    </xf>
    <xf numFmtId="0" fontId="15" fillId="0" borderId="3" xfId="0" applyFont="1" applyBorder="1" applyAlignment="1">
      <alignment vertical="center" wrapText="1"/>
    </xf>
    <xf numFmtId="0" fontId="15" fillId="0" borderId="2" xfId="0" applyFont="1" applyBorder="1" applyAlignment="1">
      <alignment horizontal="left" vertical="top" wrapText="1"/>
    </xf>
    <xf numFmtId="0" fontId="14" fillId="7" borderId="3" xfId="0" applyFont="1" applyFill="1" applyBorder="1" applyAlignment="1">
      <alignment horizontal="center" vertical="center" wrapText="1"/>
    </xf>
    <xf numFmtId="0" fontId="19" fillId="7" borderId="2" xfId="0" applyFont="1" applyFill="1" applyBorder="1" applyAlignment="1">
      <alignment horizontal="left" vertical="center" wrapText="1"/>
    </xf>
    <xf numFmtId="0" fontId="14" fillId="7" borderId="2" xfId="0" applyFont="1" applyFill="1" applyBorder="1" applyAlignment="1">
      <alignment horizontal="center" vertical="center" wrapText="1"/>
    </xf>
    <xf numFmtId="0" fontId="19" fillId="7" borderId="3" xfId="0" applyFont="1" applyFill="1" applyBorder="1" applyAlignment="1">
      <alignment horizontal="left" vertical="center" wrapText="1"/>
    </xf>
    <xf numFmtId="0" fontId="0" fillId="0" borderId="2" xfId="0" applyBorder="1"/>
    <xf numFmtId="0" fontId="7" fillId="0" borderId="0" xfId="2" applyBorder="1" applyAlignment="1" applyProtection="1">
      <alignment horizontal="center" vertical="center"/>
    </xf>
    <xf numFmtId="0" fontId="30" fillId="7" borderId="5" xfId="1" applyFont="1" applyFill="1" applyBorder="1" applyAlignment="1">
      <alignment vertical="top"/>
    </xf>
    <xf numFmtId="0" fontId="30" fillId="7" borderId="6" xfId="1" applyFont="1" applyFill="1" applyBorder="1" applyAlignment="1">
      <alignment vertical="top"/>
    </xf>
    <xf numFmtId="0" fontId="30" fillId="7" borderId="0" xfId="1" applyFont="1" applyFill="1" applyAlignment="1">
      <alignment vertical="top"/>
    </xf>
    <xf numFmtId="0" fontId="2" fillId="4" borderId="0" xfId="3" applyFont="1" applyFill="1" applyAlignment="1">
      <alignment vertical="top" wrapText="1"/>
    </xf>
    <xf numFmtId="0" fontId="1" fillId="7" borderId="4" xfId="1" applyFill="1" applyBorder="1" applyAlignment="1">
      <alignment vertical="top"/>
    </xf>
    <xf numFmtId="0" fontId="1" fillId="7" borderId="2" xfId="1" applyFill="1" applyBorder="1" applyAlignment="1">
      <alignment vertical="top"/>
    </xf>
    <xf numFmtId="0" fontId="0" fillId="7" borderId="2" xfId="0" applyFill="1" applyBorder="1"/>
    <xf numFmtId="0" fontId="12" fillId="0" borderId="2" xfId="0" applyFont="1" applyBorder="1" applyAlignment="1">
      <alignment vertical="top" wrapText="1"/>
    </xf>
    <xf numFmtId="0" fontId="18" fillId="0" borderId="2" xfId="0" quotePrefix="1" applyFont="1" applyBorder="1" applyAlignment="1">
      <alignment horizontal="left" vertical="center" wrapText="1"/>
    </xf>
    <xf numFmtId="0" fontId="12" fillId="0" borderId="2" xfId="0" applyFont="1" applyBorder="1" applyAlignment="1">
      <alignment horizontal="left" vertical="top" wrapText="1"/>
    </xf>
    <xf numFmtId="0" fontId="18" fillId="4" borderId="3" xfId="0" applyFont="1" applyFill="1" applyBorder="1" applyAlignment="1">
      <alignment vertical="center" wrapText="1"/>
    </xf>
    <xf numFmtId="0" fontId="18" fillId="4" borderId="2" xfId="0" applyFont="1" applyFill="1" applyBorder="1" applyAlignment="1">
      <alignment horizontal="left" vertical="center" wrapText="1"/>
    </xf>
    <xf numFmtId="0" fontId="1" fillId="7" borderId="2" xfId="0" applyFont="1" applyFill="1" applyBorder="1"/>
    <xf numFmtId="0" fontId="18" fillId="0" borderId="0" xfId="0" applyFont="1"/>
    <xf numFmtId="0" fontId="31" fillId="0" borderId="2" xfId="0" quotePrefix="1" applyFont="1" applyBorder="1" applyAlignment="1">
      <alignment horizontal="left" vertical="center" wrapText="1"/>
    </xf>
    <xf numFmtId="0" fontId="18" fillId="0" borderId="2" xfId="0" applyFont="1" applyBorder="1"/>
    <xf numFmtId="49" fontId="18" fillId="0" borderId="2" xfId="0" applyNumberFormat="1" applyFont="1" applyBorder="1" applyAlignment="1">
      <alignment horizontal="center" vertical="center"/>
    </xf>
    <xf numFmtId="0" fontId="1" fillId="0" borderId="5" xfId="1" applyFill="1" applyBorder="1" applyAlignment="1">
      <alignment vertical="center"/>
    </xf>
    <xf numFmtId="0" fontId="18" fillId="0" borderId="0" xfId="0" applyFont="1" applyFill="1" applyAlignment="1">
      <alignment vertical="top"/>
    </xf>
    <xf numFmtId="0" fontId="7" fillId="0" borderId="0" xfId="2" applyFill="1" applyBorder="1" applyAlignment="1" applyProtection="1">
      <alignment horizontal="center" vertical="center"/>
    </xf>
    <xf numFmtId="0" fontId="2" fillId="0" borderId="0" xfId="3" applyFont="1" applyFill="1" applyAlignment="1">
      <alignment vertical="top" wrapText="1"/>
    </xf>
    <xf numFmtId="0" fontId="18" fillId="0" borderId="2" xfId="0" applyFont="1" applyFill="1" applyBorder="1" applyAlignment="1">
      <alignment horizontal="left" vertical="center" wrapText="1"/>
    </xf>
    <xf numFmtId="0" fontId="18" fillId="0" borderId="2" xfId="0" quotePrefix="1" applyFont="1" applyFill="1" applyBorder="1" applyAlignment="1">
      <alignment horizontal="left" vertical="center" wrapText="1"/>
    </xf>
    <xf numFmtId="0" fontId="2" fillId="0" borderId="2" xfId="3" applyFont="1" applyFill="1" applyBorder="1" applyAlignment="1">
      <alignment vertical="top" wrapText="1"/>
    </xf>
    <xf numFmtId="0" fontId="18" fillId="0" borderId="2" xfId="0" applyFont="1" applyFill="1" applyBorder="1"/>
    <xf numFmtId="0" fontId="18" fillId="0" borderId="0" xfId="0" applyFont="1" applyFill="1"/>
    <xf numFmtId="0" fontId="0" fillId="0" borderId="2" xfId="0" applyFill="1" applyBorder="1"/>
    <xf numFmtId="0" fontId="0" fillId="0" borderId="0" xfId="0" applyFill="1"/>
    <xf numFmtId="0" fontId="1" fillId="0" borderId="6" xfId="1" applyFill="1" applyBorder="1" applyAlignment="1">
      <alignment vertical="top"/>
    </xf>
    <xf numFmtId="0" fontId="1" fillId="0" borderId="0" xfId="1" applyFill="1" applyAlignment="1">
      <alignment vertical="top"/>
    </xf>
    <xf numFmtId="0" fontId="7" fillId="0" borderId="6" xfId="2" applyFill="1" applyBorder="1" applyAlignment="1" applyProtection="1">
      <alignment horizontal="center" vertical="center"/>
    </xf>
    <xf numFmtId="0" fontId="18" fillId="0" borderId="6" xfId="0" applyFont="1" applyFill="1" applyBorder="1"/>
    <xf numFmtId="0" fontId="0" fillId="0" borderId="6" xfId="0" applyFill="1" applyBorder="1"/>
    <xf numFmtId="0" fontId="18" fillId="0" borderId="2" xfId="0" quotePrefix="1" applyFont="1" applyFill="1" applyBorder="1" applyAlignment="1">
      <alignment vertical="center" wrapText="1"/>
    </xf>
    <xf numFmtId="0" fontId="1" fillId="0" borderId="2" xfId="1" applyFill="1" applyBorder="1" applyAlignment="1">
      <alignment vertical="top"/>
    </xf>
    <xf numFmtId="0" fontId="32" fillId="0" borderId="2" xfId="0" applyFont="1" applyBorder="1" applyAlignment="1">
      <alignment vertical="center" wrapText="1"/>
    </xf>
    <xf numFmtId="0" fontId="19" fillId="0" borderId="2" xfId="0" applyFont="1" applyFill="1" applyBorder="1" applyAlignment="1">
      <alignment vertical="top" wrapText="1"/>
    </xf>
    <xf numFmtId="0" fontId="2" fillId="0" borderId="2" xfId="3" applyFont="1" applyBorder="1" applyAlignment="1">
      <alignment vertical="top" wrapText="1"/>
    </xf>
    <xf numFmtId="0" fontId="18" fillId="0" borderId="6" xfId="0" applyFont="1" applyBorder="1"/>
    <xf numFmtId="49" fontId="18" fillId="0" borderId="2" xfId="0" applyNumberFormat="1" applyFont="1" applyBorder="1" applyAlignment="1">
      <alignment horizontal="center" vertical="center" wrapText="1"/>
    </xf>
    <xf numFmtId="49" fontId="19" fillId="7" borderId="2" xfId="0" applyNumberFormat="1" applyFont="1" applyFill="1" applyBorder="1" applyAlignment="1">
      <alignment vertical="top"/>
    </xf>
    <xf numFmtId="0" fontId="19" fillId="7" borderId="2" xfId="0" applyFont="1" applyFill="1" applyBorder="1" applyAlignment="1">
      <alignment vertical="top"/>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top" wrapText="1"/>
    </xf>
    <xf numFmtId="0" fontId="12" fillId="7" borderId="2" xfId="0" quotePrefix="1" applyFont="1" applyFill="1" applyBorder="1" applyAlignment="1">
      <alignment horizontal="left" vertical="center" wrapText="1"/>
    </xf>
    <xf numFmtId="0" fontId="18" fillId="7" borderId="2" xfId="0" applyFont="1" applyFill="1" applyBorder="1" applyAlignment="1">
      <alignment vertical="center"/>
    </xf>
    <xf numFmtId="0" fontId="18" fillId="7" borderId="2" xfId="0" applyFont="1" applyFill="1" applyBorder="1" applyAlignment="1">
      <alignment horizontal="center" vertical="center"/>
    </xf>
    <xf numFmtId="0" fontId="12" fillId="0" borderId="2" xfId="0" quotePrefix="1" applyFont="1" applyBorder="1" applyAlignment="1">
      <alignment horizontal="left" vertical="center" wrapText="1"/>
    </xf>
    <xf numFmtId="0" fontId="12" fillId="0" borderId="2" xfId="0" applyFont="1" applyBorder="1" applyAlignment="1">
      <alignment horizontal="left" vertical="center" wrapText="1"/>
    </xf>
    <xf numFmtId="0" fontId="33" fillId="0" borderId="2" xfId="0" applyFont="1" applyBorder="1" applyAlignment="1">
      <alignment horizontal="left" vertical="center" wrapText="1"/>
    </xf>
    <xf numFmtId="0" fontId="33" fillId="0" borderId="2" xfId="0" applyFont="1" applyBorder="1" applyAlignment="1">
      <alignment vertical="center"/>
    </xf>
    <xf numFmtId="0" fontId="33" fillId="0" borderId="2" xfId="0" applyFont="1" applyBorder="1" applyAlignment="1">
      <alignment vertical="center" wrapText="1"/>
    </xf>
    <xf numFmtId="0" fontId="27" fillId="0" borderId="2" xfId="0" applyFont="1" applyBorder="1" applyAlignment="1">
      <alignment vertical="center" wrapText="1"/>
    </xf>
    <xf numFmtId="0" fontId="12" fillId="0" borderId="2" xfId="0" applyFont="1" applyBorder="1" applyAlignment="1">
      <alignment horizontal="center" vertical="center" wrapText="1"/>
    </xf>
    <xf numFmtId="0" fontId="33" fillId="0" borderId="2" xfId="0" applyFont="1" applyBorder="1"/>
    <xf numFmtId="0" fontId="0" fillId="0" borderId="2" xfId="0" applyBorder="1" applyAlignment="1">
      <alignment vertical="center"/>
    </xf>
    <xf numFmtId="0" fontId="1" fillId="7" borderId="2" xfId="1" applyFill="1" applyBorder="1" applyAlignment="1">
      <alignment horizontal="left" vertical="center"/>
    </xf>
    <xf numFmtId="0" fontId="0" fillId="7" borderId="2" xfId="0" applyFill="1" applyBorder="1" applyAlignment="1">
      <alignment horizontal="left" vertical="center"/>
    </xf>
    <xf numFmtId="0" fontId="1" fillId="7" borderId="2" xfId="0" applyFont="1" applyFill="1" applyBorder="1" applyAlignment="1">
      <alignment horizontal="left" vertical="center"/>
    </xf>
    <xf numFmtId="0" fontId="0" fillId="7" borderId="2" xfId="0" applyFill="1" applyBorder="1" applyAlignment="1">
      <alignment horizontal="left" vertical="center" wrapText="1"/>
    </xf>
    <xf numFmtId="0" fontId="0" fillId="7" borderId="2" xfId="0" applyFill="1" applyBorder="1" applyAlignment="1">
      <alignment horizontal="left" vertical="top" wrapText="1"/>
    </xf>
    <xf numFmtId="0" fontId="0" fillId="7" borderId="2" xfId="0" applyFill="1" applyBorder="1" applyAlignment="1">
      <alignment vertical="center"/>
    </xf>
    <xf numFmtId="0" fontId="0" fillId="0" borderId="2" xfId="0" quotePrefix="1" applyBorder="1" applyAlignment="1">
      <alignment horizontal="left" vertical="top" wrapText="1"/>
    </xf>
    <xf numFmtId="0" fontId="1" fillId="7" borderId="10" xfId="1" applyFill="1" applyBorder="1" applyAlignment="1">
      <alignment vertical="top" wrapText="1"/>
    </xf>
    <xf numFmtId="0" fontId="1" fillId="7" borderId="1" xfId="1" applyFill="1" applyBorder="1" applyAlignment="1">
      <alignment vertical="top"/>
    </xf>
    <xf numFmtId="0" fontId="1" fillId="7" borderId="1" xfId="1" applyFill="1" applyBorder="1" applyAlignment="1">
      <alignment vertical="top" wrapText="1"/>
    </xf>
    <xf numFmtId="0" fontId="34" fillId="0" borderId="2" xfId="0" applyFont="1" applyBorder="1" applyAlignment="1">
      <alignment horizontal="left" vertical="center"/>
    </xf>
    <xf numFmtId="0" fontId="25" fillId="0" borderId="2" xfId="0" applyFont="1" applyBorder="1" applyAlignment="1">
      <alignment horizontal="left" vertical="center" wrapText="1"/>
    </xf>
    <xf numFmtId="0" fontId="25" fillId="0" borderId="2" xfId="0" quotePrefix="1" applyFont="1" applyBorder="1" applyAlignment="1">
      <alignment horizontal="left" vertical="center" wrapText="1"/>
    </xf>
    <xf numFmtId="0" fontId="25" fillId="4" borderId="2" xfId="0" applyFont="1" applyFill="1" applyBorder="1" applyAlignment="1">
      <alignment horizontal="left" vertical="center"/>
    </xf>
    <xf numFmtId="0" fontId="0" fillId="0" borderId="2" xfId="0" quotePrefix="1" applyBorder="1" applyAlignment="1">
      <alignment horizontal="left" vertical="center" wrapText="1"/>
    </xf>
    <xf numFmtId="0" fontId="0" fillId="0" borderId="2" xfId="0" applyFont="1" applyBorder="1"/>
    <xf numFmtId="0" fontId="0" fillId="0" borderId="2" xfId="0" applyFont="1" applyBorder="1" applyAlignment="1">
      <alignment vertical="center"/>
    </xf>
    <xf numFmtId="0" fontId="0" fillId="0" borderId="0" xfId="0" applyFont="1"/>
    <xf numFmtId="0" fontId="36" fillId="0" borderId="2" xfId="0" applyFont="1" applyBorder="1" applyAlignment="1">
      <alignment horizontal="left" vertical="center"/>
    </xf>
    <xf numFmtId="0" fontId="36" fillId="4" borderId="2" xfId="0" applyFont="1" applyFill="1" applyBorder="1" applyAlignment="1">
      <alignment horizontal="left" vertical="center"/>
    </xf>
    <xf numFmtId="0" fontId="36" fillId="0" borderId="2" xfId="0" applyFont="1" applyBorder="1" applyAlignment="1">
      <alignment vertical="top" wrapText="1"/>
    </xf>
    <xf numFmtId="0" fontId="36" fillId="0" borderId="2" xfId="0" quotePrefix="1" applyFont="1" applyBorder="1" applyAlignment="1">
      <alignment vertical="top" wrapText="1"/>
    </xf>
    <xf numFmtId="0" fontId="35" fillId="0" borderId="2" xfId="0" applyFont="1" applyBorder="1" applyAlignment="1">
      <alignment vertical="top" wrapText="1"/>
    </xf>
    <xf numFmtId="0" fontId="33" fillId="0" borderId="2" xfId="0" quotePrefix="1" applyFont="1" applyBorder="1" applyAlignment="1">
      <alignment vertical="top" wrapText="1"/>
    </xf>
    <xf numFmtId="0" fontId="36" fillId="0" borderId="2" xfId="0" applyFont="1" applyBorder="1" applyAlignment="1">
      <alignment horizontal="left" vertical="center" wrapText="1"/>
    </xf>
    <xf numFmtId="0" fontId="33" fillId="0" borderId="2" xfId="0" applyFont="1" applyBorder="1" applyAlignment="1">
      <alignment horizontal="center" vertical="center"/>
    </xf>
    <xf numFmtId="0" fontId="18" fillId="6" borderId="2" xfId="0" applyFont="1" applyFill="1" applyBorder="1" applyAlignment="1">
      <alignment vertical="center" wrapText="1"/>
    </xf>
    <xf numFmtId="0" fontId="18" fillId="6" borderId="2" xfId="0" applyFont="1" applyFill="1" applyBorder="1" applyAlignment="1">
      <alignment vertical="top"/>
    </xf>
    <xf numFmtId="0" fontId="18" fillId="6" borderId="2" xfId="0" applyFont="1" applyFill="1" applyBorder="1" applyAlignment="1">
      <alignment vertical="top" wrapText="1"/>
    </xf>
    <xf numFmtId="0" fontId="18" fillId="6" borderId="2" xfId="0" applyFont="1" applyFill="1" applyBorder="1" applyAlignment="1">
      <alignment horizontal="center" vertical="center"/>
    </xf>
    <xf numFmtId="0" fontId="18" fillId="6" borderId="2" xfId="0" applyFont="1" applyFill="1" applyBorder="1" applyAlignment="1">
      <alignment vertical="center"/>
    </xf>
    <xf numFmtId="0" fontId="0" fillId="6" borderId="2" xfId="0" applyFill="1" applyBorder="1" applyAlignment="1">
      <alignment vertical="top"/>
    </xf>
    <xf numFmtId="0" fontId="18" fillId="6" borderId="0" xfId="0" applyFont="1" applyFill="1" applyAlignment="1">
      <alignment vertical="top"/>
    </xf>
    <xf numFmtId="0" fontId="18" fillId="6" borderId="2" xfId="0" applyFont="1" applyFill="1" applyBorder="1" applyAlignment="1">
      <alignment horizontal="left" vertical="top" wrapText="1"/>
    </xf>
    <xf numFmtId="0" fontId="18" fillId="6" borderId="6" xfId="0" applyFont="1" applyFill="1" applyBorder="1" applyAlignment="1">
      <alignment vertical="top" wrapText="1"/>
    </xf>
    <xf numFmtId="0" fontId="2" fillId="6" borderId="2" xfId="3" applyFont="1" applyFill="1" applyBorder="1" applyAlignment="1">
      <alignment vertical="top" wrapText="1"/>
    </xf>
    <xf numFmtId="0" fontId="0" fillId="6" borderId="0" xfId="0" applyFill="1"/>
    <xf numFmtId="0" fontId="18" fillId="6" borderId="2" xfId="0" quotePrefix="1" applyFont="1" applyFill="1" applyBorder="1" applyAlignment="1">
      <alignment vertical="top" wrapText="1"/>
    </xf>
    <xf numFmtId="0" fontId="18" fillId="6" borderId="2" xfId="0" applyFont="1" applyFill="1" applyBorder="1" applyAlignment="1">
      <alignment horizontal="left" vertical="center" wrapText="1"/>
    </xf>
    <xf numFmtId="0" fontId="18" fillId="6" borderId="2" xfId="0" applyFont="1" applyFill="1" applyBorder="1" applyAlignment="1">
      <alignment horizontal="center" vertical="center" wrapText="1"/>
    </xf>
    <xf numFmtId="0" fontId="18" fillId="6" borderId="2" xfId="0" applyFont="1" applyFill="1" applyBorder="1" applyAlignment="1">
      <alignment horizontal="center" wrapText="1"/>
    </xf>
    <xf numFmtId="49" fontId="18" fillId="6" borderId="2" xfId="0" applyNumberFormat="1" applyFont="1" applyFill="1" applyBorder="1" applyAlignment="1">
      <alignment horizontal="center" vertical="center" wrapText="1"/>
    </xf>
    <xf numFmtId="0" fontId="15" fillId="6" borderId="0" xfId="0" applyFont="1" applyFill="1" applyAlignment="1">
      <alignment horizontal="center" vertical="center"/>
    </xf>
    <xf numFmtId="0" fontId="18" fillId="6" borderId="2" xfId="0" applyFont="1" applyFill="1" applyBorder="1" applyAlignment="1">
      <alignment horizontal="left" vertical="center"/>
    </xf>
    <xf numFmtId="0" fontId="22" fillId="6" borderId="2" xfId="0" applyFont="1" applyFill="1" applyBorder="1" applyAlignment="1">
      <alignment wrapText="1"/>
    </xf>
    <xf numFmtId="0" fontId="15" fillId="6" borderId="2" xfId="0" applyFont="1" applyFill="1" applyBorder="1" applyAlignment="1">
      <alignment vertical="center" wrapText="1"/>
    </xf>
    <xf numFmtId="0" fontId="7" fillId="6" borderId="2" xfId="2" applyFill="1" applyBorder="1" applyAlignment="1" applyProtection="1">
      <alignment horizontal="center" vertical="center"/>
    </xf>
    <xf numFmtId="0" fontId="18" fillId="6" borderId="3" xfId="0" applyFont="1" applyFill="1" applyBorder="1" applyAlignment="1">
      <alignment vertical="center" wrapText="1"/>
    </xf>
    <xf numFmtId="0" fontId="18" fillId="6" borderId="3" xfId="0" quotePrefix="1" applyFont="1" applyFill="1" applyBorder="1" applyAlignment="1">
      <alignment vertical="top" wrapText="1"/>
    </xf>
    <xf numFmtId="0" fontId="12" fillId="6" borderId="3" xfId="3" quotePrefix="1" applyFont="1" applyFill="1" applyBorder="1" applyAlignment="1">
      <alignment vertical="top" wrapText="1"/>
    </xf>
    <xf numFmtId="0" fontId="18" fillId="9" borderId="2" xfId="0" applyFont="1" applyFill="1" applyBorder="1" applyAlignment="1">
      <alignment vertical="center" wrapText="1"/>
    </xf>
    <xf numFmtId="0" fontId="18" fillId="9" borderId="2" xfId="0" applyFont="1" applyFill="1" applyBorder="1" applyAlignment="1">
      <alignment vertical="top"/>
    </xf>
    <xf numFmtId="0" fontId="18" fillId="9" borderId="2" xfId="0" applyFont="1" applyFill="1" applyBorder="1" applyAlignment="1">
      <alignment horizontal="left" vertical="top" wrapText="1"/>
    </xf>
    <xf numFmtId="0" fontId="18" fillId="9" borderId="2" xfId="0" applyFont="1" applyFill="1" applyBorder="1" applyAlignment="1">
      <alignment vertical="top" wrapText="1"/>
    </xf>
    <xf numFmtId="0" fontId="18" fillId="9" borderId="2" xfId="0" quotePrefix="1" applyFont="1" applyFill="1" applyBorder="1" applyAlignment="1">
      <alignment vertical="top" wrapText="1"/>
    </xf>
    <xf numFmtId="0" fontId="18" fillId="9" borderId="2" xfId="0" applyFont="1" applyFill="1" applyBorder="1" applyAlignment="1">
      <alignment horizontal="center" vertical="center" wrapText="1"/>
    </xf>
    <xf numFmtId="0" fontId="15" fillId="9" borderId="2" xfId="0" applyFont="1" applyFill="1" applyBorder="1" applyAlignment="1">
      <alignment vertical="center" wrapText="1"/>
    </xf>
    <xf numFmtId="0" fontId="18" fillId="9" borderId="2" xfId="0" applyFont="1" applyFill="1" applyBorder="1" applyAlignment="1">
      <alignment horizontal="center" vertical="center"/>
    </xf>
    <xf numFmtId="49" fontId="18" fillId="9" borderId="2" xfId="0" applyNumberFormat="1" applyFont="1" applyFill="1" applyBorder="1" applyAlignment="1">
      <alignment horizontal="center" vertical="center" wrapText="1"/>
    </xf>
    <xf numFmtId="0" fontId="0" fillId="9" borderId="2" xfId="0" applyFill="1" applyBorder="1" applyAlignment="1">
      <alignment vertical="top"/>
    </xf>
    <xf numFmtId="0" fontId="18" fillId="9" borderId="0" xfId="0" applyFont="1" applyFill="1" applyAlignment="1">
      <alignment vertical="top"/>
    </xf>
    <xf numFmtId="0" fontId="12" fillId="6" borderId="2" xfId="3" quotePrefix="1" applyFont="1" applyFill="1" applyBorder="1" applyAlignment="1">
      <alignment vertical="top" wrapText="1"/>
    </xf>
    <xf numFmtId="0" fontId="18" fillId="6" borderId="2" xfId="0" quotePrefix="1" applyFont="1" applyFill="1" applyBorder="1" applyAlignment="1">
      <alignment vertical="center" wrapText="1"/>
    </xf>
    <xf numFmtId="0" fontId="18" fillId="6" borderId="2" xfId="0" quotePrefix="1" applyFont="1" applyFill="1" applyBorder="1" applyAlignment="1">
      <alignment horizontal="left" vertical="top" wrapText="1"/>
    </xf>
    <xf numFmtId="0" fontId="8" fillId="6" borderId="2" xfId="2" applyFont="1" applyFill="1" applyBorder="1" applyAlignment="1" applyProtection="1">
      <alignment horizontal="center" vertical="center"/>
    </xf>
    <xf numFmtId="0" fontId="4" fillId="2" borderId="1" xfId="0" applyFont="1" applyFill="1" applyBorder="1" applyAlignment="1">
      <alignment horizontal="center" vertical="center" wrapText="1"/>
    </xf>
    <xf numFmtId="0" fontId="6" fillId="0" borderId="0" xfId="0" applyFont="1" applyBorder="1" applyAlignment="1">
      <alignment horizontal="left" vertical="top" wrapText="1"/>
    </xf>
    <xf numFmtId="0" fontId="19" fillId="7" borderId="2" xfId="0" applyFont="1" applyFill="1" applyBorder="1" applyAlignment="1">
      <alignment horizontal="left" vertical="top"/>
    </xf>
    <xf numFmtId="0" fontId="18" fillId="6" borderId="2" xfId="0" applyFont="1" applyFill="1" applyBorder="1" applyAlignment="1">
      <alignment horizontal="center" vertical="top"/>
    </xf>
    <xf numFmtId="0" fontId="12" fillId="0" borderId="3" xfId="3" quotePrefix="1" applyFont="1" applyBorder="1" applyAlignment="1">
      <alignment horizontal="center" vertical="top" wrapText="1"/>
    </xf>
    <xf numFmtId="0" fontId="12" fillId="0" borderId="7" xfId="3" quotePrefix="1" applyFont="1" applyBorder="1" applyAlignment="1">
      <alignment horizontal="center" vertical="top" wrapText="1"/>
    </xf>
    <xf numFmtId="0" fontId="12" fillId="0" borderId="8" xfId="3" quotePrefix="1" applyFont="1" applyBorder="1" applyAlignment="1">
      <alignment horizontal="center" vertical="top" wrapText="1"/>
    </xf>
    <xf numFmtId="0" fontId="19" fillId="7" borderId="4" xfId="1" applyFont="1" applyFill="1" applyBorder="1" applyAlignment="1">
      <alignment horizontal="left" vertical="top"/>
    </xf>
    <xf numFmtId="0" fontId="19" fillId="7" borderId="5" xfId="1" applyFont="1" applyFill="1" applyBorder="1" applyAlignment="1">
      <alignment horizontal="left" vertical="top"/>
    </xf>
    <xf numFmtId="0" fontId="19" fillId="7" borderId="6" xfId="1" applyFont="1" applyFill="1" applyBorder="1" applyAlignment="1">
      <alignment horizontal="left" vertical="top"/>
    </xf>
    <xf numFmtId="0" fontId="18" fillId="6" borderId="2" xfId="0" applyFont="1" applyFill="1" applyBorder="1" applyAlignment="1">
      <alignment horizontal="center" vertical="top" wrapText="1"/>
    </xf>
    <xf numFmtId="0" fontId="18" fillId="6" borderId="3" xfId="0" applyFont="1" applyFill="1" applyBorder="1" applyAlignment="1">
      <alignment horizontal="center" vertical="center" wrapText="1"/>
    </xf>
    <xf numFmtId="0" fontId="18" fillId="6" borderId="7" xfId="0" applyFont="1" applyFill="1" applyBorder="1" applyAlignment="1">
      <alignment horizontal="center" vertical="center" wrapText="1"/>
    </xf>
    <xf numFmtId="0" fontId="18" fillId="6" borderId="8" xfId="0" applyFont="1" applyFill="1" applyBorder="1" applyAlignment="1">
      <alignment horizontal="center" vertical="center" wrapText="1"/>
    </xf>
    <xf numFmtId="0" fontId="22" fillId="9" borderId="2" xfId="0" applyFont="1" applyFill="1" applyBorder="1" applyAlignment="1">
      <alignment vertical="center" wrapText="1"/>
    </xf>
    <xf numFmtId="0" fontId="18" fillId="9" borderId="2" xfId="0" applyFont="1" applyFill="1" applyBorder="1" applyAlignment="1">
      <alignment vertical="center"/>
    </xf>
    <xf numFmtId="0" fontId="18" fillId="9" borderId="2" xfId="0" quotePrefix="1" applyFont="1" applyFill="1" applyBorder="1" applyAlignment="1">
      <alignment horizontal="left" vertical="top" wrapText="1"/>
    </xf>
    <xf numFmtId="0" fontId="18" fillId="9" borderId="2" xfId="0" quotePrefix="1" applyFont="1" applyFill="1" applyBorder="1" applyAlignment="1">
      <alignment horizontal="center" vertical="top" wrapText="1"/>
    </xf>
  </cellXfs>
  <cellStyles count="4">
    <cellStyle name="Hyperlink" xfId="2" builtinId="8"/>
    <cellStyle name="Normal" xfId="0" builtinId="0"/>
    <cellStyle name="Normal 4" xfId="3"/>
    <cellStyle name="RowLevel_1" xfId="1" builtinId="1" iLevel="0"/>
  </cellStyles>
  <dxfs count="60">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
      <font>
        <condense val="0"/>
        <extend val="0"/>
        <color indexed="12"/>
      </font>
    </dxf>
    <dxf>
      <font>
        <condense val="0"/>
        <extend val="0"/>
        <color indexed="10"/>
      </font>
    </dxf>
    <dxf>
      <fill>
        <patternFill patternType="solid">
          <fgColor rgb="FF5B9BD5"/>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17"/>
  <sheetViews>
    <sheetView topLeftCell="A15" zoomScale="75" zoomScaleNormal="75" workbookViewId="0">
      <selection activeCell="B16" sqref="B16"/>
    </sheetView>
  </sheetViews>
  <sheetFormatPr defaultRowHeight="15" outlineLevelRow="2" x14ac:dyDescent="0.25"/>
  <cols>
    <col min="1" max="1" width="7.140625" customWidth="1"/>
    <col min="2" max="2" width="45.140625" customWidth="1"/>
    <col min="3" max="3" width="23.28515625" bestFit="1" customWidth="1"/>
    <col min="4" max="4" width="21.42578125" customWidth="1"/>
    <col min="5" max="5" width="65.710937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COUNTIF($O$10:$O$976,"x")</f>
        <v>0</v>
      </c>
      <c r="N2" s="14"/>
      <c r="O2" s="14"/>
      <c r="P2" s="14"/>
      <c r="Q2" s="14"/>
      <c r="R2" s="14"/>
      <c r="S2" s="7"/>
      <c r="T2" s="7"/>
      <c r="U2" s="7"/>
      <c r="V2" s="7"/>
    </row>
    <row r="3" spans="1:23" s="8" customFormat="1" ht="31.5" x14ac:dyDescent="0.25">
      <c r="A3" s="261"/>
      <c r="B3" s="10"/>
      <c r="C3" s="10"/>
      <c r="D3" s="11" t="s">
        <v>5</v>
      </c>
      <c r="E3" s="74" t="s">
        <v>138</v>
      </c>
      <c r="F3" s="11" t="s">
        <v>6</v>
      </c>
      <c r="G3" s="13">
        <f>COUNTIF($H$10:$H$10,"FAIL")</f>
        <v>0</v>
      </c>
      <c r="H3" s="5"/>
      <c r="I3" s="1" t="s">
        <v>7</v>
      </c>
      <c r="J3" s="1"/>
      <c r="K3" s="1"/>
      <c r="L3" s="1"/>
      <c r="M3" s="13">
        <f>COUNTIF($O$10:$O$976,"x")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COUNTIF($P$10:$P$976,"PASS")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COUNTIF($P$10:$P$976,"FAIL")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6.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8" customFormat="1" ht="15.75" x14ac:dyDescent="0.25">
      <c r="A11" s="69"/>
      <c r="B11" s="70" t="s">
        <v>127</v>
      </c>
      <c r="C11" s="69"/>
      <c r="D11" s="69"/>
      <c r="E11" s="71"/>
      <c r="F11" s="72"/>
      <c r="G11" s="67"/>
      <c r="H11" s="67"/>
      <c r="I11" s="66"/>
      <c r="J11" s="66"/>
      <c r="K11" s="67"/>
      <c r="L11" s="66"/>
      <c r="M11" s="67"/>
      <c r="N11" s="66"/>
      <c r="O11" s="66"/>
      <c r="P11" s="66"/>
      <c r="Q11" s="66"/>
      <c r="R11" s="66"/>
      <c r="S11" s="66"/>
      <c r="T11" s="66"/>
      <c r="U11" s="66"/>
      <c r="V11" s="66"/>
      <c r="W11" s="66"/>
    </row>
    <row r="12" spans="1:23" s="237" customFormat="1" ht="409.5" outlineLevel="1" x14ac:dyDescent="0.25">
      <c r="A12" s="221" t="s">
        <v>128</v>
      </c>
      <c r="B12" s="221" t="s">
        <v>111</v>
      </c>
      <c r="C12" s="221" t="s">
        <v>112</v>
      </c>
      <c r="D12" s="221" t="s">
        <v>112</v>
      </c>
      <c r="E12" s="232" t="s">
        <v>1030</v>
      </c>
      <c r="F12" s="233" t="s">
        <v>113</v>
      </c>
      <c r="G12" s="234" t="s">
        <v>46</v>
      </c>
      <c r="H12" s="234"/>
      <c r="I12" s="235"/>
      <c r="J12" s="235"/>
      <c r="K12" s="236" t="s">
        <v>350</v>
      </c>
      <c r="L12" s="235"/>
      <c r="M12" s="234"/>
      <c r="N12" s="235"/>
      <c r="O12" s="235"/>
      <c r="P12" s="235"/>
      <c r="Q12" s="235"/>
      <c r="R12" s="235"/>
      <c r="S12" s="235"/>
      <c r="T12" s="235"/>
      <c r="U12" s="235"/>
      <c r="V12" s="235"/>
      <c r="W12" s="235"/>
    </row>
    <row r="13" spans="1:23" s="60" customFormat="1" x14ac:dyDescent="0.25">
      <c r="A13" s="69" t="str">
        <f>IF(AND(E13="",E13=""),"",$E$4&amp;"_"&amp;ROW()-11-COUNTBLANK($E$13:E13))</f>
        <v/>
      </c>
      <c r="B13" s="65" t="s">
        <v>114</v>
      </c>
      <c r="C13" s="65"/>
      <c r="D13" s="65"/>
      <c r="E13" s="65"/>
      <c r="F13" s="65"/>
      <c r="G13" s="65"/>
      <c r="H13" s="65"/>
      <c r="I13" s="65"/>
      <c r="J13" s="65"/>
      <c r="K13" s="178"/>
      <c r="L13" s="65"/>
      <c r="M13" s="65"/>
      <c r="N13" s="65"/>
      <c r="O13" s="65"/>
      <c r="P13" s="65"/>
      <c r="Q13" s="65"/>
      <c r="R13" s="65"/>
      <c r="S13" s="65"/>
      <c r="T13" s="65"/>
      <c r="U13" s="65"/>
      <c r="V13" s="65"/>
      <c r="W13" s="65"/>
    </row>
    <row r="14" spans="1:23" s="40" customFormat="1" ht="135" outlineLevel="2" x14ac:dyDescent="0.25">
      <c r="A14" s="44" t="s">
        <v>129</v>
      </c>
      <c r="B14" s="36" t="s">
        <v>88</v>
      </c>
      <c r="C14" s="42" t="s">
        <v>115</v>
      </c>
      <c r="D14" s="35" t="s">
        <v>116</v>
      </c>
      <c r="E14" s="35" t="s">
        <v>117</v>
      </c>
      <c r="F14" s="43" t="s">
        <v>118</v>
      </c>
      <c r="G14" s="46" t="s">
        <v>46</v>
      </c>
      <c r="H14" s="46"/>
      <c r="I14" s="38"/>
      <c r="J14" s="38"/>
      <c r="K14" s="177" t="s">
        <v>350</v>
      </c>
      <c r="L14" s="46"/>
      <c r="M14" s="38"/>
      <c r="N14" s="38"/>
      <c r="O14" s="38"/>
      <c r="P14" s="38"/>
      <c r="Q14" s="38"/>
      <c r="R14" s="38"/>
      <c r="S14" s="38"/>
      <c r="T14" s="38"/>
      <c r="U14" s="36"/>
      <c r="V14" s="41"/>
      <c r="W14" s="41"/>
    </row>
    <row r="15" spans="1:23" s="227" customFormat="1" ht="180" outlineLevel="2" x14ac:dyDescent="0.25">
      <c r="A15" s="221" t="s">
        <v>130</v>
      </c>
      <c r="B15" s="222" t="s">
        <v>88</v>
      </c>
      <c r="C15" s="228" t="s">
        <v>119</v>
      </c>
      <c r="D15" s="223" t="s">
        <v>120</v>
      </c>
      <c r="E15" s="223" t="s">
        <v>892</v>
      </c>
      <c r="F15" s="232" t="s">
        <v>121</v>
      </c>
      <c r="G15" s="234" t="s">
        <v>46</v>
      </c>
      <c r="H15" s="240"/>
      <c r="I15" s="224"/>
      <c r="J15" s="224"/>
      <c r="K15" s="236" t="s">
        <v>350</v>
      </c>
      <c r="L15" s="234"/>
      <c r="M15" s="224"/>
      <c r="N15" s="224"/>
      <c r="O15" s="224"/>
      <c r="P15" s="224"/>
      <c r="Q15" s="224"/>
      <c r="R15" s="224"/>
      <c r="S15" s="224"/>
      <c r="T15" s="224"/>
      <c r="U15" s="222"/>
      <c r="V15" s="226"/>
      <c r="W15" s="226"/>
    </row>
    <row r="16" spans="1:23" s="40" customFormat="1" ht="165" outlineLevel="2" x14ac:dyDescent="0.25">
      <c r="A16" s="44" t="s">
        <v>131</v>
      </c>
      <c r="B16" s="36" t="s">
        <v>88</v>
      </c>
      <c r="C16" s="42" t="s">
        <v>119</v>
      </c>
      <c r="D16" s="35" t="s">
        <v>122</v>
      </c>
      <c r="E16" s="35" t="s">
        <v>893</v>
      </c>
      <c r="F16" s="43" t="s">
        <v>123</v>
      </c>
      <c r="G16" s="46" t="s">
        <v>46</v>
      </c>
      <c r="H16" s="37"/>
      <c r="I16" s="38"/>
      <c r="J16" s="38"/>
      <c r="K16" s="177" t="s">
        <v>350</v>
      </c>
      <c r="L16" s="46"/>
      <c r="M16" s="38"/>
      <c r="N16" s="38"/>
      <c r="O16" s="38"/>
      <c r="P16" s="38"/>
      <c r="Q16" s="38"/>
      <c r="R16" s="38"/>
      <c r="S16" s="38"/>
      <c r="T16" s="38"/>
      <c r="U16" s="36"/>
      <c r="V16" s="41"/>
      <c r="W16" s="41"/>
    </row>
    <row r="17" spans="1:23" s="255" customFormat="1" ht="150" outlineLevel="2" x14ac:dyDescent="0.25">
      <c r="A17" s="245" t="s">
        <v>132</v>
      </c>
      <c r="B17" s="246" t="s">
        <v>88</v>
      </c>
      <c r="C17" s="247" t="s">
        <v>119</v>
      </c>
      <c r="D17" s="248" t="s">
        <v>124</v>
      </c>
      <c r="E17" s="248" t="s">
        <v>125</v>
      </c>
      <c r="F17" s="249" t="s">
        <v>126</v>
      </c>
      <c r="G17" s="250" t="s">
        <v>46</v>
      </c>
      <c r="H17" s="251"/>
      <c r="I17" s="252"/>
      <c r="J17" s="252"/>
      <c r="K17" s="253" t="s">
        <v>350</v>
      </c>
      <c r="L17" s="250"/>
      <c r="M17" s="252"/>
      <c r="N17" s="252"/>
      <c r="O17" s="252"/>
      <c r="P17" s="252"/>
      <c r="Q17" s="252"/>
      <c r="R17" s="252"/>
      <c r="S17" s="252"/>
      <c r="T17" s="252"/>
      <c r="U17" s="246"/>
      <c r="V17" s="254"/>
      <c r="W17" s="254"/>
    </row>
  </sheetData>
  <autoFilter ref="A11:W17">
    <filterColumn colId="1">
      <colorFilter dxfId="59"/>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58" priority="2" stopIfTrue="1" operator="equal">
      <formula>"F"</formula>
    </cfRule>
    <cfRule type="cellIs" dxfId="57" priority="3" stopIfTrue="1" operator="equal">
      <formula>"PE"</formula>
    </cfRule>
  </conditionalFormatting>
  <dataValidations count="4">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K11">
      <formula1>#REF!</formula1>
    </dataValidation>
    <dataValidation type="list" errorStyle="warning" allowBlank="1" showInputMessage="1" showErrorMessage="1" promptTitle="Bắt buộc nhập loại test case" sqref="N14:S17">
      <formula1>"Xuôi, Ngược"</formula1>
    </dataValidation>
    <dataValidation type="list" errorStyle="warning" allowBlank="1" showInputMessage="1" showErrorMessage="1" promptTitle="Bắt buộc nhập loại test case" sqref="M14:M17 T14:T17">
      <formula1>"X,  "</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6"/>
  <sheetViews>
    <sheetView zoomScale="75" zoomScaleNormal="75" workbookViewId="0">
      <selection activeCell="A11" sqref="A11:XFD11"/>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2" s="8" customFormat="1" ht="25.5" x14ac:dyDescent="0.25">
      <c r="A1" s="2"/>
      <c r="B1" s="3"/>
      <c r="C1" s="4"/>
      <c r="D1" s="260" t="s">
        <v>0</v>
      </c>
      <c r="E1" s="260"/>
      <c r="F1" s="260"/>
      <c r="G1" s="260"/>
      <c r="H1" s="5"/>
      <c r="I1" s="5"/>
      <c r="J1" s="5"/>
      <c r="K1" s="5"/>
      <c r="L1" s="5"/>
      <c r="M1" s="5"/>
      <c r="N1" s="5"/>
      <c r="O1" s="5"/>
      <c r="P1" s="5"/>
      <c r="Q1" s="5"/>
      <c r="R1" s="6"/>
      <c r="S1" s="7"/>
      <c r="T1" s="7"/>
      <c r="U1" s="7"/>
      <c r="V1" s="7"/>
    </row>
    <row r="2" spans="1:22" s="8" customFormat="1" ht="31.5" x14ac:dyDescent="0.25">
      <c r="A2" s="9"/>
      <c r="B2" s="10"/>
      <c r="C2" s="10"/>
      <c r="D2" s="11" t="s">
        <v>1</v>
      </c>
      <c r="E2" s="12" t="s">
        <v>2</v>
      </c>
      <c r="F2" s="11" t="s">
        <v>3</v>
      </c>
      <c r="G2" s="13">
        <f>COUNTIF($H$10:$H$10,"PASS")</f>
        <v>0</v>
      </c>
      <c r="H2" s="5"/>
      <c r="I2" s="1" t="s">
        <v>4</v>
      </c>
      <c r="J2" s="1"/>
      <c r="K2" s="1"/>
      <c r="L2" s="1"/>
      <c r="M2" s="13">
        <f>COUNTIF($O$10:$O$869,"x")</f>
        <v>0</v>
      </c>
      <c r="N2" s="14"/>
      <c r="O2" s="14"/>
      <c r="P2" s="14"/>
      <c r="Q2" s="14"/>
      <c r="R2" s="14"/>
      <c r="S2" s="7"/>
      <c r="T2" s="7"/>
      <c r="U2" s="7"/>
      <c r="V2" s="7"/>
    </row>
    <row r="3" spans="1:22" s="8" customFormat="1" ht="31.5" x14ac:dyDescent="0.25">
      <c r="A3" s="261"/>
      <c r="B3" s="10"/>
      <c r="C3" s="10"/>
      <c r="D3" s="11" t="s">
        <v>5</v>
      </c>
      <c r="E3" s="73" t="s">
        <v>474</v>
      </c>
      <c r="F3" s="11" t="s">
        <v>6</v>
      </c>
      <c r="G3" s="13">
        <f>COUNTIF($H$10:$H$10,"FAIL")</f>
        <v>0</v>
      </c>
      <c r="H3" s="5"/>
      <c r="I3" s="1" t="s">
        <v>7</v>
      </c>
      <c r="J3" s="1"/>
      <c r="K3" s="1"/>
      <c r="L3" s="1"/>
      <c r="M3" s="13">
        <f>COUNTIF($O$10:$O$869,"x")</f>
        <v>0</v>
      </c>
      <c r="N3" s="14"/>
      <c r="O3" s="14"/>
      <c r="P3" s="14"/>
      <c r="Q3" s="14"/>
      <c r="R3" s="14"/>
      <c r="S3" s="7"/>
      <c r="T3" s="7"/>
      <c r="U3" s="7"/>
      <c r="V3" s="7"/>
    </row>
    <row r="4" spans="1:22"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COUNTIF($P$10:$P$869,"PASS")</f>
        <v>0</v>
      </c>
      <c r="N4" s="14"/>
      <c r="O4" s="14"/>
      <c r="P4" s="14"/>
      <c r="Q4" s="14"/>
      <c r="R4" s="14"/>
      <c r="S4" s="7"/>
      <c r="T4" s="7"/>
      <c r="U4" s="7"/>
      <c r="V4" s="7"/>
    </row>
    <row r="5" spans="1:22" s="8" customFormat="1" ht="16.5" x14ac:dyDescent="0.25">
      <c r="A5" s="16"/>
      <c r="B5" s="17"/>
      <c r="C5" s="17"/>
      <c r="D5" s="11" t="s">
        <v>12</v>
      </c>
      <c r="E5" s="11"/>
      <c r="F5" s="11" t="s">
        <v>13</v>
      </c>
      <c r="G5" s="18">
        <f>SUM(G2:G4)</f>
        <v>0</v>
      </c>
      <c r="H5" s="5"/>
      <c r="I5" s="1" t="s">
        <v>14</v>
      </c>
      <c r="J5" s="1"/>
      <c r="K5" s="1"/>
      <c r="L5" s="1"/>
      <c r="M5" s="13">
        <f>COUNTIF($P$10:$P$869,"FAIL")</f>
        <v>0</v>
      </c>
      <c r="N5" s="14"/>
      <c r="O5" s="14"/>
      <c r="P5" s="14"/>
      <c r="Q5" s="14"/>
      <c r="R5" s="14"/>
      <c r="S5" s="7"/>
      <c r="T5" s="7"/>
      <c r="U5" s="7"/>
      <c r="V5" s="7"/>
    </row>
    <row r="6" spans="1:22"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2"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2" s="8" customFormat="1" ht="15.75" x14ac:dyDescent="0.25">
      <c r="A8" s="25"/>
      <c r="B8" s="23"/>
      <c r="C8" s="26"/>
      <c r="D8" s="22"/>
      <c r="E8" s="20"/>
      <c r="F8" s="27"/>
      <c r="G8" s="27"/>
      <c r="H8" s="28"/>
      <c r="I8" s="5"/>
      <c r="J8" s="5"/>
      <c r="K8" s="24"/>
      <c r="L8" s="14"/>
      <c r="M8" s="14"/>
      <c r="N8" s="14"/>
      <c r="O8" s="14"/>
      <c r="P8" s="14"/>
      <c r="Q8" s="14"/>
      <c r="R8" s="14"/>
      <c r="S8" s="7"/>
      <c r="T8" s="7"/>
      <c r="U8" s="24"/>
      <c r="V8" s="24"/>
    </row>
    <row r="9" spans="1:22"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2"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2" s="68" customFormat="1" ht="15.75" x14ac:dyDescent="0.25">
      <c r="A11" s="132"/>
      <c r="B11" s="135" t="s">
        <v>473</v>
      </c>
      <c r="C11" s="132"/>
      <c r="D11" s="132"/>
      <c r="E11" s="132"/>
      <c r="F11" s="132"/>
      <c r="G11" s="132"/>
      <c r="H11" s="132"/>
      <c r="I11" s="132"/>
      <c r="J11" s="132"/>
      <c r="K11" s="132"/>
      <c r="L11" s="132"/>
      <c r="M11" s="132"/>
      <c r="N11" s="132"/>
      <c r="O11" s="132"/>
      <c r="P11" s="132"/>
      <c r="Q11" s="132"/>
      <c r="R11" s="132"/>
      <c r="S11" s="132"/>
      <c r="T11" s="132"/>
      <c r="U11" s="132"/>
      <c r="V11" s="132"/>
    </row>
    <row r="12" spans="1:22" ht="409.5" hidden="1" outlineLevel="1" x14ac:dyDescent="0.25">
      <c r="A12" s="58" t="s">
        <v>467</v>
      </c>
      <c r="B12" s="37" t="s">
        <v>443</v>
      </c>
      <c r="C12" s="120" t="s">
        <v>433</v>
      </c>
      <c r="D12" s="37" t="s">
        <v>434</v>
      </c>
      <c r="E12" s="131" t="s">
        <v>472</v>
      </c>
      <c r="F12" s="37" t="s">
        <v>445</v>
      </c>
      <c r="G12" s="120" t="s">
        <v>46</v>
      </c>
      <c r="H12" s="136"/>
      <c r="I12" s="136"/>
      <c r="J12" s="136"/>
      <c r="K12" s="47" t="s">
        <v>410</v>
      </c>
      <c r="L12" s="136"/>
      <c r="M12" s="136"/>
      <c r="N12" s="136"/>
      <c r="O12" s="136"/>
      <c r="P12" s="136"/>
      <c r="Q12" s="136"/>
      <c r="R12" s="136"/>
      <c r="S12" s="136"/>
      <c r="T12" s="136"/>
      <c r="U12" s="136"/>
      <c r="V12" s="136"/>
    </row>
    <row r="13" spans="1:22" ht="409.5" hidden="1" outlineLevel="1" x14ac:dyDescent="0.25">
      <c r="A13" s="58" t="s">
        <v>468</v>
      </c>
      <c r="B13" s="37"/>
      <c r="C13" s="120"/>
      <c r="D13" s="37" t="s">
        <v>436</v>
      </c>
      <c r="E13" s="131" t="s">
        <v>475</v>
      </c>
      <c r="F13" s="37" t="s">
        <v>471</v>
      </c>
      <c r="G13" s="120" t="s">
        <v>46</v>
      </c>
      <c r="H13" s="136"/>
      <c r="I13" s="136"/>
      <c r="J13" s="136"/>
      <c r="K13" s="47" t="s">
        <v>410</v>
      </c>
      <c r="L13" s="136"/>
      <c r="M13" s="136"/>
      <c r="N13" s="136"/>
      <c r="O13" s="136"/>
      <c r="P13" s="136"/>
      <c r="Q13" s="136"/>
      <c r="R13" s="136"/>
      <c r="S13" s="136"/>
      <c r="T13" s="136"/>
      <c r="U13" s="136"/>
      <c r="V13" s="136"/>
    </row>
    <row r="14" spans="1:22" ht="409.5" hidden="1" outlineLevel="1" x14ac:dyDescent="0.25">
      <c r="A14" s="58" t="s">
        <v>469</v>
      </c>
      <c r="B14" s="37"/>
      <c r="C14" s="122" t="s">
        <v>426</v>
      </c>
      <c r="D14" s="37" t="s">
        <v>437</v>
      </c>
      <c r="E14" s="131" t="s">
        <v>476</v>
      </c>
      <c r="F14" s="37" t="s">
        <v>441</v>
      </c>
      <c r="G14" s="120" t="s">
        <v>46</v>
      </c>
      <c r="H14" s="136"/>
      <c r="I14" s="136"/>
      <c r="J14" s="136"/>
      <c r="K14" s="47" t="s">
        <v>410</v>
      </c>
      <c r="L14" s="136"/>
      <c r="M14" s="136"/>
      <c r="N14" s="136"/>
      <c r="O14" s="136"/>
      <c r="P14" s="136"/>
      <c r="Q14" s="136"/>
      <c r="R14" s="136"/>
      <c r="S14" s="136"/>
      <c r="T14" s="136"/>
      <c r="U14" s="136"/>
      <c r="V14" s="136"/>
    </row>
    <row r="15" spans="1:22" ht="409.5" hidden="1" outlineLevel="1" x14ac:dyDescent="0.25">
      <c r="A15" s="58" t="s">
        <v>470</v>
      </c>
      <c r="B15" s="37"/>
      <c r="C15" s="122" t="s">
        <v>433</v>
      </c>
      <c r="D15" s="37" t="s">
        <v>440</v>
      </c>
      <c r="E15" s="131" t="s">
        <v>477</v>
      </c>
      <c r="F15" s="37" t="s">
        <v>441</v>
      </c>
      <c r="G15" s="120" t="s">
        <v>46</v>
      </c>
      <c r="H15" s="136"/>
      <c r="I15" s="136"/>
      <c r="J15" s="136"/>
      <c r="K15" s="47" t="s">
        <v>410</v>
      </c>
      <c r="L15" s="136"/>
      <c r="M15" s="136"/>
      <c r="N15" s="136"/>
      <c r="O15" s="136"/>
      <c r="P15" s="136"/>
      <c r="Q15" s="136"/>
      <c r="R15" s="136"/>
      <c r="S15" s="136"/>
      <c r="T15" s="136"/>
      <c r="U15" s="136"/>
      <c r="V15" s="136"/>
    </row>
    <row r="16" spans="1:22" collapsed="1" x14ac:dyDescent="0.25"/>
  </sheetData>
  <autoFilter ref="A11:V11"/>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33" priority="2" stopIfTrue="1" operator="equal">
      <formula>"F"</formula>
    </cfRule>
    <cfRule type="cellIs" dxfId="32" priority="3" stopIfTrue="1" operator="equal">
      <formula>"PE"</formula>
    </cfRule>
  </conditionalFormatting>
  <dataValidations disablePrompts="1" count="1">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
  <sheetViews>
    <sheetView topLeftCell="A7" zoomScale="75" zoomScaleNormal="75" workbookViewId="0">
      <selection activeCell="A11" sqref="A11:XFD11"/>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COUNTIF($O$10:$O$863,"x")</f>
        <v>0</v>
      </c>
      <c r="N2" s="14"/>
      <c r="O2" s="14"/>
      <c r="P2" s="14"/>
      <c r="Q2" s="14"/>
      <c r="R2" s="14"/>
      <c r="S2" s="7"/>
      <c r="T2" s="7"/>
      <c r="U2" s="7"/>
      <c r="V2" s="7"/>
    </row>
    <row r="3" spans="1:23" s="8" customFormat="1" ht="31.5" x14ac:dyDescent="0.25">
      <c r="A3" s="261"/>
      <c r="B3" s="10"/>
      <c r="C3" s="10"/>
      <c r="D3" s="11" t="s">
        <v>5</v>
      </c>
      <c r="E3" s="73" t="s">
        <v>497</v>
      </c>
      <c r="F3" s="11" t="s">
        <v>6</v>
      </c>
      <c r="G3" s="13">
        <f>COUNTIF($H$10:$H$10,"FAIL")</f>
        <v>0</v>
      </c>
      <c r="H3" s="5"/>
      <c r="I3" s="1" t="s">
        <v>7</v>
      </c>
      <c r="J3" s="1"/>
      <c r="K3" s="1"/>
      <c r="L3" s="1"/>
      <c r="M3" s="13">
        <f>COUNTIF($O$10:$O$863,"x")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COUNTIF($P$10:$P$863,"PASS")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COUNTIF($P$10:$P$863,"FAIL")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140" customFormat="1" ht="15" customHeight="1" x14ac:dyDescent="0.25">
      <c r="A11" s="93" t="str">
        <f>IF(AND(E11="",E11=""),"",$E$4&amp;"_"&amp;ROW()-11-COUNTBLANK($E11:E$12))</f>
        <v/>
      </c>
      <c r="B11" s="94" t="s">
        <v>478</v>
      </c>
      <c r="C11" s="138"/>
      <c r="D11" s="138"/>
      <c r="E11" s="138"/>
      <c r="F11" s="138"/>
      <c r="G11" s="138"/>
      <c r="H11" s="138"/>
      <c r="I11" s="138"/>
      <c r="J11" s="138"/>
      <c r="K11" s="138"/>
      <c r="L11" s="138"/>
      <c r="M11" s="138"/>
      <c r="N11" s="138"/>
      <c r="O11" s="138"/>
      <c r="P11" s="138"/>
      <c r="Q11" s="138"/>
      <c r="R11" s="138"/>
      <c r="S11" s="138"/>
      <c r="T11" s="138"/>
      <c r="U11" s="138"/>
      <c r="V11" s="138"/>
      <c r="W11" s="139"/>
    </row>
    <row r="12" spans="1:23" s="40" customFormat="1" ht="409.5" hidden="1" outlineLevel="1" x14ac:dyDescent="0.25">
      <c r="A12" s="44" t="s">
        <v>486</v>
      </c>
      <c r="B12" s="47" t="s">
        <v>479</v>
      </c>
      <c r="C12" s="44" t="s">
        <v>480</v>
      </c>
      <c r="D12" s="35" t="s">
        <v>481</v>
      </c>
      <c r="E12" s="43" t="s">
        <v>482</v>
      </c>
      <c r="F12" s="35" t="s">
        <v>483</v>
      </c>
      <c r="G12" s="38" t="s">
        <v>46</v>
      </c>
      <c r="H12" s="45"/>
      <c r="I12" s="38"/>
      <c r="K12" s="38" t="s">
        <v>350</v>
      </c>
      <c r="L12" s="38"/>
      <c r="M12" s="38"/>
      <c r="N12" s="38"/>
      <c r="O12" s="38"/>
      <c r="P12" s="38"/>
      <c r="Q12" s="38"/>
      <c r="R12" s="38"/>
      <c r="S12" s="38"/>
      <c r="T12" s="36"/>
      <c r="U12" s="36"/>
      <c r="V12" s="101"/>
      <c r="W12" s="137"/>
    </row>
    <row r="13" spans="1:23" s="40" customFormat="1" ht="409.5" hidden="1" outlineLevel="1" x14ac:dyDescent="0.25">
      <c r="A13" s="44" t="s">
        <v>487</v>
      </c>
      <c r="B13" s="36"/>
      <c r="C13" s="44" t="s">
        <v>484</v>
      </c>
      <c r="D13" s="35" t="s">
        <v>481</v>
      </c>
      <c r="E13" s="43" t="s">
        <v>485</v>
      </c>
      <c r="F13" s="35" t="s">
        <v>483</v>
      </c>
      <c r="G13" s="38" t="s">
        <v>46</v>
      </c>
      <c r="H13" s="45"/>
      <c r="I13" s="38"/>
      <c r="J13" s="38"/>
      <c r="K13" s="38" t="s">
        <v>350</v>
      </c>
      <c r="L13" s="38"/>
      <c r="M13" s="38"/>
      <c r="N13" s="38"/>
      <c r="O13" s="38"/>
      <c r="P13" s="38"/>
      <c r="Q13" s="38"/>
      <c r="R13" s="38"/>
      <c r="S13" s="38"/>
      <c r="T13" s="36"/>
      <c r="U13" s="36"/>
      <c r="V13" s="101"/>
      <c r="W13" s="137"/>
    </row>
    <row r="14" spans="1:23" s="40" customFormat="1" ht="409.5" hidden="1" outlineLevel="1" x14ac:dyDescent="0.25">
      <c r="A14" s="44" t="s">
        <v>495</v>
      </c>
      <c r="B14" s="36" t="s">
        <v>488</v>
      </c>
      <c r="C14" s="44" t="s">
        <v>493</v>
      </c>
      <c r="D14" s="35" t="s">
        <v>489</v>
      </c>
      <c r="E14" s="43" t="s">
        <v>490</v>
      </c>
      <c r="F14" s="36" t="s">
        <v>491</v>
      </c>
      <c r="G14" s="38" t="s">
        <v>46</v>
      </c>
      <c r="H14" s="45"/>
      <c r="I14" s="38"/>
      <c r="J14" s="38"/>
      <c r="K14" s="38" t="s">
        <v>350</v>
      </c>
      <c r="L14" s="38"/>
      <c r="M14" s="38"/>
      <c r="N14" s="38"/>
      <c r="O14" s="38"/>
      <c r="P14" s="38"/>
      <c r="Q14" s="38"/>
      <c r="R14" s="38"/>
      <c r="S14" s="38"/>
      <c r="T14" s="36"/>
      <c r="U14" s="36"/>
      <c r="V14" s="75"/>
      <c r="W14" s="141"/>
    </row>
    <row r="15" spans="1:23" s="40" customFormat="1" ht="409.5" hidden="1" outlineLevel="1" x14ac:dyDescent="0.25">
      <c r="A15" s="44" t="s">
        <v>496</v>
      </c>
      <c r="B15" s="36" t="s">
        <v>488</v>
      </c>
      <c r="C15" s="44" t="s">
        <v>494</v>
      </c>
      <c r="D15" s="35" t="s">
        <v>489</v>
      </c>
      <c r="E15" s="43" t="s">
        <v>492</v>
      </c>
      <c r="F15" s="36" t="s">
        <v>491</v>
      </c>
      <c r="G15" s="38" t="s">
        <v>46</v>
      </c>
      <c r="H15" s="45"/>
      <c r="I15" s="38"/>
      <c r="J15" s="38"/>
      <c r="K15" s="38" t="s">
        <v>350</v>
      </c>
      <c r="L15" s="38"/>
      <c r="M15" s="38"/>
      <c r="N15" s="38"/>
      <c r="O15" s="38"/>
      <c r="P15" s="38"/>
      <c r="Q15" s="38"/>
      <c r="R15" s="38"/>
      <c r="S15" s="38"/>
      <c r="T15" s="36"/>
      <c r="U15" s="36"/>
      <c r="V15" s="75"/>
      <c r="W15" s="141"/>
    </row>
    <row r="16" spans="1:23" collapsed="1" x14ac:dyDescent="0.25"/>
  </sheetData>
  <autoFilter ref="A11:W11"/>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31" priority="2" stopIfTrue="1" operator="equal">
      <formula>"F"</formula>
    </cfRule>
    <cfRule type="cellIs" dxfId="30"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H15 K12:K15">
      <formula1>#REF!</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4"/>
  <sheetViews>
    <sheetView topLeftCell="A8" zoomScale="75" zoomScaleNormal="75" workbookViewId="0">
      <selection activeCell="A11" sqref="A11:XFD11"/>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COUNTIF($O$10:$O$840,"x")</f>
        <v>0</v>
      </c>
      <c r="N2" s="14"/>
      <c r="O2" s="14"/>
      <c r="P2" s="14"/>
      <c r="Q2" s="14"/>
      <c r="R2" s="14"/>
      <c r="S2" s="7"/>
      <c r="T2" s="7"/>
      <c r="U2" s="7"/>
      <c r="V2" s="7"/>
    </row>
    <row r="3" spans="1:23" s="8" customFormat="1" ht="31.5" x14ac:dyDescent="0.25">
      <c r="A3" s="261"/>
      <c r="B3" s="10"/>
      <c r="C3" s="10"/>
      <c r="D3" s="11" t="s">
        <v>5</v>
      </c>
      <c r="E3" s="73" t="s">
        <v>543</v>
      </c>
      <c r="F3" s="11" t="s">
        <v>6</v>
      </c>
      <c r="G3" s="13">
        <f>COUNTIF($H$10:$H$10,"FAIL")</f>
        <v>0</v>
      </c>
      <c r="H3" s="5"/>
      <c r="I3" s="1" t="s">
        <v>7</v>
      </c>
      <c r="J3" s="1"/>
      <c r="K3" s="1"/>
      <c r="L3" s="1"/>
      <c r="M3" s="13">
        <f>COUNTIF($O$10:$O$840,"x")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COUNTIF($P$10:$P$840,"PASS")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COUNTIF($P$10:$P$840,"FAIL")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78" customFormat="1" x14ac:dyDescent="0.25">
      <c r="A11" s="144"/>
      <c r="B11" s="150" t="s">
        <v>506</v>
      </c>
      <c r="C11" s="144"/>
      <c r="D11" s="144"/>
      <c r="E11" s="144"/>
      <c r="F11" s="144"/>
      <c r="G11" s="144"/>
      <c r="H11" s="144"/>
      <c r="I11" s="144"/>
      <c r="J11" s="144"/>
      <c r="K11" s="144"/>
      <c r="L11" s="144"/>
      <c r="M11" s="144"/>
      <c r="N11" s="144"/>
      <c r="O11" s="144"/>
      <c r="P11" s="144"/>
      <c r="Q11" s="144"/>
      <c r="R11" s="144"/>
      <c r="S11" s="144"/>
      <c r="T11" s="144"/>
      <c r="U11" s="144"/>
      <c r="V11" s="144"/>
    </row>
    <row r="12" spans="1:23" ht="409.5" hidden="1" outlineLevel="1" x14ac:dyDescent="0.25">
      <c r="A12" s="99" t="s">
        <v>520</v>
      </c>
      <c r="B12" s="64" t="s">
        <v>507</v>
      </c>
      <c r="C12" s="64" t="s">
        <v>508</v>
      </c>
      <c r="D12" s="64" t="s">
        <v>509</v>
      </c>
      <c r="E12" s="145" t="s">
        <v>510</v>
      </c>
      <c r="F12" s="35" t="s">
        <v>511</v>
      </c>
      <c r="G12" s="38" t="s">
        <v>46</v>
      </c>
      <c r="H12" s="136"/>
      <c r="I12" s="136"/>
      <c r="J12" s="136"/>
      <c r="K12" s="47" t="s">
        <v>410</v>
      </c>
      <c r="L12" s="136"/>
      <c r="M12" s="136"/>
      <c r="N12" s="136"/>
      <c r="O12" s="136"/>
      <c r="P12" s="136"/>
      <c r="Q12" s="136"/>
      <c r="R12" s="136"/>
      <c r="S12" s="136"/>
      <c r="T12" s="136"/>
      <c r="U12" s="136"/>
      <c r="V12" s="136"/>
    </row>
    <row r="13" spans="1:23" ht="135" hidden="1" outlineLevel="1" x14ac:dyDescent="0.25">
      <c r="A13" s="99" t="s">
        <v>521</v>
      </c>
      <c r="B13" s="47" t="s">
        <v>196</v>
      </c>
      <c r="C13" s="64" t="s">
        <v>512</v>
      </c>
      <c r="D13" s="64" t="s">
        <v>509</v>
      </c>
      <c r="E13" s="35" t="s">
        <v>513</v>
      </c>
      <c r="F13" s="35" t="s">
        <v>514</v>
      </c>
      <c r="G13" s="38" t="s">
        <v>46</v>
      </c>
      <c r="H13" s="136"/>
      <c r="I13" s="136"/>
      <c r="J13" s="136"/>
      <c r="K13" s="47" t="s">
        <v>410</v>
      </c>
      <c r="L13" s="136"/>
      <c r="M13" s="136"/>
      <c r="N13" s="136"/>
      <c r="O13" s="136"/>
      <c r="P13" s="136"/>
      <c r="Q13" s="136"/>
      <c r="R13" s="136"/>
      <c r="S13" s="136"/>
      <c r="T13" s="136"/>
      <c r="U13" s="136"/>
      <c r="V13" s="136"/>
    </row>
    <row r="14" spans="1:23" ht="409.5" hidden="1" outlineLevel="1" x14ac:dyDescent="0.25">
      <c r="A14" s="99" t="s">
        <v>522</v>
      </c>
      <c r="B14" s="47" t="s">
        <v>196</v>
      </c>
      <c r="C14" s="64" t="s">
        <v>515</v>
      </c>
      <c r="D14" s="64" t="s">
        <v>516</v>
      </c>
      <c r="E14" s="35" t="s">
        <v>517</v>
      </c>
      <c r="F14" s="35" t="s">
        <v>514</v>
      </c>
      <c r="G14" s="38" t="s">
        <v>46</v>
      </c>
      <c r="H14" s="136"/>
      <c r="I14" s="136"/>
      <c r="J14" s="136"/>
      <c r="K14" s="47" t="s">
        <v>410</v>
      </c>
      <c r="L14" s="136"/>
      <c r="M14" s="136"/>
      <c r="N14" s="136"/>
      <c r="O14" s="136"/>
      <c r="P14" s="136"/>
      <c r="Q14" s="136"/>
      <c r="R14" s="136"/>
      <c r="S14" s="136"/>
      <c r="T14" s="136"/>
      <c r="U14" s="136"/>
      <c r="V14" s="136"/>
    </row>
    <row r="15" spans="1:23" ht="409.5" hidden="1" outlineLevel="1" x14ac:dyDescent="0.25">
      <c r="A15" s="99" t="s">
        <v>523</v>
      </c>
      <c r="B15" s="47" t="s">
        <v>196</v>
      </c>
      <c r="C15" s="146" t="s">
        <v>518</v>
      </c>
      <c r="D15" s="64"/>
      <c r="E15" s="147" t="s">
        <v>519</v>
      </c>
      <c r="F15" s="35" t="s">
        <v>514</v>
      </c>
      <c r="G15" s="38" t="s">
        <v>46</v>
      </c>
      <c r="H15" s="136"/>
      <c r="I15" s="136"/>
      <c r="J15" s="136"/>
      <c r="K15" s="47" t="s">
        <v>410</v>
      </c>
      <c r="L15" s="136"/>
      <c r="M15" s="136"/>
      <c r="N15" s="136"/>
      <c r="O15" s="136"/>
      <c r="P15" s="136"/>
      <c r="Q15" s="136"/>
      <c r="R15" s="136"/>
      <c r="S15" s="136"/>
      <c r="T15" s="136"/>
      <c r="U15" s="136"/>
      <c r="V15" s="136"/>
    </row>
    <row r="16" spans="1:23" s="63" customFormat="1" ht="15" customHeight="1" collapsed="1" x14ac:dyDescent="0.25">
      <c r="A16" s="148" t="str">
        <f>IF(AND(E16="",E16=""),"",$E$4&amp;"_"&amp;ROW()-11-COUNTBLANK($E$12:E16))</f>
        <v/>
      </c>
      <c r="B16" s="142" t="s">
        <v>524</v>
      </c>
      <c r="C16" s="128"/>
      <c r="D16" s="128"/>
      <c r="E16" s="128"/>
      <c r="F16" s="128"/>
      <c r="G16" s="128"/>
      <c r="H16" s="128"/>
      <c r="I16" s="128"/>
      <c r="J16" s="128"/>
      <c r="K16" s="128"/>
      <c r="L16" s="128"/>
      <c r="M16" s="128"/>
      <c r="N16" s="128"/>
      <c r="O16" s="128"/>
      <c r="P16" s="128"/>
      <c r="Q16" s="128"/>
      <c r="R16" s="128"/>
      <c r="S16" s="128"/>
      <c r="T16" s="128"/>
      <c r="U16" s="128"/>
      <c r="V16" s="128"/>
      <c r="W16" s="129"/>
    </row>
    <row r="17" spans="1:23" s="40" customFormat="1" ht="409.5" hidden="1" outlineLevel="1" x14ac:dyDescent="0.25">
      <c r="A17" s="99" t="s">
        <v>537</v>
      </c>
      <c r="B17" s="47"/>
      <c r="C17" s="64" t="s">
        <v>525</v>
      </c>
      <c r="D17" s="64" t="s">
        <v>526</v>
      </c>
      <c r="E17" s="35" t="s">
        <v>527</v>
      </c>
      <c r="F17" s="35" t="s">
        <v>528</v>
      </c>
      <c r="G17" s="38" t="s">
        <v>46</v>
      </c>
      <c r="H17" s="45"/>
      <c r="I17" s="38"/>
      <c r="J17" s="38"/>
      <c r="K17" s="47" t="s">
        <v>410</v>
      </c>
      <c r="L17" s="38"/>
      <c r="M17" s="38"/>
      <c r="N17" s="38"/>
      <c r="O17" s="38"/>
      <c r="P17" s="38"/>
      <c r="Q17" s="38"/>
      <c r="R17" s="38"/>
      <c r="S17" s="38"/>
      <c r="T17" s="36"/>
      <c r="U17" s="36"/>
      <c r="V17" s="41"/>
      <c r="W17" s="125"/>
    </row>
    <row r="18" spans="1:23" s="40" customFormat="1" ht="409.5" hidden="1" outlineLevel="1" x14ac:dyDescent="0.25">
      <c r="A18" s="149" t="s">
        <v>538</v>
      </c>
      <c r="B18" s="47"/>
      <c r="C18" s="64"/>
      <c r="D18" s="64" t="s">
        <v>529</v>
      </c>
      <c r="E18" s="35" t="s">
        <v>530</v>
      </c>
      <c r="F18" s="35" t="s">
        <v>528</v>
      </c>
      <c r="G18" s="38" t="s">
        <v>46</v>
      </c>
      <c r="H18" s="45"/>
      <c r="I18" s="38"/>
      <c r="J18" s="38"/>
      <c r="K18" s="47" t="s">
        <v>410</v>
      </c>
      <c r="L18" s="38"/>
      <c r="M18" s="38"/>
      <c r="N18" s="38"/>
      <c r="O18" s="38"/>
      <c r="P18" s="38"/>
      <c r="Q18" s="38"/>
      <c r="R18" s="38"/>
      <c r="S18" s="38"/>
      <c r="T18" s="36"/>
      <c r="U18" s="36"/>
      <c r="V18" s="41"/>
      <c r="W18" s="125"/>
    </row>
    <row r="19" spans="1:23" s="40" customFormat="1" ht="409.5" hidden="1" outlineLevel="1" x14ac:dyDescent="0.25">
      <c r="A19" s="99" t="s">
        <v>539</v>
      </c>
      <c r="B19" s="47"/>
      <c r="C19" s="64" t="s">
        <v>531</v>
      </c>
      <c r="D19" s="64" t="s">
        <v>532</v>
      </c>
      <c r="E19" s="35" t="s">
        <v>533</v>
      </c>
      <c r="F19" s="35" t="s">
        <v>534</v>
      </c>
      <c r="G19" s="38" t="s">
        <v>46</v>
      </c>
      <c r="H19" s="45"/>
      <c r="I19" s="38"/>
      <c r="J19" s="38"/>
      <c r="K19" s="47" t="s">
        <v>410</v>
      </c>
      <c r="L19" s="38"/>
      <c r="M19" s="38"/>
      <c r="N19" s="38"/>
      <c r="O19" s="38"/>
      <c r="P19" s="38"/>
      <c r="Q19" s="38"/>
      <c r="R19" s="38"/>
      <c r="S19" s="38"/>
      <c r="T19" s="36"/>
      <c r="U19" s="36"/>
      <c r="V19" s="41"/>
      <c r="W19" s="125"/>
    </row>
    <row r="20" spans="1:23" s="40" customFormat="1" ht="409.5" hidden="1" outlineLevel="1" x14ac:dyDescent="0.25">
      <c r="A20" s="149" t="s">
        <v>540</v>
      </c>
      <c r="B20" s="47"/>
      <c r="C20" s="64"/>
      <c r="D20" s="64" t="s">
        <v>535</v>
      </c>
      <c r="E20" s="35" t="s">
        <v>536</v>
      </c>
      <c r="F20" s="35" t="s">
        <v>534</v>
      </c>
      <c r="G20" s="38" t="s">
        <v>46</v>
      </c>
      <c r="H20" s="45"/>
      <c r="I20" s="38"/>
      <c r="J20" s="38"/>
      <c r="K20" s="47" t="s">
        <v>410</v>
      </c>
      <c r="L20" s="38"/>
      <c r="M20" s="38"/>
      <c r="N20" s="38"/>
      <c r="O20" s="38"/>
      <c r="P20" s="38"/>
      <c r="Q20" s="38"/>
      <c r="R20" s="38"/>
      <c r="S20" s="38"/>
      <c r="T20" s="36"/>
      <c r="U20" s="36"/>
      <c r="V20" s="41"/>
      <c r="W20" s="125"/>
    </row>
    <row r="21" spans="1:23" s="63" customFormat="1" ht="15" customHeight="1" collapsed="1" x14ac:dyDescent="0.25">
      <c r="A21" s="69" t="str">
        <f>IF(AND(E21="",E21=""),"",$E$4&amp;"_"&amp;ROW()-11-COUNTBLANK($E$12:E21))</f>
        <v/>
      </c>
      <c r="B21" s="143" t="s">
        <v>498</v>
      </c>
      <c r="C21" s="143"/>
      <c r="D21" s="143"/>
      <c r="E21" s="143"/>
      <c r="F21" s="143"/>
      <c r="G21" s="143"/>
      <c r="H21" s="143"/>
      <c r="I21" s="143"/>
      <c r="J21" s="143"/>
      <c r="K21" s="143"/>
      <c r="L21" s="143"/>
      <c r="M21" s="143"/>
      <c r="N21" s="143"/>
      <c r="O21" s="143"/>
      <c r="P21" s="143"/>
      <c r="Q21" s="143"/>
      <c r="R21" s="143"/>
      <c r="S21" s="143"/>
      <c r="T21" s="143"/>
      <c r="U21" s="143"/>
      <c r="V21" s="143"/>
      <c r="W21" s="129"/>
    </row>
    <row r="22" spans="1:23" s="40" customFormat="1" ht="270" hidden="1" outlineLevel="1" x14ac:dyDescent="0.25">
      <c r="A22" s="44" t="s">
        <v>541</v>
      </c>
      <c r="B22" s="47" t="s">
        <v>488</v>
      </c>
      <c r="C22" s="35" t="s">
        <v>499</v>
      </c>
      <c r="D22" s="35" t="s">
        <v>500</v>
      </c>
      <c r="E22" s="43" t="s">
        <v>501</v>
      </c>
      <c r="F22" s="35" t="s">
        <v>502</v>
      </c>
      <c r="G22" s="38" t="s">
        <v>46</v>
      </c>
      <c r="H22" s="45"/>
      <c r="I22" s="38"/>
      <c r="K22" s="38" t="s">
        <v>350</v>
      </c>
      <c r="L22" s="38"/>
      <c r="M22" s="38"/>
      <c r="N22" s="38"/>
      <c r="O22" s="38"/>
      <c r="P22" s="38"/>
      <c r="Q22" s="38"/>
      <c r="R22" s="38"/>
      <c r="S22" s="38"/>
      <c r="T22" s="36"/>
      <c r="U22" s="36"/>
      <c r="V22" s="101"/>
      <c r="W22" s="137"/>
    </row>
    <row r="23" spans="1:23" s="40" customFormat="1" ht="390" hidden="1" outlineLevel="1" x14ac:dyDescent="0.25">
      <c r="A23" s="44" t="s">
        <v>542</v>
      </c>
      <c r="B23" s="47" t="s">
        <v>488</v>
      </c>
      <c r="C23" s="35" t="s">
        <v>499</v>
      </c>
      <c r="D23" s="43" t="s">
        <v>503</v>
      </c>
      <c r="E23" s="43" t="s">
        <v>505</v>
      </c>
      <c r="F23" s="35" t="s">
        <v>504</v>
      </c>
      <c r="G23" s="38" t="s">
        <v>46</v>
      </c>
      <c r="H23" s="45"/>
      <c r="I23" s="38"/>
      <c r="J23" s="38"/>
      <c r="K23" s="38" t="s">
        <v>350</v>
      </c>
      <c r="L23" s="38"/>
      <c r="M23" s="38"/>
      <c r="N23" s="38"/>
      <c r="O23" s="38"/>
      <c r="P23" s="38"/>
      <c r="Q23" s="38"/>
      <c r="R23" s="38"/>
      <c r="S23" s="38"/>
      <c r="T23" s="36"/>
      <c r="U23" s="36"/>
      <c r="V23" s="101"/>
      <c r="W23" s="137"/>
    </row>
    <row r="24" spans="1:23" collapsed="1" x14ac:dyDescent="0.25"/>
  </sheetData>
  <autoFilter ref="A11:W23">
    <filterColumn colId="1">
      <colorFilter dxfId="29"/>
    </filterColumn>
  </autoFilter>
  <mergeCells count="8">
    <mergeCell ref="I6:L6"/>
    <mergeCell ref="I7:L7"/>
    <mergeCell ref="D1:G1"/>
    <mergeCell ref="I2:L2"/>
    <mergeCell ref="A3:A4"/>
    <mergeCell ref="I3:L3"/>
    <mergeCell ref="I4:L4"/>
    <mergeCell ref="I5:L5"/>
  </mergeCells>
  <conditionalFormatting sqref="H1:H9">
    <cfRule type="cellIs" priority="1" stopIfTrue="1" operator="equal">
      <formula>"P"</formula>
    </cfRule>
    <cfRule type="cellIs" dxfId="28" priority="2" stopIfTrue="1" operator="equal">
      <formula>"F"</formula>
    </cfRule>
    <cfRule type="cellIs" dxfId="27"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22:H23 K22:K23 H17:H20">
      <formula1>#REF!</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2"/>
  <sheetViews>
    <sheetView topLeftCell="A8" zoomScale="70" zoomScaleNormal="70" workbookViewId="0">
      <selection activeCell="A22" sqref="A22"/>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COUNTIF($O$10:$O$862,"x")</f>
        <v>0</v>
      </c>
      <c r="N2" s="14"/>
      <c r="O2" s="14"/>
      <c r="P2" s="14"/>
      <c r="Q2" s="14"/>
      <c r="R2" s="14"/>
      <c r="S2" s="7"/>
      <c r="T2" s="7"/>
      <c r="U2" s="7"/>
      <c r="V2" s="7"/>
    </row>
    <row r="3" spans="1:23" s="8" customFormat="1" ht="31.5" x14ac:dyDescent="0.25">
      <c r="A3" s="261"/>
      <c r="B3" s="10"/>
      <c r="C3" s="10"/>
      <c r="D3" s="11" t="s">
        <v>5</v>
      </c>
      <c r="E3" s="73" t="s">
        <v>587</v>
      </c>
      <c r="F3" s="11" t="s">
        <v>6</v>
      </c>
      <c r="G3" s="13">
        <f>COUNTIF($H$10:$H$10,"FAIL")</f>
        <v>0</v>
      </c>
      <c r="H3" s="5"/>
      <c r="I3" s="1" t="s">
        <v>7</v>
      </c>
      <c r="J3" s="1"/>
      <c r="K3" s="1"/>
      <c r="L3" s="1"/>
      <c r="M3" s="13">
        <f>COUNTIF($O$10:$O$862,"x")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COUNTIF($P$10:$P$862,"PASS")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COUNTIF($P$10:$P$862,"FAIL")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IF(AND(E11="",E11=""),"",$E$4&amp;"_"&amp;ROW()-11-COUNTBLANK($E11:E$12))</f>
        <v/>
      </c>
      <c r="B11" s="142" t="s">
        <v>544</v>
      </c>
      <c r="C11" s="128"/>
      <c r="D11" s="128"/>
      <c r="E11" s="128"/>
      <c r="F11" s="128"/>
      <c r="G11" s="128"/>
      <c r="H11" s="128"/>
      <c r="I11" s="128"/>
      <c r="J11" s="128"/>
      <c r="K11" s="128"/>
      <c r="L11" s="128"/>
      <c r="M11" s="128"/>
      <c r="N11" s="128"/>
      <c r="O11" s="128"/>
      <c r="P11" s="128"/>
      <c r="Q11" s="128"/>
      <c r="R11" s="128"/>
      <c r="S11" s="128"/>
      <c r="T11" s="128"/>
      <c r="U11" s="128"/>
      <c r="V11" s="128"/>
      <c r="W11" s="129"/>
    </row>
    <row r="12" spans="1:23" s="40" customFormat="1" ht="409.5" hidden="1" outlineLevel="1" x14ac:dyDescent="0.25">
      <c r="A12" s="58" t="s">
        <v>547</v>
      </c>
      <c r="B12" s="47" t="s">
        <v>488</v>
      </c>
      <c r="C12" s="152" t="s">
        <v>545</v>
      </c>
      <c r="D12" s="146" t="s">
        <v>571</v>
      </c>
      <c r="E12" s="43" t="s">
        <v>550</v>
      </c>
      <c r="F12" s="35" t="s">
        <v>546</v>
      </c>
      <c r="G12" s="38" t="s">
        <v>46</v>
      </c>
      <c r="H12" s="45"/>
      <c r="I12" s="38"/>
      <c r="J12" s="38"/>
      <c r="K12" s="154" t="s">
        <v>350</v>
      </c>
      <c r="L12" s="38"/>
      <c r="M12" s="38"/>
      <c r="N12" s="38"/>
      <c r="O12" s="38"/>
      <c r="P12" s="38"/>
      <c r="Q12" s="38"/>
      <c r="R12" s="38"/>
      <c r="S12" s="38"/>
      <c r="T12" s="36"/>
      <c r="U12" s="36"/>
      <c r="V12" s="101"/>
      <c r="W12" s="101"/>
    </row>
    <row r="13" spans="1:23" s="151" customFormat="1" ht="409.5" hidden="1" outlineLevel="1" x14ac:dyDescent="0.25">
      <c r="A13" s="58" t="s">
        <v>548</v>
      </c>
      <c r="B13" s="47" t="s">
        <v>488</v>
      </c>
      <c r="C13" s="152" t="s">
        <v>545</v>
      </c>
      <c r="D13" s="146" t="s">
        <v>574</v>
      </c>
      <c r="E13" s="35" t="s">
        <v>551</v>
      </c>
      <c r="F13" s="42" t="s">
        <v>549</v>
      </c>
      <c r="G13" s="38" t="s">
        <v>46</v>
      </c>
      <c r="H13" s="153"/>
      <c r="I13" s="153"/>
      <c r="J13" s="153"/>
      <c r="K13" s="154" t="s">
        <v>350</v>
      </c>
      <c r="L13" s="153"/>
      <c r="M13" s="153"/>
      <c r="N13" s="153"/>
      <c r="O13" s="153"/>
      <c r="P13" s="153"/>
      <c r="Q13" s="153"/>
      <c r="R13" s="153"/>
      <c r="S13" s="153"/>
      <c r="T13" s="153"/>
      <c r="U13" s="153"/>
      <c r="V13" s="153"/>
      <c r="W13" s="153"/>
    </row>
    <row r="14" spans="1:23" ht="409.5" hidden="1" outlineLevel="1" x14ac:dyDescent="0.25">
      <c r="A14" s="58" t="s">
        <v>553</v>
      </c>
      <c r="B14" s="47" t="s">
        <v>488</v>
      </c>
      <c r="C14" s="152" t="s">
        <v>545</v>
      </c>
      <c r="D14" s="146" t="s">
        <v>570</v>
      </c>
      <c r="E14" s="35" t="s">
        <v>575</v>
      </c>
      <c r="F14" s="42" t="s">
        <v>552</v>
      </c>
      <c r="G14" s="38" t="s">
        <v>46</v>
      </c>
      <c r="H14" s="136"/>
      <c r="I14" s="136"/>
      <c r="J14" s="136"/>
      <c r="K14" s="154" t="s">
        <v>350</v>
      </c>
      <c r="L14" s="136"/>
      <c r="M14" s="136"/>
      <c r="N14" s="136"/>
      <c r="O14" s="136"/>
      <c r="P14" s="136"/>
      <c r="Q14" s="136"/>
      <c r="R14" s="136"/>
      <c r="S14" s="136"/>
      <c r="T14" s="136"/>
      <c r="U14" s="136"/>
      <c r="V14" s="136"/>
      <c r="W14" s="136"/>
    </row>
    <row r="15" spans="1:23" ht="409.5" hidden="1" outlineLevel="1" x14ac:dyDescent="0.25">
      <c r="A15" s="58" t="s">
        <v>554</v>
      </c>
      <c r="B15" s="47" t="s">
        <v>488</v>
      </c>
      <c r="C15" s="152" t="s">
        <v>545</v>
      </c>
      <c r="D15" s="146" t="s">
        <v>576</v>
      </c>
      <c r="E15" s="35" t="s">
        <v>555</v>
      </c>
      <c r="F15" s="42" t="s">
        <v>556</v>
      </c>
      <c r="G15" s="38" t="s">
        <v>46</v>
      </c>
      <c r="H15" s="136"/>
      <c r="I15" s="136"/>
      <c r="J15" s="136"/>
      <c r="K15" s="154" t="s">
        <v>350</v>
      </c>
      <c r="L15" s="136"/>
      <c r="M15" s="136"/>
      <c r="N15" s="136"/>
      <c r="O15" s="136"/>
      <c r="P15" s="136"/>
      <c r="Q15" s="136"/>
      <c r="R15" s="136"/>
      <c r="S15" s="136"/>
      <c r="T15" s="136"/>
      <c r="U15" s="136"/>
      <c r="V15" s="136"/>
      <c r="W15" s="136"/>
    </row>
    <row r="16" spans="1:23" ht="409.5" hidden="1" outlineLevel="1" x14ac:dyDescent="0.25">
      <c r="A16" s="58" t="s">
        <v>557</v>
      </c>
      <c r="B16" s="47" t="s">
        <v>488</v>
      </c>
      <c r="C16" s="152" t="s">
        <v>572</v>
      </c>
      <c r="D16" s="146" t="s">
        <v>573</v>
      </c>
      <c r="E16" s="35" t="s">
        <v>558</v>
      </c>
      <c r="F16" s="42" t="s">
        <v>559</v>
      </c>
      <c r="G16" s="38" t="s">
        <v>46</v>
      </c>
      <c r="H16" s="136"/>
      <c r="I16" s="136"/>
      <c r="J16" s="136"/>
      <c r="K16" s="154" t="s">
        <v>350</v>
      </c>
      <c r="L16" s="136"/>
      <c r="M16" s="136"/>
      <c r="N16" s="136"/>
      <c r="O16" s="136"/>
      <c r="P16" s="136"/>
      <c r="Q16" s="136"/>
      <c r="R16" s="136"/>
      <c r="S16" s="136"/>
      <c r="T16" s="136"/>
      <c r="U16" s="136"/>
      <c r="V16" s="136"/>
      <c r="W16" s="136"/>
    </row>
    <row r="17" spans="1:23" ht="409.5" hidden="1" outlineLevel="1" x14ac:dyDescent="0.25">
      <c r="A17" s="58" t="s">
        <v>560</v>
      </c>
      <c r="B17" s="47" t="s">
        <v>488</v>
      </c>
      <c r="C17" s="152" t="s">
        <v>572</v>
      </c>
      <c r="D17" s="146" t="s">
        <v>577</v>
      </c>
      <c r="E17" s="35" t="s">
        <v>561</v>
      </c>
      <c r="F17" s="42" t="s">
        <v>562</v>
      </c>
      <c r="G17" s="38" t="s">
        <v>46</v>
      </c>
      <c r="H17" s="136"/>
      <c r="I17" s="136"/>
      <c r="J17" s="136"/>
      <c r="K17" s="154" t="s">
        <v>350</v>
      </c>
      <c r="L17" s="136"/>
      <c r="M17" s="136"/>
      <c r="N17" s="136"/>
      <c r="O17" s="136"/>
      <c r="P17" s="136"/>
      <c r="Q17" s="136"/>
      <c r="R17" s="136"/>
      <c r="S17" s="136"/>
      <c r="T17" s="136"/>
      <c r="U17" s="136"/>
      <c r="V17" s="136"/>
      <c r="W17" s="136"/>
    </row>
    <row r="18" spans="1:23" ht="409.5" hidden="1" outlineLevel="1" x14ac:dyDescent="0.25">
      <c r="A18" s="58" t="s">
        <v>563</v>
      </c>
      <c r="B18" s="47" t="s">
        <v>488</v>
      </c>
      <c r="C18" s="152" t="s">
        <v>572</v>
      </c>
      <c r="D18" s="146" t="s">
        <v>578</v>
      </c>
      <c r="E18" s="35" t="s">
        <v>564</v>
      </c>
      <c r="F18" s="42" t="s">
        <v>565</v>
      </c>
      <c r="G18" s="38" t="s">
        <v>46</v>
      </c>
      <c r="H18" s="136"/>
      <c r="I18" s="136"/>
      <c r="J18" s="136"/>
      <c r="K18" s="154" t="s">
        <v>350</v>
      </c>
      <c r="L18" s="136"/>
      <c r="M18" s="136"/>
      <c r="N18" s="136"/>
      <c r="O18" s="136"/>
      <c r="P18" s="136"/>
      <c r="Q18" s="136"/>
      <c r="R18" s="136"/>
      <c r="S18" s="136"/>
      <c r="T18" s="136"/>
      <c r="U18" s="136"/>
      <c r="V18" s="136"/>
      <c r="W18" s="136"/>
    </row>
    <row r="19" spans="1:23" ht="409.5" hidden="1" outlineLevel="1" x14ac:dyDescent="0.25">
      <c r="A19" s="58" t="s">
        <v>566</v>
      </c>
      <c r="B19" s="47" t="s">
        <v>488</v>
      </c>
      <c r="C19" s="152" t="s">
        <v>572</v>
      </c>
      <c r="D19" s="146" t="s">
        <v>580</v>
      </c>
      <c r="E19" s="35" t="s">
        <v>567</v>
      </c>
      <c r="F19" s="42" t="s">
        <v>579</v>
      </c>
      <c r="G19" s="38" t="s">
        <v>46</v>
      </c>
      <c r="H19" s="136"/>
      <c r="I19" s="136"/>
      <c r="J19" s="136"/>
      <c r="K19" s="154" t="s">
        <v>350</v>
      </c>
      <c r="L19" s="136"/>
      <c r="M19" s="136"/>
      <c r="N19" s="136"/>
      <c r="O19" s="136"/>
      <c r="P19" s="136"/>
      <c r="Q19" s="136"/>
      <c r="R19" s="136"/>
      <c r="S19" s="136"/>
      <c r="T19" s="136"/>
      <c r="U19" s="136"/>
      <c r="V19" s="136"/>
      <c r="W19" s="136"/>
    </row>
    <row r="20" spans="1:23" ht="409.5" hidden="1" outlineLevel="1" x14ac:dyDescent="0.25">
      <c r="A20" s="58" t="s">
        <v>569</v>
      </c>
      <c r="B20" s="47" t="s">
        <v>488</v>
      </c>
      <c r="C20" s="152" t="s">
        <v>581</v>
      </c>
      <c r="D20" s="146" t="s">
        <v>584</v>
      </c>
      <c r="E20" s="35" t="s">
        <v>567</v>
      </c>
      <c r="F20" s="42" t="s">
        <v>568</v>
      </c>
      <c r="G20" s="38" t="s">
        <v>46</v>
      </c>
      <c r="H20" s="136"/>
      <c r="I20" s="136"/>
      <c r="J20" s="136"/>
      <c r="K20" s="154" t="s">
        <v>350</v>
      </c>
      <c r="L20" s="136"/>
      <c r="M20" s="136"/>
      <c r="N20" s="136"/>
      <c r="O20" s="136"/>
      <c r="P20" s="136"/>
      <c r="Q20" s="136"/>
      <c r="R20" s="136"/>
      <c r="S20" s="136"/>
      <c r="T20" s="136"/>
      <c r="U20" s="136"/>
      <c r="V20" s="136"/>
      <c r="W20" s="136"/>
    </row>
    <row r="21" spans="1:23" ht="409.5" hidden="1" outlineLevel="1" x14ac:dyDescent="0.25">
      <c r="A21" s="58" t="s">
        <v>582</v>
      </c>
      <c r="B21" s="47" t="s">
        <v>488</v>
      </c>
      <c r="C21" s="152" t="s">
        <v>581</v>
      </c>
      <c r="D21" s="146" t="s">
        <v>583</v>
      </c>
      <c r="E21" s="35" t="s">
        <v>585</v>
      </c>
      <c r="F21" s="42" t="s">
        <v>586</v>
      </c>
      <c r="G21" s="38" t="s">
        <v>46</v>
      </c>
      <c r="H21" s="136"/>
      <c r="I21" s="136"/>
      <c r="J21" s="136"/>
      <c r="K21" s="154" t="s">
        <v>350</v>
      </c>
      <c r="L21" s="136"/>
      <c r="M21" s="136"/>
      <c r="N21" s="136"/>
      <c r="O21" s="136"/>
      <c r="P21" s="136"/>
      <c r="Q21" s="136"/>
      <c r="R21" s="136"/>
      <c r="S21" s="136"/>
      <c r="T21" s="136"/>
      <c r="U21" s="136"/>
      <c r="V21" s="136"/>
      <c r="W21" s="136"/>
    </row>
    <row r="22" spans="1:23" collapsed="1" x14ac:dyDescent="0.25"/>
  </sheetData>
  <autoFilter ref="A11:W11"/>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26" priority="2" stopIfTrue="1" operator="equal">
      <formula>"F"</formula>
    </cfRule>
    <cfRule type="cellIs" dxfId="25"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
      <formula1>#REF!</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0"/>
  <sheetViews>
    <sheetView topLeftCell="A13" zoomScale="70" zoomScaleNormal="70" workbookViewId="0">
      <selection activeCell="E14" sqref="E14"/>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COUNTIF($O$10:$O$850,"x")</f>
        <v>0</v>
      </c>
      <c r="N2" s="14"/>
      <c r="O2" s="14"/>
      <c r="P2" s="14"/>
      <c r="Q2" s="14"/>
      <c r="R2" s="14"/>
      <c r="S2" s="7"/>
      <c r="T2" s="7"/>
      <c r="U2" s="7"/>
      <c r="V2" s="7"/>
    </row>
    <row r="3" spans="1:23" s="8" customFormat="1" ht="31.5" x14ac:dyDescent="0.25">
      <c r="A3" s="261"/>
      <c r="B3" s="10"/>
      <c r="C3" s="10"/>
      <c r="D3" s="11" t="s">
        <v>5</v>
      </c>
      <c r="E3" s="73" t="s">
        <v>620</v>
      </c>
      <c r="F3" s="11" t="s">
        <v>6</v>
      </c>
      <c r="G3" s="13">
        <f>COUNTIF($H$10:$H$10,"FAIL")</f>
        <v>0</v>
      </c>
      <c r="H3" s="5"/>
      <c r="I3" s="1" t="s">
        <v>7</v>
      </c>
      <c r="J3" s="1"/>
      <c r="K3" s="1"/>
      <c r="L3" s="1"/>
      <c r="M3" s="13">
        <f>COUNTIF($O$10:$O$850,"x")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COUNTIF($P$10:$P$850,"PASS")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COUNTIF($P$10:$P$850,"FAIL")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IF(AND(E11="",E11=""),"",$E$4&amp;"_"&amp;ROW()-11-COUNTBLANK($E11:E$12))</f>
        <v/>
      </c>
      <c r="B11" s="142" t="s">
        <v>588</v>
      </c>
      <c r="C11" s="128"/>
      <c r="D11" s="128"/>
      <c r="E11" s="128"/>
      <c r="F11" s="128"/>
      <c r="G11" s="128"/>
      <c r="H11" s="128"/>
      <c r="I11" s="128"/>
      <c r="J11" s="128"/>
      <c r="K11" s="128"/>
      <c r="L11" s="128"/>
      <c r="M11" s="128"/>
      <c r="N11" s="128"/>
      <c r="O11" s="128"/>
      <c r="P11" s="128"/>
      <c r="Q11" s="128"/>
      <c r="R11" s="128"/>
      <c r="S11" s="128"/>
      <c r="T11" s="128"/>
      <c r="U11" s="128"/>
      <c r="V11" s="128"/>
      <c r="W11" s="129"/>
    </row>
    <row r="12" spans="1:23" s="40" customFormat="1" ht="409.5" outlineLevel="1" x14ac:dyDescent="0.25">
      <c r="A12" s="44" t="s">
        <v>589</v>
      </c>
      <c r="B12" s="58" t="s">
        <v>590</v>
      </c>
      <c r="C12" s="61" t="s">
        <v>591</v>
      </c>
      <c r="D12" s="155"/>
      <c r="E12" s="35" t="s">
        <v>599</v>
      </c>
      <c r="F12" s="35" t="s">
        <v>604</v>
      </c>
      <c r="G12" s="38" t="s">
        <v>46</v>
      </c>
      <c r="H12" s="45"/>
      <c r="I12" s="38"/>
      <c r="J12" s="38"/>
      <c r="K12" s="154" t="s">
        <v>410</v>
      </c>
      <c r="L12" s="38"/>
      <c r="M12" s="38"/>
      <c r="N12" s="38"/>
      <c r="O12" s="38"/>
      <c r="P12" s="38"/>
      <c r="Q12" s="38"/>
      <c r="R12" s="38"/>
      <c r="S12" s="38"/>
      <c r="T12" s="36"/>
      <c r="U12" s="36"/>
      <c r="V12" s="101"/>
      <c r="W12" s="101"/>
    </row>
    <row r="13" spans="1:23" s="151" customFormat="1" ht="270" outlineLevel="1" x14ac:dyDescent="0.25">
      <c r="A13" s="44" t="s">
        <v>592</v>
      </c>
      <c r="B13" s="47" t="s">
        <v>488</v>
      </c>
      <c r="C13" s="119" t="s">
        <v>591</v>
      </c>
      <c r="D13" s="44" t="s">
        <v>593</v>
      </c>
      <c r="E13" s="44" t="s">
        <v>600</v>
      </c>
      <c r="F13" s="35" t="s">
        <v>601</v>
      </c>
      <c r="G13" s="38" t="s">
        <v>46</v>
      </c>
      <c r="H13" s="153"/>
      <c r="I13" s="153"/>
      <c r="J13" s="153"/>
      <c r="K13" s="154" t="s">
        <v>410</v>
      </c>
      <c r="L13" s="153"/>
      <c r="M13" s="153"/>
      <c r="N13" s="153"/>
      <c r="O13" s="153"/>
      <c r="P13" s="153"/>
      <c r="Q13" s="153"/>
      <c r="R13" s="153"/>
      <c r="S13" s="153"/>
      <c r="T13" s="153"/>
      <c r="U13" s="153"/>
      <c r="V13" s="153"/>
      <c r="W13" s="153"/>
    </row>
    <row r="14" spans="1:23" ht="270" outlineLevel="1" x14ac:dyDescent="0.25">
      <c r="A14" s="44" t="s">
        <v>594</v>
      </c>
      <c r="B14" s="47" t="s">
        <v>488</v>
      </c>
      <c r="C14" s="119" t="s">
        <v>591</v>
      </c>
      <c r="D14" s="35" t="s">
        <v>595</v>
      </c>
      <c r="E14" s="44" t="s">
        <v>603</v>
      </c>
      <c r="F14" s="35" t="s">
        <v>602</v>
      </c>
      <c r="G14" s="38" t="s">
        <v>46</v>
      </c>
      <c r="H14" s="136"/>
      <c r="I14" s="136"/>
      <c r="J14" s="136"/>
      <c r="K14" s="154" t="s">
        <v>410</v>
      </c>
      <c r="L14" s="136"/>
      <c r="M14" s="136"/>
      <c r="N14" s="136"/>
      <c r="O14" s="136"/>
      <c r="P14" s="136"/>
      <c r="Q14" s="136"/>
      <c r="R14" s="136"/>
      <c r="S14" s="136"/>
      <c r="T14" s="136"/>
      <c r="U14" s="136"/>
      <c r="V14" s="136"/>
      <c r="W14" s="136"/>
    </row>
    <row r="15" spans="1:23" ht="270" outlineLevel="1" x14ac:dyDescent="0.25">
      <c r="A15" s="44" t="s">
        <v>596</v>
      </c>
      <c r="B15" s="47" t="s">
        <v>488</v>
      </c>
      <c r="C15" s="44" t="s">
        <v>591</v>
      </c>
      <c r="D15" s="44" t="s">
        <v>597</v>
      </c>
      <c r="E15" s="44" t="s">
        <v>598</v>
      </c>
      <c r="F15" s="35" t="s">
        <v>605</v>
      </c>
      <c r="G15" s="38" t="s">
        <v>46</v>
      </c>
      <c r="H15" s="136"/>
      <c r="I15" s="136"/>
      <c r="J15" s="136"/>
      <c r="K15" s="154" t="s">
        <v>410</v>
      </c>
      <c r="L15" s="136"/>
      <c r="M15" s="136"/>
      <c r="N15" s="136"/>
      <c r="O15" s="136"/>
      <c r="P15" s="136"/>
      <c r="Q15" s="136"/>
      <c r="R15" s="136"/>
      <c r="S15" s="136"/>
      <c r="T15" s="136"/>
      <c r="U15" s="136"/>
      <c r="V15" s="136"/>
      <c r="W15" s="136"/>
    </row>
    <row r="16" spans="1:23" s="63" customFormat="1" ht="15" customHeight="1" x14ac:dyDescent="0.25">
      <c r="A16" s="62" t="str">
        <f>IF(AND(E16="",E16=""),"",$E$4&amp;"_"&amp;ROW()-11-COUNTBLANK($E$12:E16))</f>
        <v/>
      </c>
      <c r="B16" s="142" t="s">
        <v>606</v>
      </c>
      <c r="C16" s="128"/>
      <c r="D16" s="128"/>
      <c r="E16" s="128"/>
      <c r="F16" s="128"/>
      <c r="G16" s="128"/>
      <c r="H16" s="128"/>
      <c r="I16" s="128"/>
      <c r="J16" s="128"/>
      <c r="K16" s="128"/>
      <c r="L16" s="128"/>
      <c r="M16" s="128"/>
      <c r="N16" s="128"/>
      <c r="O16" s="128"/>
      <c r="P16" s="128"/>
      <c r="Q16" s="128"/>
      <c r="R16" s="128"/>
      <c r="S16" s="128"/>
      <c r="T16" s="128"/>
      <c r="U16" s="128"/>
      <c r="V16" s="128"/>
      <c r="W16" s="129"/>
    </row>
    <row r="17" spans="1:23" s="156" customFormat="1" ht="409.5" hidden="1" outlineLevel="1" x14ac:dyDescent="0.25">
      <c r="A17" s="159" t="s">
        <v>607</v>
      </c>
      <c r="B17" s="57" t="s">
        <v>488</v>
      </c>
      <c r="C17" s="160" t="s">
        <v>608</v>
      </c>
      <c r="D17" s="159"/>
      <c r="E17" s="52" t="s">
        <v>609</v>
      </c>
      <c r="F17" s="52" t="s">
        <v>610</v>
      </c>
      <c r="G17" s="54" t="s">
        <v>46</v>
      </c>
      <c r="H17" s="86"/>
      <c r="I17" s="54"/>
      <c r="J17" s="54"/>
      <c r="K17" s="54" t="s">
        <v>350</v>
      </c>
      <c r="L17" s="54"/>
      <c r="M17" s="54"/>
      <c r="N17" s="54"/>
      <c r="O17" s="54"/>
      <c r="P17" s="54"/>
      <c r="Q17" s="54"/>
      <c r="R17" s="54"/>
      <c r="S17" s="54"/>
      <c r="T17" s="51"/>
      <c r="U17" s="51"/>
      <c r="V17" s="39"/>
      <c r="W17" s="157"/>
    </row>
    <row r="18" spans="1:23" s="156" customFormat="1" ht="409.5" hidden="1" outlineLevel="1" x14ac:dyDescent="0.25">
      <c r="A18" s="159" t="s">
        <v>611</v>
      </c>
      <c r="B18" s="57" t="s">
        <v>488</v>
      </c>
      <c r="C18" s="160" t="s">
        <v>612</v>
      </c>
      <c r="D18" s="159" t="s">
        <v>613</v>
      </c>
      <c r="E18" s="52" t="s">
        <v>614</v>
      </c>
      <c r="F18" s="52" t="s">
        <v>615</v>
      </c>
      <c r="G18" s="54" t="s">
        <v>46</v>
      </c>
      <c r="H18" s="86"/>
      <c r="I18" s="54"/>
      <c r="J18" s="54"/>
      <c r="K18" s="54" t="s">
        <v>350</v>
      </c>
      <c r="L18" s="54"/>
      <c r="M18" s="54"/>
      <c r="N18" s="54"/>
      <c r="O18" s="54"/>
      <c r="P18" s="54"/>
      <c r="Q18" s="54"/>
      <c r="R18" s="54"/>
      <c r="S18" s="54"/>
      <c r="T18" s="51"/>
      <c r="U18" s="51"/>
      <c r="V18" s="161"/>
      <c r="W18" s="158"/>
    </row>
    <row r="19" spans="1:23" s="156" customFormat="1" ht="243" hidden="1" customHeight="1" outlineLevel="1" x14ac:dyDescent="0.25">
      <c r="A19" s="159" t="s">
        <v>616</v>
      </c>
      <c r="B19" s="57" t="s">
        <v>372</v>
      </c>
      <c r="C19" s="160"/>
      <c r="D19" s="159" t="s">
        <v>617</v>
      </c>
      <c r="E19" s="52" t="s">
        <v>618</v>
      </c>
      <c r="F19" s="52" t="s">
        <v>619</v>
      </c>
      <c r="G19" s="54" t="s">
        <v>46</v>
      </c>
      <c r="H19" s="86"/>
      <c r="I19" s="54"/>
      <c r="J19" s="54"/>
      <c r="K19" s="54" t="s">
        <v>350</v>
      </c>
      <c r="L19" s="54"/>
      <c r="M19" s="54"/>
      <c r="N19" s="54"/>
      <c r="O19" s="54"/>
      <c r="P19" s="54"/>
      <c r="Q19" s="54"/>
      <c r="R19" s="54"/>
      <c r="S19" s="54"/>
      <c r="T19" s="51"/>
      <c r="U19" s="51"/>
      <c r="V19" s="39"/>
      <c r="W19" s="157"/>
    </row>
    <row r="20" spans="1:23" collapsed="1" x14ac:dyDescent="0.25"/>
  </sheetData>
  <autoFilter ref="A11:W19">
    <filterColumn colId="1">
      <colorFilter dxfId="24"/>
    </filterColumn>
  </autoFilter>
  <mergeCells count="8">
    <mergeCell ref="I6:L6"/>
    <mergeCell ref="I7:L7"/>
    <mergeCell ref="D1:G1"/>
    <mergeCell ref="I2:L2"/>
    <mergeCell ref="A3:A4"/>
    <mergeCell ref="I3:L3"/>
    <mergeCell ref="I4:L4"/>
    <mergeCell ref="I5:L5"/>
  </mergeCells>
  <conditionalFormatting sqref="H1:H9">
    <cfRule type="cellIs" priority="1" stopIfTrue="1" operator="equal">
      <formula>"P"</formula>
    </cfRule>
    <cfRule type="cellIs" dxfId="23" priority="2" stopIfTrue="1" operator="equal">
      <formula>"F"</formula>
    </cfRule>
    <cfRule type="cellIs" dxfId="22"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 H17:H19">
      <formula1>#REF!</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8"/>
  <sheetViews>
    <sheetView topLeftCell="A8" zoomScale="70" zoomScaleNormal="70" workbookViewId="0">
      <selection activeCell="A11" sqref="A11:XFD11"/>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COUNTIF($O$10:$O$839,"x")</f>
        <v>0</v>
      </c>
      <c r="N2" s="14"/>
      <c r="O2" s="14"/>
      <c r="P2" s="14"/>
      <c r="Q2" s="14"/>
      <c r="R2" s="14"/>
      <c r="S2" s="7"/>
      <c r="T2" s="7"/>
      <c r="U2" s="7"/>
      <c r="V2" s="7"/>
    </row>
    <row r="3" spans="1:23" s="8" customFormat="1" ht="31.5" x14ac:dyDescent="0.25">
      <c r="A3" s="261"/>
      <c r="B3" s="10"/>
      <c r="C3" s="10"/>
      <c r="D3" s="11" t="s">
        <v>5</v>
      </c>
      <c r="E3" s="73" t="s">
        <v>621</v>
      </c>
      <c r="F3" s="11" t="s">
        <v>6</v>
      </c>
      <c r="G3" s="13">
        <f>COUNTIF($H$10:$H$10,"FAIL")</f>
        <v>0</v>
      </c>
      <c r="H3" s="5"/>
      <c r="I3" s="1" t="s">
        <v>7</v>
      </c>
      <c r="J3" s="1"/>
      <c r="K3" s="1"/>
      <c r="L3" s="1"/>
      <c r="M3" s="13">
        <f>COUNTIF($O$10:$O$839,"x")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COUNTIF($P$10:$P$839,"PASS")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COUNTIF($P$10:$P$839,"FAIL")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IF(AND(E11="",E11=""),"",$E$4&amp;"_"&amp;ROW()-11-COUNTBLANK($E11:E$12))</f>
        <v/>
      </c>
      <c r="B11" s="142" t="s">
        <v>622</v>
      </c>
      <c r="C11" s="128"/>
      <c r="D11" s="128"/>
      <c r="E11" s="128"/>
      <c r="F11" s="128"/>
      <c r="G11" s="128"/>
      <c r="H11" s="128"/>
      <c r="I11" s="128"/>
      <c r="J11" s="128"/>
      <c r="K11" s="128"/>
      <c r="L11" s="128"/>
      <c r="M11" s="128"/>
      <c r="N11" s="128"/>
      <c r="O11" s="128"/>
      <c r="P11" s="128"/>
      <c r="Q11" s="128"/>
      <c r="R11" s="128"/>
      <c r="S11" s="128"/>
      <c r="T11" s="128"/>
      <c r="U11" s="128"/>
      <c r="V11" s="128"/>
      <c r="W11" s="129"/>
    </row>
    <row r="12" spans="1:23" s="156" customFormat="1" ht="409.5" hidden="1" outlineLevel="1" x14ac:dyDescent="0.25">
      <c r="A12" s="58" t="s">
        <v>623</v>
      </c>
      <c r="B12" s="86" t="s">
        <v>196</v>
      </c>
      <c r="C12" s="58" t="s">
        <v>624</v>
      </c>
      <c r="D12" s="58" t="s">
        <v>625</v>
      </c>
      <c r="E12" s="52" t="s">
        <v>639</v>
      </c>
      <c r="F12" s="52" t="s">
        <v>626</v>
      </c>
      <c r="G12" s="54" t="s">
        <v>46</v>
      </c>
      <c r="H12" s="86"/>
      <c r="I12" s="54"/>
      <c r="J12" s="54"/>
      <c r="K12" s="54" t="s">
        <v>410</v>
      </c>
      <c r="L12" s="54"/>
      <c r="M12" s="54"/>
      <c r="N12" s="54"/>
      <c r="O12" s="54"/>
      <c r="P12" s="54"/>
      <c r="Q12" s="54"/>
      <c r="R12" s="54"/>
      <c r="S12" s="54"/>
      <c r="T12" s="51"/>
      <c r="U12" s="51"/>
      <c r="V12" s="39"/>
      <c r="W12" s="168"/>
    </row>
    <row r="13" spans="1:23" s="163" customFormat="1" ht="409.5" hidden="1" outlineLevel="1" x14ac:dyDescent="0.25">
      <c r="A13" s="58" t="s">
        <v>627</v>
      </c>
      <c r="B13" s="86" t="s">
        <v>196</v>
      </c>
      <c r="C13" s="58" t="s">
        <v>624</v>
      </c>
      <c r="D13" s="58" t="s">
        <v>628</v>
      </c>
      <c r="E13" s="52" t="s">
        <v>640</v>
      </c>
      <c r="F13" s="52" t="s">
        <v>629</v>
      </c>
      <c r="G13" s="54" t="s">
        <v>46</v>
      </c>
      <c r="H13" s="162"/>
      <c r="I13" s="162"/>
      <c r="J13" s="162"/>
      <c r="K13" s="54" t="s">
        <v>410</v>
      </c>
      <c r="L13" s="162"/>
      <c r="M13" s="162"/>
      <c r="N13" s="162"/>
      <c r="O13" s="162"/>
      <c r="P13" s="162"/>
      <c r="Q13" s="162"/>
      <c r="R13" s="162"/>
      <c r="S13" s="162"/>
      <c r="T13" s="162"/>
      <c r="U13" s="162"/>
      <c r="V13" s="162"/>
      <c r="W13" s="169"/>
    </row>
    <row r="14" spans="1:23" s="165" customFormat="1" ht="409.5" hidden="1" outlineLevel="1" x14ac:dyDescent="0.25">
      <c r="A14" s="58" t="s">
        <v>630</v>
      </c>
      <c r="B14" s="57" t="s">
        <v>196</v>
      </c>
      <c r="C14" s="160" t="s">
        <v>631</v>
      </c>
      <c r="D14" s="160" t="s">
        <v>632</v>
      </c>
      <c r="E14" s="52" t="s">
        <v>641</v>
      </c>
      <c r="F14" s="52" t="s">
        <v>626</v>
      </c>
      <c r="G14" s="54" t="s">
        <v>46</v>
      </c>
      <c r="H14" s="164"/>
      <c r="I14" s="164"/>
      <c r="J14" s="164"/>
      <c r="K14" s="54" t="s">
        <v>410</v>
      </c>
      <c r="L14" s="164"/>
      <c r="M14" s="164"/>
      <c r="N14" s="164"/>
      <c r="O14" s="164"/>
      <c r="P14" s="164"/>
      <c r="Q14" s="164"/>
      <c r="R14" s="164"/>
      <c r="S14" s="164"/>
      <c r="T14" s="164"/>
      <c r="U14" s="164"/>
      <c r="V14" s="164"/>
      <c r="W14" s="170"/>
    </row>
    <row r="15" spans="1:23" s="165" customFormat="1" ht="409.5" hidden="1" outlineLevel="1" x14ac:dyDescent="0.25">
      <c r="A15" s="58" t="s">
        <v>633</v>
      </c>
      <c r="B15" s="86" t="s">
        <v>196</v>
      </c>
      <c r="C15" s="171" t="s">
        <v>631</v>
      </c>
      <c r="D15" s="171" t="s">
        <v>634</v>
      </c>
      <c r="E15" s="52" t="s">
        <v>642</v>
      </c>
      <c r="F15" s="52" t="s">
        <v>629</v>
      </c>
      <c r="G15" s="54" t="s">
        <v>46</v>
      </c>
      <c r="H15" s="164"/>
      <c r="I15" s="164"/>
      <c r="J15" s="164"/>
      <c r="K15" s="54" t="s">
        <v>410</v>
      </c>
      <c r="L15" s="164"/>
      <c r="M15" s="164"/>
      <c r="N15" s="164"/>
      <c r="O15" s="164"/>
      <c r="P15" s="164"/>
      <c r="Q15" s="164"/>
      <c r="R15" s="164"/>
      <c r="S15" s="164"/>
      <c r="T15" s="164"/>
      <c r="U15" s="164"/>
      <c r="V15" s="164"/>
      <c r="W15" s="170"/>
    </row>
    <row r="16" spans="1:23" s="167" customFormat="1" ht="409.5" hidden="1" outlineLevel="1" x14ac:dyDescent="0.25">
      <c r="A16" s="58" t="s">
        <v>635</v>
      </c>
      <c r="B16" s="86" t="s">
        <v>196</v>
      </c>
      <c r="C16" s="171" t="s">
        <v>631</v>
      </c>
      <c r="D16" s="171" t="s">
        <v>636</v>
      </c>
      <c r="E16" s="52" t="s">
        <v>643</v>
      </c>
      <c r="F16" s="52" t="s">
        <v>626</v>
      </c>
      <c r="G16" s="54" t="s">
        <v>46</v>
      </c>
      <c r="H16" s="172"/>
      <c r="I16" s="172"/>
      <c r="J16" s="172"/>
      <c r="K16" s="54" t="s">
        <v>410</v>
      </c>
      <c r="L16" s="172"/>
      <c r="M16" s="172"/>
      <c r="N16" s="172"/>
      <c r="O16" s="172"/>
      <c r="P16" s="172"/>
      <c r="Q16" s="172"/>
      <c r="R16" s="172"/>
      <c r="S16" s="172"/>
      <c r="T16" s="172"/>
      <c r="U16" s="172"/>
      <c r="V16" s="172"/>
      <c r="W16" s="166"/>
    </row>
    <row r="17" spans="1:23" s="156" customFormat="1" ht="409.5" hidden="1" outlineLevel="1" x14ac:dyDescent="0.25">
      <c r="A17" s="58" t="s">
        <v>637</v>
      </c>
      <c r="B17" s="86" t="s">
        <v>196</v>
      </c>
      <c r="C17" s="171" t="s">
        <v>631</v>
      </c>
      <c r="D17" s="171" t="s">
        <v>638</v>
      </c>
      <c r="E17" s="52" t="s">
        <v>644</v>
      </c>
      <c r="F17" s="52" t="s">
        <v>629</v>
      </c>
      <c r="G17" s="54" t="s">
        <v>46</v>
      </c>
      <c r="H17" s="86"/>
      <c r="I17" s="54"/>
      <c r="J17" s="54"/>
      <c r="K17" s="54" t="s">
        <v>410</v>
      </c>
      <c r="L17" s="54"/>
      <c r="M17" s="54"/>
      <c r="N17" s="54"/>
      <c r="O17" s="54"/>
      <c r="P17" s="54"/>
      <c r="Q17" s="54"/>
      <c r="R17" s="54"/>
      <c r="S17" s="54"/>
      <c r="T17" s="51"/>
      <c r="U17" s="51"/>
      <c r="V17" s="39"/>
      <c r="W17" s="157"/>
    </row>
    <row r="18" spans="1:23" collapsed="1" x14ac:dyDescent="0.25"/>
  </sheetData>
  <autoFilter ref="A11:W11"/>
  <mergeCells count="8">
    <mergeCell ref="I6:L6"/>
    <mergeCell ref="I7:L7"/>
    <mergeCell ref="D1:G1"/>
    <mergeCell ref="I2:L2"/>
    <mergeCell ref="A3:A4"/>
    <mergeCell ref="I3:L3"/>
    <mergeCell ref="I4:L4"/>
    <mergeCell ref="I5:L5"/>
  </mergeCells>
  <conditionalFormatting sqref="H1:H9">
    <cfRule type="cellIs" priority="1" stopIfTrue="1" operator="equal">
      <formula>"P"</formula>
    </cfRule>
    <cfRule type="cellIs" dxfId="21" priority="2" stopIfTrue="1" operator="equal">
      <formula>"F"</formula>
    </cfRule>
    <cfRule type="cellIs" dxfId="20"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 H17">
      <formula1>#REF!</formula1>
    </dataValidation>
  </dataValidation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17"/>
  <sheetViews>
    <sheetView topLeftCell="A8" zoomScale="70" zoomScaleNormal="70" workbookViewId="0">
      <selection activeCell="A11" sqref="A11:XFD11"/>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COUNTIF($O$10:$O$835,"x")</f>
        <v>0</v>
      </c>
      <c r="N2" s="14"/>
      <c r="O2" s="14"/>
      <c r="P2" s="14"/>
      <c r="Q2" s="14"/>
      <c r="R2" s="14"/>
      <c r="S2" s="7"/>
      <c r="T2" s="7"/>
      <c r="U2" s="7"/>
      <c r="V2" s="7"/>
    </row>
    <row r="3" spans="1:23" s="8" customFormat="1" ht="31.5" x14ac:dyDescent="0.25">
      <c r="A3" s="261"/>
      <c r="B3" s="10"/>
      <c r="C3" s="10"/>
      <c r="D3" s="11" t="s">
        <v>5</v>
      </c>
      <c r="E3" s="73" t="s">
        <v>645</v>
      </c>
      <c r="F3" s="11" t="s">
        <v>6</v>
      </c>
      <c r="G3" s="13">
        <f>COUNTIF($H$10:$H$10,"FAIL")</f>
        <v>0</v>
      </c>
      <c r="H3" s="5"/>
      <c r="I3" s="1" t="s">
        <v>7</v>
      </c>
      <c r="J3" s="1"/>
      <c r="K3" s="1"/>
      <c r="L3" s="1"/>
      <c r="M3" s="13">
        <f>COUNTIF($O$10:$O$835,"x")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COUNTIF($P$10:$P$835,"PASS")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COUNTIF($P$10:$P$835,"FAIL")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IF(AND(E11="",E11=""),"",$E$4&amp;"_"&amp;ROW()-11-COUNTBLANK($E11:E$12))</f>
        <v/>
      </c>
      <c r="B11" s="142" t="s">
        <v>646</v>
      </c>
      <c r="C11" s="128"/>
      <c r="D11" s="128"/>
      <c r="E11" s="128"/>
      <c r="F11" s="128"/>
      <c r="G11" s="128"/>
      <c r="H11" s="128"/>
      <c r="I11" s="128"/>
      <c r="J11" s="128"/>
      <c r="K11" s="128"/>
      <c r="L11" s="128"/>
      <c r="M11" s="128"/>
      <c r="N11" s="128"/>
      <c r="O11" s="128"/>
      <c r="P11" s="128"/>
      <c r="Q11" s="128"/>
      <c r="R11" s="128"/>
      <c r="S11" s="128"/>
      <c r="T11" s="128"/>
      <c r="U11" s="128"/>
      <c r="V11" s="128"/>
      <c r="W11" s="129"/>
    </row>
    <row r="12" spans="1:23" s="156" customFormat="1" ht="300" hidden="1" outlineLevel="1" x14ac:dyDescent="0.25">
      <c r="A12" s="58" t="s">
        <v>647</v>
      </c>
      <c r="B12" s="86" t="s">
        <v>196</v>
      </c>
      <c r="C12" s="146" t="s">
        <v>649</v>
      </c>
      <c r="D12" s="146" t="s">
        <v>648</v>
      </c>
      <c r="E12" s="52" t="s">
        <v>652</v>
      </c>
      <c r="F12" s="52" t="s">
        <v>653</v>
      </c>
      <c r="G12" s="54" t="s">
        <v>46</v>
      </c>
      <c r="H12" s="86"/>
      <c r="I12" s="54"/>
      <c r="J12" s="54"/>
      <c r="K12" s="54" t="s">
        <v>350</v>
      </c>
      <c r="L12" s="54"/>
      <c r="M12" s="54"/>
      <c r="N12" s="54"/>
      <c r="O12" s="54"/>
      <c r="P12" s="54"/>
      <c r="Q12" s="54"/>
      <c r="R12" s="54"/>
      <c r="S12" s="54"/>
      <c r="T12" s="51"/>
      <c r="U12" s="51"/>
      <c r="V12" s="39"/>
      <c r="W12" s="39"/>
    </row>
    <row r="13" spans="1:23" s="163" customFormat="1" ht="330" hidden="1" outlineLevel="1" x14ac:dyDescent="0.25">
      <c r="A13" s="58" t="s">
        <v>657</v>
      </c>
      <c r="B13" s="86" t="s">
        <v>196</v>
      </c>
      <c r="C13" s="58" t="s">
        <v>650</v>
      </c>
      <c r="D13" s="146" t="s">
        <v>651</v>
      </c>
      <c r="E13" s="52" t="s">
        <v>654</v>
      </c>
      <c r="F13" s="52" t="s">
        <v>655</v>
      </c>
      <c r="G13" s="54" t="s">
        <v>46</v>
      </c>
      <c r="H13" s="162"/>
      <c r="I13" s="162"/>
      <c r="J13" s="162"/>
      <c r="K13" s="54" t="s">
        <v>350</v>
      </c>
      <c r="L13" s="162"/>
      <c r="M13" s="162"/>
      <c r="N13" s="162"/>
      <c r="O13" s="162"/>
      <c r="P13" s="162"/>
      <c r="Q13" s="162"/>
      <c r="R13" s="162"/>
      <c r="S13" s="162"/>
      <c r="T13" s="162"/>
      <c r="U13" s="162"/>
      <c r="V13" s="162"/>
      <c r="W13" s="162"/>
    </row>
    <row r="14" spans="1:23" s="63" customFormat="1" ht="15" customHeight="1" collapsed="1" x14ac:dyDescent="0.25">
      <c r="A14" s="58"/>
      <c r="B14" s="142" t="s">
        <v>656</v>
      </c>
      <c r="C14" s="128"/>
      <c r="D14" s="128"/>
      <c r="E14" s="128"/>
      <c r="F14" s="128"/>
      <c r="G14" s="128"/>
      <c r="H14" s="128"/>
      <c r="I14" s="128"/>
      <c r="J14" s="128"/>
      <c r="K14" s="128"/>
      <c r="L14" s="128"/>
      <c r="M14" s="128"/>
      <c r="N14" s="128"/>
      <c r="O14" s="128"/>
      <c r="P14" s="128"/>
      <c r="Q14" s="128"/>
      <c r="R14" s="128"/>
      <c r="S14" s="128"/>
      <c r="T14" s="128"/>
      <c r="U14" s="128"/>
      <c r="V14" s="128"/>
      <c r="W14" s="129"/>
    </row>
    <row r="15" spans="1:23" s="40" customFormat="1" ht="409.5" hidden="1" outlineLevel="1" x14ac:dyDescent="0.25">
      <c r="A15" s="58" t="s">
        <v>658</v>
      </c>
      <c r="B15" s="57" t="s">
        <v>488</v>
      </c>
      <c r="C15" s="57" t="s">
        <v>345</v>
      </c>
      <c r="D15" s="160" t="s">
        <v>660</v>
      </c>
      <c r="E15" s="52" t="s">
        <v>667</v>
      </c>
      <c r="F15" s="52" t="s">
        <v>662</v>
      </c>
      <c r="G15" s="54" t="s">
        <v>46</v>
      </c>
      <c r="H15" s="86"/>
      <c r="I15" s="54"/>
      <c r="J15" s="54"/>
      <c r="K15" s="54" t="s">
        <v>350</v>
      </c>
      <c r="L15" s="54"/>
      <c r="M15" s="54"/>
      <c r="N15" s="54"/>
      <c r="O15" s="54"/>
      <c r="P15" s="54"/>
      <c r="Q15" s="54"/>
      <c r="R15" s="54"/>
      <c r="S15" s="54"/>
      <c r="T15" s="51"/>
      <c r="U15" s="51"/>
      <c r="V15" s="39"/>
      <c r="W15" s="39"/>
    </row>
    <row r="16" spans="1:23" s="40" customFormat="1" ht="409.5" hidden="1" outlineLevel="1" x14ac:dyDescent="0.25">
      <c r="A16" s="58" t="s">
        <v>659</v>
      </c>
      <c r="B16" s="57" t="s">
        <v>488</v>
      </c>
      <c r="C16" s="57" t="s">
        <v>345</v>
      </c>
      <c r="D16" s="160" t="s">
        <v>661</v>
      </c>
      <c r="E16" s="52" t="s">
        <v>666</v>
      </c>
      <c r="F16" s="51" t="s">
        <v>579</v>
      </c>
      <c r="G16" s="54" t="s">
        <v>46</v>
      </c>
      <c r="H16" s="86"/>
      <c r="I16" s="54"/>
      <c r="J16" s="54"/>
      <c r="K16" s="54" t="s">
        <v>350</v>
      </c>
      <c r="L16" s="54"/>
      <c r="M16" s="54"/>
      <c r="N16" s="54"/>
      <c r="O16" s="54"/>
      <c r="P16" s="54"/>
      <c r="Q16" s="54"/>
      <c r="R16" s="54"/>
      <c r="S16" s="54"/>
      <c r="T16" s="51"/>
      <c r="U16" s="51"/>
      <c r="V16" s="161"/>
      <c r="W16" s="161"/>
    </row>
    <row r="17" collapsed="1" x14ac:dyDescent="0.25"/>
  </sheetData>
  <autoFilter ref="A11:W16">
    <filterColumn colId="1">
      <colorFilter dxfId="19"/>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18" priority="2" stopIfTrue="1" operator="equal">
      <formula>"F"</formula>
    </cfRule>
    <cfRule type="cellIs" dxfId="17" priority="3" stopIfTrue="1" operator="equal">
      <formula>"PE"</formula>
    </cfRule>
  </conditionalFormatting>
  <dataValidations count="3">
    <dataValidation type="list" allowBlank="1" showInputMessage="1" showErrorMessage="1" sqref="H12">
      <formula1>#REF!</formula1>
    </dataValidation>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5:H16">
      <formula1>#REF!</formula1>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8"/>
  <sheetViews>
    <sheetView topLeftCell="A5" zoomScale="70" zoomScaleNormal="70" workbookViewId="0">
      <selection activeCell="A11" sqref="A11:XFD11"/>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COUNTIF($O$10:$O$832,"x")</f>
        <v>0</v>
      </c>
      <c r="N2" s="14"/>
      <c r="O2" s="14"/>
      <c r="P2" s="14"/>
      <c r="Q2" s="14"/>
      <c r="R2" s="14"/>
      <c r="S2" s="7"/>
      <c r="T2" s="7"/>
      <c r="U2" s="7"/>
      <c r="V2" s="7"/>
    </row>
    <row r="3" spans="1:23" s="8" customFormat="1" ht="31.5" x14ac:dyDescent="0.25">
      <c r="A3" s="261"/>
      <c r="B3" s="10"/>
      <c r="C3" s="10"/>
      <c r="D3" s="11" t="s">
        <v>5</v>
      </c>
      <c r="E3" s="73" t="s">
        <v>719</v>
      </c>
      <c r="F3" s="11" t="s">
        <v>6</v>
      </c>
      <c r="G3" s="13">
        <f>COUNTIF($H$10:$H$10,"FAIL")</f>
        <v>0</v>
      </c>
      <c r="H3" s="5"/>
      <c r="I3" s="1" t="s">
        <v>7</v>
      </c>
      <c r="J3" s="1"/>
      <c r="K3" s="1"/>
      <c r="L3" s="1"/>
      <c r="M3" s="13">
        <f>COUNTIF($O$10:$O$832,"x")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COUNTIF($P$10:$P$832,"PASS")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COUNTIF($P$10:$P$832,"FAIL")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IF(AND(E11="",E11=""),"",$E$4&amp;"_"&amp;ROW()-11-COUNTBLANK($E11:E$12))</f>
        <v/>
      </c>
      <c r="B11" s="142" t="s">
        <v>664</v>
      </c>
      <c r="C11" s="128"/>
      <c r="D11" s="128"/>
      <c r="E11" s="128"/>
      <c r="F11" s="128"/>
      <c r="G11" s="128"/>
      <c r="H11" s="128"/>
      <c r="I11" s="128"/>
      <c r="J11" s="128"/>
      <c r="K11" s="128"/>
      <c r="L11" s="128"/>
      <c r="M11" s="128"/>
      <c r="N11" s="128"/>
      <c r="O11" s="128"/>
      <c r="P11" s="128"/>
      <c r="Q11" s="128"/>
      <c r="R11" s="128"/>
      <c r="S11" s="128"/>
      <c r="T11" s="128"/>
      <c r="U11" s="128"/>
      <c r="V11" s="128"/>
      <c r="W11" s="129"/>
    </row>
    <row r="12" spans="1:23" s="156" customFormat="1" ht="409.5" hidden="1" outlineLevel="1" x14ac:dyDescent="0.25">
      <c r="A12" s="58" t="s">
        <v>663</v>
      </c>
      <c r="B12" s="86" t="s">
        <v>372</v>
      </c>
      <c r="C12" s="146" t="s">
        <v>673</v>
      </c>
      <c r="D12" s="173" t="s">
        <v>665</v>
      </c>
      <c r="E12" s="52" t="s">
        <v>668</v>
      </c>
      <c r="F12" s="52" t="s">
        <v>669</v>
      </c>
      <c r="G12" s="54" t="s">
        <v>46</v>
      </c>
      <c r="H12" s="86"/>
      <c r="I12" s="54"/>
      <c r="J12" s="54"/>
      <c r="K12" s="54" t="s">
        <v>350</v>
      </c>
      <c r="L12" s="54"/>
      <c r="M12" s="54"/>
      <c r="N12" s="54"/>
      <c r="O12" s="54"/>
      <c r="P12" s="54"/>
      <c r="Q12" s="54"/>
      <c r="R12" s="54"/>
      <c r="S12" s="54"/>
      <c r="T12" s="51"/>
      <c r="U12" s="51"/>
      <c r="V12" s="39"/>
      <c r="W12" s="39"/>
    </row>
    <row r="13" spans="1:23" s="163" customFormat="1" ht="409.5" hidden="1" outlineLevel="1" x14ac:dyDescent="0.25">
      <c r="A13" s="58" t="s">
        <v>670</v>
      </c>
      <c r="B13" s="86" t="s">
        <v>372</v>
      </c>
      <c r="C13" s="146" t="s">
        <v>673</v>
      </c>
      <c r="D13" s="173" t="s">
        <v>679</v>
      </c>
      <c r="E13" s="52" t="s">
        <v>671</v>
      </c>
      <c r="F13" s="52" t="s">
        <v>682</v>
      </c>
      <c r="G13" s="54" t="s">
        <v>46</v>
      </c>
      <c r="H13" s="162"/>
      <c r="I13" s="162"/>
      <c r="J13" s="162"/>
      <c r="K13" s="54" t="s">
        <v>350</v>
      </c>
      <c r="L13" s="162"/>
      <c r="M13" s="162"/>
      <c r="N13" s="162"/>
      <c r="O13" s="162"/>
      <c r="P13" s="162"/>
      <c r="Q13" s="162"/>
      <c r="R13" s="162"/>
      <c r="S13" s="162"/>
      <c r="T13" s="162"/>
      <c r="U13" s="162"/>
      <c r="V13" s="162"/>
      <c r="W13" s="162"/>
    </row>
    <row r="14" spans="1:23" s="163" customFormat="1" ht="330" hidden="1" outlineLevel="1" x14ac:dyDescent="0.25">
      <c r="A14" s="58" t="s">
        <v>674</v>
      </c>
      <c r="B14" s="86" t="s">
        <v>372</v>
      </c>
      <c r="C14" s="146" t="s">
        <v>672</v>
      </c>
      <c r="D14" s="173" t="s">
        <v>665</v>
      </c>
      <c r="E14" s="52" t="s">
        <v>675</v>
      </c>
      <c r="F14" s="52" t="s">
        <v>676</v>
      </c>
      <c r="G14" s="54" t="s">
        <v>46</v>
      </c>
      <c r="H14" s="162"/>
      <c r="I14" s="162"/>
      <c r="J14" s="162"/>
      <c r="K14" s="54" t="s">
        <v>350</v>
      </c>
      <c r="L14" s="162"/>
      <c r="M14" s="162"/>
      <c r="N14" s="162"/>
      <c r="O14" s="162"/>
      <c r="P14" s="162"/>
      <c r="Q14" s="162"/>
      <c r="R14" s="162"/>
      <c r="S14" s="162"/>
      <c r="T14" s="162"/>
      <c r="U14" s="162"/>
      <c r="V14" s="162"/>
      <c r="W14" s="162"/>
    </row>
    <row r="15" spans="1:23" s="163" customFormat="1" ht="360" hidden="1" outlineLevel="1" x14ac:dyDescent="0.25">
      <c r="A15" s="58" t="s">
        <v>677</v>
      </c>
      <c r="B15" s="86" t="s">
        <v>372</v>
      </c>
      <c r="C15" s="146" t="s">
        <v>678</v>
      </c>
      <c r="D15" s="173" t="s">
        <v>680</v>
      </c>
      <c r="E15" s="52" t="s">
        <v>681</v>
      </c>
      <c r="F15" s="52" t="s">
        <v>682</v>
      </c>
      <c r="G15" s="54" t="s">
        <v>46</v>
      </c>
      <c r="H15" s="162"/>
      <c r="I15" s="162"/>
      <c r="J15" s="162"/>
      <c r="K15" s="54" t="s">
        <v>350</v>
      </c>
      <c r="L15" s="162"/>
      <c r="M15" s="162"/>
      <c r="N15" s="162"/>
      <c r="O15" s="162"/>
      <c r="P15" s="162"/>
      <c r="Q15" s="162"/>
      <c r="R15" s="162"/>
      <c r="S15" s="162"/>
      <c r="T15" s="162"/>
      <c r="U15" s="162"/>
      <c r="V15" s="162"/>
      <c r="W15" s="162"/>
    </row>
    <row r="16" spans="1:23" s="63" customFormat="1" ht="15" customHeight="1" collapsed="1" x14ac:dyDescent="0.25">
      <c r="A16" s="58"/>
      <c r="B16" s="142" t="s">
        <v>683</v>
      </c>
      <c r="C16" s="128"/>
      <c r="D16" s="128"/>
      <c r="E16" s="128"/>
      <c r="F16" s="128"/>
      <c r="G16" s="128"/>
      <c r="H16" s="128"/>
      <c r="I16" s="128"/>
      <c r="J16" s="128"/>
      <c r="K16" s="128"/>
      <c r="L16" s="128"/>
      <c r="M16" s="128"/>
      <c r="N16" s="128"/>
      <c r="O16" s="128"/>
      <c r="P16" s="128"/>
      <c r="Q16" s="128"/>
      <c r="R16" s="128"/>
      <c r="S16" s="128"/>
      <c r="T16" s="128"/>
      <c r="U16" s="128"/>
      <c r="V16" s="128"/>
      <c r="W16" s="129"/>
    </row>
    <row r="17" spans="1:23" s="156" customFormat="1" ht="409.5" hidden="1" outlineLevel="1" x14ac:dyDescent="0.25">
      <c r="A17" s="58" t="s">
        <v>688</v>
      </c>
      <c r="B17" s="86" t="s">
        <v>372</v>
      </c>
      <c r="C17" s="146" t="s">
        <v>684</v>
      </c>
      <c r="D17" s="173" t="s">
        <v>685</v>
      </c>
      <c r="E17" s="52" t="s">
        <v>686</v>
      </c>
      <c r="F17" s="52" t="s">
        <v>687</v>
      </c>
      <c r="G17" s="54" t="s">
        <v>46</v>
      </c>
      <c r="H17" s="86"/>
      <c r="I17" s="54"/>
      <c r="J17" s="54"/>
      <c r="K17" s="54" t="s">
        <v>350</v>
      </c>
      <c r="L17" s="54"/>
      <c r="M17" s="54"/>
      <c r="N17" s="54"/>
      <c r="O17" s="54"/>
      <c r="P17" s="54"/>
      <c r="Q17" s="54"/>
      <c r="R17" s="54"/>
      <c r="S17" s="54"/>
      <c r="T17" s="51"/>
      <c r="U17" s="51"/>
      <c r="V17" s="39"/>
      <c r="W17" s="39"/>
    </row>
    <row r="18" spans="1:23" s="63" customFormat="1" ht="15" customHeight="1" collapsed="1" x14ac:dyDescent="0.25">
      <c r="A18" s="58"/>
      <c r="B18" s="142" t="s">
        <v>689</v>
      </c>
      <c r="C18" s="128"/>
      <c r="D18" s="128"/>
      <c r="E18" s="128"/>
      <c r="F18" s="128"/>
      <c r="G18" s="128"/>
      <c r="H18" s="128"/>
      <c r="I18" s="128"/>
      <c r="J18" s="128"/>
      <c r="K18" s="128"/>
      <c r="L18" s="128"/>
      <c r="M18" s="128"/>
      <c r="N18" s="128"/>
      <c r="O18" s="128"/>
      <c r="P18" s="128"/>
      <c r="Q18" s="128"/>
      <c r="R18" s="128"/>
      <c r="S18" s="128"/>
      <c r="T18" s="128"/>
      <c r="U18" s="128"/>
      <c r="V18" s="128"/>
      <c r="W18" s="129"/>
    </row>
    <row r="19" spans="1:23" s="156" customFormat="1" ht="405" hidden="1" outlineLevel="1" x14ac:dyDescent="0.25">
      <c r="A19" s="58" t="s">
        <v>688</v>
      </c>
      <c r="B19" s="86" t="s">
        <v>372</v>
      </c>
      <c r="C19" s="146" t="s">
        <v>672</v>
      </c>
      <c r="D19" s="173" t="s">
        <v>690</v>
      </c>
      <c r="E19" s="52" t="s">
        <v>703</v>
      </c>
      <c r="F19" s="52" t="s">
        <v>704</v>
      </c>
      <c r="G19" s="54" t="s">
        <v>46</v>
      </c>
      <c r="H19" s="86"/>
      <c r="I19" s="54"/>
      <c r="J19" s="54"/>
      <c r="K19" s="54" t="s">
        <v>350</v>
      </c>
      <c r="L19" s="54"/>
      <c r="M19" s="54"/>
      <c r="N19" s="54"/>
      <c r="O19" s="54"/>
      <c r="P19" s="54"/>
      <c r="Q19" s="54"/>
      <c r="R19" s="54"/>
      <c r="S19" s="54"/>
      <c r="T19" s="51"/>
      <c r="U19" s="51"/>
      <c r="V19" s="39"/>
      <c r="W19" s="39"/>
    </row>
    <row r="20" spans="1:23" s="156" customFormat="1" ht="390" hidden="1" outlineLevel="1" x14ac:dyDescent="0.25">
      <c r="A20" s="58" t="s">
        <v>691</v>
      </c>
      <c r="B20" s="86" t="s">
        <v>372</v>
      </c>
      <c r="C20" s="146" t="s">
        <v>672</v>
      </c>
      <c r="D20" s="173" t="s">
        <v>698</v>
      </c>
      <c r="E20" s="52" t="s">
        <v>705</v>
      </c>
      <c r="F20" s="52" t="s">
        <v>706</v>
      </c>
      <c r="G20" s="54" t="s">
        <v>46</v>
      </c>
      <c r="H20" s="86"/>
      <c r="I20" s="54"/>
      <c r="J20" s="54"/>
      <c r="K20" s="54" t="s">
        <v>350</v>
      </c>
      <c r="L20" s="54"/>
      <c r="M20" s="54"/>
      <c r="N20" s="54"/>
      <c r="O20" s="54"/>
      <c r="P20" s="54"/>
      <c r="Q20" s="54"/>
      <c r="R20" s="54"/>
      <c r="S20" s="54"/>
      <c r="T20" s="51"/>
      <c r="U20" s="51"/>
      <c r="V20" s="39"/>
      <c r="W20" s="39"/>
    </row>
    <row r="21" spans="1:23" s="156" customFormat="1" ht="405" hidden="1" outlineLevel="1" x14ac:dyDescent="0.25">
      <c r="A21" s="58" t="s">
        <v>692</v>
      </c>
      <c r="B21" s="86" t="s">
        <v>372</v>
      </c>
      <c r="C21" s="146" t="s">
        <v>672</v>
      </c>
      <c r="D21" s="173" t="s">
        <v>699</v>
      </c>
      <c r="E21" s="52" t="s">
        <v>707</v>
      </c>
      <c r="F21" s="52" t="s">
        <v>706</v>
      </c>
      <c r="G21" s="54" t="s">
        <v>46</v>
      </c>
      <c r="H21" s="86"/>
      <c r="I21" s="54"/>
      <c r="J21" s="54"/>
      <c r="K21" s="54" t="s">
        <v>350</v>
      </c>
      <c r="L21" s="54"/>
      <c r="M21" s="54"/>
      <c r="N21" s="54"/>
      <c r="O21" s="54"/>
      <c r="P21" s="54"/>
      <c r="Q21" s="54"/>
      <c r="R21" s="54"/>
      <c r="S21" s="54"/>
      <c r="T21" s="51"/>
      <c r="U21" s="51"/>
      <c r="V21" s="39"/>
      <c r="W21" s="39"/>
    </row>
    <row r="22" spans="1:23" s="156" customFormat="1" ht="390" hidden="1" outlineLevel="1" x14ac:dyDescent="0.25">
      <c r="A22" s="58" t="s">
        <v>693</v>
      </c>
      <c r="B22" s="86" t="s">
        <v>372</v>
      </c>
      <c r="C22" s="146" t="s">
        <v>672</v>
      </c>
      <c r="D22" s="173" t="s">
        <v>700</v>
      </c>
      <c r="E22" s="52" t="s">
        <v>708</v>
      </c>
      <c r="F22" s="52" t="s">
        <v>706</v>
      </c>
      <c r="G22" s="54" t="s">
        <v>46</v>
      </c>
      <c r="H22" s="86"/>
      <c r="I22" s="54"/>
      <c r="J22" s="54"/>
      <c r="K22" s="54" t="s">
        <v>350</v>
      </c>
      <c r="L22" s="54"/>
      <c r="M22" s="54"/>
      <c r="N22" s="54"/>
      <c r="O22" s="54"/>
      <c r="P22" s="54"/>
      <c r="Q22" s="54"/>
      <c r="R22" s="54"/>
      <c r="S22" s="54"/>
      <c r="T22" s="51"/>
      <c r="U22" s="51"/>
      <c r="V22" s="39"/>
      <c r="W22" s="39"/>
    </row>
    <row r="23" spans="1:23" s="156" customFormat="1" ht="405" hidden="1" outlineLevel="1" x14ac:dyDescent="0.25">
      <c r="A23" s="58" t="s">
        <v>694</v>
      </c>
      <c r="B23" s="86" t="s">
        <v>372</v>
      </c>
      <c r="C23" s="146" t="s">
        <v>672</v>
      </c>
      <c r="D23" s="173" t="s">
        <v>701</v>
      </c>
      <c r="E23" s="52" t="s">
        <v>709</v>
      </c>
      <c r="F23" s="52" t="s">
        <v>706</v>
      </c>
      <c r="G23" s="54" t="s">
        <v>46</v>
      </c>
      <c r="H23" s="86"/>
      <c r="I23" s="54"/>
      <c r="J23" s="54"/>
      <c r="K23" s="54" t="s">
        <v>350</v>
      </c>
      <c r="L23" s="54"/>
      <c r="M23" s="54"/>
      <c r="N23" s="54"/>
      <c r="O23" s="54"/>
      <c r="P23" s="54"/>
      <c r="Q23" s="54"/>
      <c r="R23" s="54"/>
      <c r="S23" s="54"/>
      <c r="T23" s="51"/>
      <c r="U23" s="51"/>
      <c r="V23" s="39"/>
      <c r="W23" s="39"/>
    </row>
    <row r="24" spans="1:23" s="156" customFormat="1" ht="405" hidden="1" outlineLevel="1" x14ac:dyDescent="0.25">
      <c r="A24" s="58" t="s">
        <v>695</v>
      </c>
      <c r="B24" s="86" t="s">
        <v>372</v>
      </c>
      <c r="C24" s="146" t="s">
        <v>672</v>
      </c>
      <c r="D24" s="173" t="s">
        <v>702</v>
      </c>
      <c r="E24" s="52" t="s">
        <v>710</v>
      </c>
      <c r="F24" s="52" t="s">
        <v>706</v>
      </c>
      <c r="G24" s="54" t="s">
        <v>46</v>
      </c>
      <c r="H24" s="86"/>
      <c r="I24" s="54"/>
      <c r="J24" s="54"/>
      <c r="K24" s="54" t="s">
        <v>350</v>
      </c>
      <c r="L24" s="54"/>
      <c r="M24" s="54"/>
      <c r="N24" s="54"/>
      <c r="O24" s="54"/>
      <c r="P24" s="54"/>
      <c r="Q24" s="54"/>
      <c r="R24" s="54"/>
      <c r="S24" s="54"/>
      <c r="T24" s="51"/>
      <c r="U24" s="51"/>
      <c r="V24" s="39"/>
      <c r="W24" s="39"/>
    </row>
    <row r="25" spans="1:23" s="156" customFormat="1" ht="390" hidden="1" outlineLevel="1" x14ac:dyDescent="0.25">
      <c r="A25" s="58" t="s">
        <v>696</v>
      </c>
      <c r="B25" s="86" t="s">
        <v>372</v>
      </c>
      <c r="C25" s="146" t="s">
        <v>672</v>
      </c>
      <c r="D25" s="52" t="s">
        <v>711</v>
      </c>
      <c r="E25" s="52" t="s">
        <v>712</v>
      </c>
      <c r="F25" s="52" t="s">
        <v>713</v>
      </c>
      <c r="G25" s="54" t="s">
        <v>46</v>
      </c>
      <c r="H25" s="86"/>
      <c r="I25" s="54"/>
      <c r="J25" s="54"/>
      <c r="K25" s="54" t="s">
        <v>350</v>
      </c>
      <c r="L25" s="54"/>
      <c r="M25" s="54"/>
      <c r="N25" s="54"/>
      <c r="O25" s="54"/>
      <c r="P25" s="54"/>
      <c r="Q25" s="54"/>
      <c r="R25" s="54"/>
      <c r="S25" s="54"/>
      <c r="T25" s="51"/>
      <c r="U25" s="51"/>
      <c r="V25" s="39"/>
      <c r="W25" s="39"/>
    </row>
    <row r="26" spans="1:23" s="63" customFormat="1" ht="15" customHeight="1" collapsed="1" x14ac:dyDescent="0.25">
      <c r="A26" s="58"/>
      <c r="B26" s="142" t="s">
        <v>714</v>
      </c>
      <c r="C26" s="128"/>
      <c r="D26" s="128"/>
      <c r="E26" s="128"/>
      <c r="F26" s="128"/>
      <c r="G26" s="128"/>
      <c r="H26" s="128"/>
      <c r="I26" s="128"/>
      <c r="J26" s="128"/>
      <c r="K26" s="128"/>
      <c r="L26" s="128"/>
      <c r="M26" s="128"/>
      <c r="N26" s="128"/>
      <c r="O26" s="128"/>
      <c r="P26" s="128"/>
      <c r="Q26" s="128"/>
      <c r="R26" s="128"/>
      <c r="S26" s="128"/>
      <c r="T26" s="128"/>
      <c r="U26" s="128"/>
      <c r="V26" s="128"/>
      <c r="W26" s="129"/>
    </row>
    <row r="27" spans="1:23" s="156" customFormat="1" ht="180" hidden="1" outlineLevel="1" x14ac:dyDescent="0.25">
      <c r="A27" s="58" t="s">
        <v>697</v>
      </c>
      <c r="B27" s="86" t="s">
        <v>372</v>
      </c>
      <c r="C27" s="146" t="s">
        <v>715</v>
      </c>
      <c r="D27" s="173" t="s">
        <v>716</v>
      </c>
      <c r="E27" s="174" t="s">
        <v>717</v>
      </c>
      <c r="F27" s="52" t="s">
        <v>718</v>
      </c>
      <c r="G27" s="54" t="s">
        <v>46</v>
      </c>
      <c r="H27" s="86"/>
      <c r="I27" s="54"/>
      <c r="J27" s="54"/>
      <c r="K27" s="54" t="s">
        <v>350</v>
      </c>
      <c r="L27" s="54"/>
      <c r="M27" s="54"/>
      <c r="N27" s="54"/>
      <c r="O27" s="54"/>
      <c r="P27" s="54"/>
      <c r="Q27" s="54"/>
      <c r="R27" s="54"/>
      <c r="S27" s="54"/>
      <c r="T27" s="51"/>
      <c r="U27" s="51"/>
      <c r="V27" s="39"/>
      <c r="W27" s="39"/>
    </row>
    <row r="28" spans="1:23" collapsed="1" x14ac:dyDescent="0.25"/>
  </sheetData>
  <autoFilter ref="A11:W27">
    <filterColumn colId="1">
      <colorFilter dxfId="16"/>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15" priority="2" stopIfTrue="1" operator="equal">
      <formula>"F"</formula>
    </cfRule>
    <cfRule type="cellIs" dxfId="14"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 H17 H19:H25 H27">
      <formula1>#REF!</formula1>
    </dataValidation>
  </dataValidation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31"/>
  <sheetViews>
    <sheetView topLeftCell="A28" zoomScale="70" zoomScaleNormal="70" workbookViewId="0">
      <selection activeCell="E36" sqref="E36"/>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855468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COUNTIF($O$10:$O$814,"x")</f>
        <v>0</v>
      </c>
      <c r="N2" s="14"/>
      <c r="O2" s="14"/>
      <c r="P2" s="14"/>
      <c r="Q2" s="14"/>
      <c r="R2" s="14"/>
      <c r="S2" s="7"/>
      <c r="T2" s="7"/>
      <c r="U2" s="7"/>
      <c r="V2" s="7"/>
    </row>
    <row r="3" spans="1:23" s="8" customFormat="1" ht="31.5" x14ac:dyDescent="0.25">
      <c r="A3" s="261"/>
      <c r="B3" s="10"/>
      <c r="C3" s="10"/>
      <c r="D3" s="11" t="s">
        <v>5</v>
      </c>
      <c r="E3" s="73" t="s">
        <v>794</v>
      </c>
      <c r="F3" s="11" t="s">
        <v>6</v>
      </c>
      <c r="G3" s="13">
        <f>COUNTIF($H$10:$H$10,"FAIL")</f>
        <v>0</v>
      </c>
      <c r="H3" s="5"/>
      <c r="I3" s="1" t="s">
        <v>7</v>
      </c>
      <c r="J3" s="1"/>
      <c r="K3" s="1"/>
      <c r="L3" s="1"/>
      <c r="M3" s="13">
        <f>COUNTIF($O$10:$O$814,"x")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COUNTIF($P$10:$P$814,"PASS")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COUNTIF($P$10:$P$814,"FAIL")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IF(AND(E11="",E11=""),"",$E$4&amp;"_"&amp;ROW()-11-COUNTBLANK($E11:E$12))</f>
        <v/>
      </c>
      <c r="B11" s="142" t="s">
        <v>720</v>
      </c>
      <c r="C11" s="128"/>
      <c r="D11" s="128"/>
      <c r="E11" s="128"/>
      <c r="F11" s="128"/>
      <c r="G11" s="128"/>
      <c r="H11" s="128"/>
      <c r="I11" s="128"/>
      <c r="J11" s="128"/>
      <c r="K11" s="128"/>
      <c r="L11" s="128"/>
      <c r="M11" s="128"/>
      <c r="N11" s="128"/>
      <c r="O11" s="128"/>
      <c r="P11" s="128"/>
      <c r="Q11" s="128"/>
      <c r="R11" s="128"/>
      <c r="S11" s="128"/>
      <c r="T11" s="128"/>
      <c r="U11" s="128"/>
      <c r="V11" s="128"/>
      <c r="W11" s="129"/>
    </row>
    <row r="12" spans="1:23" s="40" customFormat="1" ht="409.5" outlineLevel="1" x14ac:dyDescent="0.25">
      <c r="A12" s="58" t="s">
        <v>727</v>
      </c>
      <c r="B12" s="44" t="s">
        <v>726</v>
      </c>
      <c r="C12" s="81" t="s">
        <v>721</v>
      </c>
      <c r="D12" s="44" t="s">
        <v>722</v>
      </c>
      <c r="E12" s="35" t="s">
        <v>731</v>
      </c>
      <c r="F12" s="35" t="s">
        <v>732</v>
      </c>
      <c r="G12" s="38" t="s">
        <v>46</v>
      </c>
      <c r="H12" s="45"/>
      <c r="I12" s="38"/>
      <c r="J12" s="38"/>
      <c r="K12" s="38" t="s">
        <v>410</v>
      </c>
      <c r="L12" s="38"/>
      <c r="M12" s="38"/>
      <c r="N12" s="38"/>
      <c r="O12" s="38"/>
      <c r="P12" s="38"/>
      <c r="Q12" s="38"/>
      <c r="R12" s="38"/>
      <c r="S12" s="38"/>
      <c r="T12" s="36"/>
      <c r="U12" s="36"/>
      <c r="V12" s="39"/>
      <c r="W12" s="39"/>
    </row>
    <row r="13" spans="1:23" s="151" customFormat="1" ht="409.5" outlineLevel="1" x14ac:dyDescent="0.25">
      <c r="A13" s="58" t="s">
        <v>728</v>
      </c>
      <c r="B13" s="45" t="s">
        <v>196</v>
      </c>
      <c r="C13" s="81"/>
      <c r="D13" s="44" t="s">
        <v>723</v>
      </c>
      <c r="E13" s="35" t="s">
        <v>733</v>
      </c>
      <c r="F13" s="35" t="s">
        <v>734</v>
      </c>
      <c r="G13" s="38" t="s">
        <v>46</v>
      </c>
      <c r="H13" s="153"/>
      <c r="I13" s="153"/>
      <c r="J13" s="153"/>
      <c r="K13" s="38" t="s">
        <v>410</v>
      </c>
      <c r="L13" s="153"/>
      <c r="M13" s="153"/>
      <c r="N13" s="153"/>
      <c r="O13" s="153"/>
      <c r="P13" s="153"/>
      <c r="Q13" s="153"/>
      <c r="R13" s="153"/>
      <c r="S13" s="153"/>
      <c r="T13" s="153"/>
      <c r="U13" s="153"/>
      <c r="V13" s="153"/>
      <c r="W13" s="153"/>
    </row>
    <row r="14" spans="1:23" s="40" customFormat="1" ht="409.5" outlineLevel="1" x14ac:dyDescent="0.25">
      <c r="A14" s="58" t="s">
        <v>729</v>
      </c>
      <c r="B14" s="45" t="s">
        <v>196</v>
      </c>
      <c r="C14" s="64" t="s">
        <v>724</v>
      </c>
      <c r="D14" s="44"/>
      <c r="E14" s="35" t="s">
        <v>735</v>
      </c>
      <c r="F14" s="35" t="s">
        <v>736</v>
      </c>
      <c r="G14" s="38" t="s">
        <v>46</v>
      </c>
      <c r="H14" s="45"/>
      <c r="I14" s="38"/>
      <c r="J14" s="38"/>
      <c r="K14" s="38" t="s">
        <v>410</v>
      </c>
      <c r="L14" s="38"/>
      <c r="M14" s="38"/>
      <c r="N14" s="38"/>
      <c r="O14" s="38"/>
      <c r="P14" s="38"/>
      <c r="Q14" s="38"/>
      <c r="R14" s="38"/>
      <c r="S14" s="38"/>
      <c r="T14" s="36"/>
      <c r="U14" s="36"/>
      <c r="V14" s="39"/>
      <c r="W14" s="39"/>
    </row>
    <row r="15" spans="1:23" s="40" customFormat="1" ht="90" outlineLevel="1" x14ac:dyDescent="0.25">
      <c r="A15" s="58" t="s">
        <v>730</v>
      </c>
      <c r="B15" s="45" t="s">
        <v>196</v>
      </c>
      <c r="C15" s="64" t="s">
        <v>725</v>
      </c>
      <c r="D15" s="44"/>
      <c r="E15" s="44" t="s">
        <v>761</v>
      </c>
      <c r="F15" s="35" t="s">
        <v>762</v>
      </c>
      <c r="G15" s="38" t="s">
        <v>46</v>
      </c>
      <c r="H15" s="45"/>
      <c r="I15" s="38"/>
      <c r="J15" s="38"/>
      <c r="K15" s="38" t="s">
        <v>410</v>
      </c>
      <c r="L15" s="38"/>
      <c r="M15" s="38"/>
      <c r="N15" s="38"/>
      <c r="O15" s="38"/>
      <c r="P15" s="38"/>
      <c r="Q15" s="38"/>
      <c r="R15" s="38"/>
      <c r="S15" s="38"/>
      <c r="T15" s="36"/>
      <c r="U15" s="36"/>
      <c r="V15" s="175"/>
      <c r="W15" s="175"/>
    </row>
    <row r="16" spans="1:23" s="63" customFormat="1" ht="15" customHeight="1" x14ac:dyDescent="0.25">
      <c r="A16" s="62" t="str">
        <f>IF(AND(E16="",E16=""),"",$E$4&amp;"_"&amp;ROW()-11-COUNTBLANK($E$12:E16))</f>
        <v/>
      </c>
      <c r="B16" s="142" t="s">
        <v>737</v>
      </c>
      <c r="C16" s="128"/>
      <c r="D16" s="128"/>
      <c r="E16" s="128"/>
      <c r="F16" s="128"/>
      <c r="G16" s="128"/>
      <c r="H16" s="128"/>
      <c r="I16" s="128"/>
      <c r="J16" s="128"/>
      <c r="K16" s="128"/>
      <c r="L16" s="128"/>
      <c r="M16" s="128"/>
      <c r="N16" s="128"/>
      <c r="O16" s="128"/>
      <c r="P16" s="128"/>
      <c r="Q16" s="128"/>
      <c r="R16" s="128"/>
      <c r="S16" s="128"/>
      <c r="T16" s="128"/>
      <c r="U16" s="128"/>
      <c r="V16" s="128"/>
      <c r="W16" s="129"/>
    </row>
    <row r="17" spans="1:23" s="40" customFormat="1" ht="409.5" outlineLevel="1" x14ac:dyDescent="0.25">
      <c r="A17" s="58" t="s">
        <v>743</v>
      </c>
      <c r="B17" s="86" t="s">
        <v>196</v>
      </c>
      <c r="C17" s="160" t="s">
        <v>738</v>
      </c>
      <c r="D17" s="58"/>
      <c r="E17" s="52" t="s">
        <v>767</v>
      </c>
      <c r="F17" s="52" t="s">
        <v>768</v>
      </c>
      <c r="G17" s="38" t="s">
        <v>46</v>
      </c>
      <c r="H17" s="86"/>
      <c r="I17" s="54"/>
      <c r="J17" s="54"/>
      <c r="K17" s="38" t="s">
        <v>410</v>
      </c>
      <c r="L17" s="54"/>
      <c r="M17" s="54"/>
      <c r="N17" s="54"/>
      <c r="O17" s="54"/>
      <c r="P17" s="54"/>
      <c r="Q17" s="54"/>
      <c r="R17" s="54"/>
      <c r="S17" s="54"/>
      <c r="T17" s="51"/>
      <c r="U17" s="51"/>
      <c r="V17" s="39"/>
      <c r="W17" s="168"/>
    </row>
    <row r="18" spans="1:23" s="151" customFormat="1" ht="409.5" outlineLevel="1" x14ac:dyDescent="0.25">
      <c r="A18" s="58" t="s">
        <v>745</v>
      </c>
      <c r="B18" s="86" t="s">
        <v>196</v>
      </c>
      <c r="C18" s="171" t="s">
        <v>739</v>
      </c>
      <c r="D18" s="58" t="s">
        <v>740</v>
      </c>
      <c r="E18" s="52" t="s">
        <v>769</v>
      </c>
      <c r="F18" s="52" t="s">
        <v>770</v>
      </c>
      <c r="G18" s="38" t="s">
        <v>46</v>
      </c>
      <c r="H18" s="162"/>
      <c r="I18" s="162"/>
      <c r="J18" s="162"/>
      <c r="K18" s="38" t="s">
        <v>410</v>
      </c>
      <c r="L18" s="162"/>
      <c r="M18" s="162"/>
      <c r="N18" s="162"/>
      <c r="O18" s="162"/>
      <c r="P18" s="162"/>
      <c r="Q18" s="162"/>
      <c r="R18" s="162"/>
      <c r="S18" s="162"/>
      <c r="T18" s="162"/>
      <c r="U18" s="162"/>
      <c r="V18" s="162"/>
      <c r="W18" s="176"/>
    </row>
    <row r="19" spans="1:23" s="151" customFormat="1" ht="409.5" outlineLevel="1" x14ac:dyDescent="0.25">
      <c r="A19" s="58" t="s">
        <v>748</v>
      </c>
      <c r="B19" s="86"/>
      <c r="C19" s="171" t="s">
        <v>739</v>
      </c>
      <c r="D19" s="58" t="s">
        <v>741</v>
      </c>
      <c r="E19" s="52" t="s">
        <v>771</v>
      </c>
      <c r="F19" s="52" t="s">
        <v>770</v>
      </c>
      <c r="G19" s="38" t="s">
        <v>46</v>
      </c>
      <c r="H19" s="162"/>
      <c r="I19" s="162"/>
      <c r="J19" s="162"/>
      <c r="K19" s="38" t="s">
        <v>410</v>
      </c>
      <c r="L19" s="162"/>
      <c r="M19" s="162"/>
      <c r="N19" s="162"/>
      <c r="O19" s="162"/>
      <c r="P19" s="162"/>
      <c r="Q19" s="162"/>
      <c r="R19" s="162"/>
      <c r="S19" s="162"/>
      <c r="T19" s="162"/>
      <c r="U19" s="162"/>
      <c r="V19" s="162"/>
      <c r="W19" s="176"/>
    </row>
    <row r="20" spans="1:23" s="151" customFormat="1" ht="409.5" outlineLevel="1" x14ac:dyDescent="0.25">
      <c r="A20" s="58" t="s">
        <v>750</v>
      </c>
      <c r="B20" s="86" t="s">
        <v>196</v>
      </c>
      <c r="C20" s="171" t="s">
        <v>739</v>
      </c>
      <c r="D20" s="58" t="s">
        <v>742</v>
      </c>
      <c r="E20" s="52" t="s">
        <v>772</v>
      </c>
      <c r="F20" s="52" t="s">
        <v>773</v>
      </c>
      <c r="G20" s="38" t="s">
        <v>46</v>
      </c>
      <c r="H20" s="162"/>
      <c r="I20" s="162"/>
      <c r="J20" s="162"/>
      <c r="K20" s="38" t="s">
        <v>410</v>
      </c>
      <c r="L20" s="162"/>
      <c r="M20" s="162"/>
      <c r="N20" s="162"/>
      <c r="O20" s="162"/>
      <c r="P20" s="162"/>
      <c r="Q20" s="162"/>
      <c r="R20" s="162"/>
      <c r="S20" s="162"/>
      <c r="T20" s="162"/>
      <c r="U20" s="162"/>
      <c r="V20" s="162"/>
      <c r="W20" s="176"/>
    </row>
    <row r="21" spans="1:23" s="167" customFormat="1" ht="375" outlineLevel="1" x14ac:dyDescent="0.25">
      <c r="A21" s="58" t="s">
        <v>752</v>
      </c>
      <c r="B21" s="86" t="s">
        <v>196</v>
      </c>
      <c r="C21" s="160" t="s">
        <v>744</v>
      </c>
      <c r="D21" s="58"/>
      <c r="E21" s="52" t="s">
        <v>774</v>
      </c>
      <c r="F21" s="52" t="s">
        <v>775</v>
      </c>
      <c r="G21" s="38" t="s">
        <v>46</v>
      </c>
      <c r="H21" s="172"/>
      <c r="I21" s="172"/>
      <c r="J21" s="172"/>
      <c r="K21" s="38" t="s">
        <v>410</v>
      </c>
      <c r="L21" s="172"/>
      <c r="M21" s="172"/>
      <c r="N21" s="172"/>
      <c r="O21" s="172"/>
      <c r="P21" s="172"/>
      <c r="Q21" s="172"/>
      <c r="R21" s="172"/>
      <c r="S21" s="172"/>
      <c r="T21" s="172"/>
      <c r="U21" s="172"/>
      <c r="V21" s="172"/>
      <c r="W21" s="166"/>
    </row>
    <row r="22" spans="1:23" s="40" customFormat="1" ht="409.5" outlineLevel="1" x14ac:dyDescent="0.25">
      <c r="A22" s="58" t="s">
        <v>754</v>
      </c>
      <c r="B22" s="86" t="s">
        <v>196</v>
      </c>
      <c r="C22" s="171" t="s">
        <v>746</v>
      </c>
      <c r="D22" s="86" t="s">
        <v>747</v>
      </c>
      <c r="E22" s="52" t="s">
        <v>779</v>
      </c>
      <c r="F22" s="52" t="s">
        <v>776</v>
      </c>
      <c r="G22" s="38" t="s">
        <v>46</v>
      </c>
      <c r="H22" s="86"/>
      <c r="I22" s="54"/>
      <c r="J22" s="54"/>
      <c r="K22" s="38" t="s">
        <v>410</v>
      </c>
      <c r="L22" s="54"/>
      <c r="M22" s="54"/>
      <c r="N22" s="54"/>
      <c r="O22" s="54"/>
      <c r="P22" s="54"/>
      <c r="Q22" s="54"/>
      <c r="R22" s="54"/>
      <c r="S22" s="54"/>
      <c r="T22" s="51"/>
      <c r="U22" s="51"/>
      <c r="V22" s="39"/>
      <c r="W22" s="168"/>
    </row>
    <row r="23" spans="1:23" s="167" customFormat="1" ht="409.5" outlineLevel="1" x14ac:dyDescent="0.25">
      <c r="A23" s="58" t="s">
        <v>755</v>
      </c>
      <c r="B23" s="86"/>
      <c r="C23" s="171" t="s">
        <v>746</v>
      </c>
      <c r="D23" s="58" t="s">
        <v>749</v>
      </c>
      <c r="E23" s="52" t="s">
        <v>778</v>
      </c>
      <c r="F23" s="52" t="s">
        <v>777</v>
      </c>
      <c r="G23" s="38" t="s">
        <v>46</v>
      </c>
      <c r="H23" s="172"/>
      <c r="I23" s="172"/>
      <c r="J23" s="172"/>
      <c r="K23" s="38" t="s">
        <v>410</v>
      </c>
      <c r="L23" s="172"/>
      <c r="M23" s="172"/>
      <c r="N23" s="172"/>
      <c r="O23" s="172"/>
      <c r="P23" s="172"/>
      <c r="Q23" s="172"/>
      <c r="R23" s="172"/>
      <c r="S23" s="172"/>
      <c r="T23" s="172"/>
      <c r="U23" s="172"/>
      <c r="V23" s="172"/>
      <c r="W23" s="166"/>
    </row>
    <row r="24" spans="1:23" s="40" customFormat="1" ht="409.5" outlineLevel="1" x14ac:dyDescent="0.25">
      <c r="A24" s="58" t="s">
        <v>756</v>
      </c>
      <c r="B24" s="86"/>
      <c r="C24" s="171" t="s">
        <v>746</v>
      </c>
      <c r="D24" s="58" t="s">
        <v>751</v>
      </c>
      <c r="E24" s="52" t="s">
        <v>780</v>
      </c>
      <c r="F24" s="52" t="s">
        <v>781</v>
      </c>
      <c r="G24" s="38" t="s">
        <v>46</v>
      </c>
      <c r="H24" s="86"/>
      <c r="I24" s="54"/>
      <c r="J24" s="54"/>
      <c r="K24" s="38" t="s">
        <v>410</v>
      </c>
      <c r="L24" s="54"/>
      <c r="M24" s="54"/>
      <c r="N24" s="54"/>
      <c r="O24" s="54"/>
      <c r="P24" s="54"/>
      <c r="Q24" s="54"/>
      <c r="R24" s="54"/>
      <c r="S24" s="54"/>
      <c r="T24" s="51"/>
      <c r="U24" s="51"/>
      <c r="V24" s="39"/>
      <c r="W24" s="168"/>
    </row>
    <row r="25" spans="1:23" s="40" customFormat="1" ht="409.5" outlineLevel="1" x14ac:dyDescent="0.25">
      <c r="A25" s="58" t="s">
        <v>758</v>
      </c>
      <c r="B25" s="51"/>
      <c r="C25" s="171" t="s">
        <v>753</v>
      </c>
      <c r="D25" s="52" t="s">
        <v>747</v>
      </c>
      <c r="E25" s="52" t="s">
        <v>782</v>
      </c>
      <c r="F25" s="52" t="s">
        <v>783</v>
      </c>
      <c r="G25" s="38" t="s">
        <v>46</v>
      </c>
      <c r="H25" s="86"/>
      <c r="I25" s="54"/>
      <c r="J25" s="54"/>
      <c r="K25" s="38" t="s">
        <v>410</v>
      </c>
      <c r="L25" s="54"/>
      <c r="M25" s="54"/>
      <c r="N25" s="54"/>
      <c r="O25" s="54"/>
      <c r="P25" s="54"/>
      <c r="Q25" s="54"/>
      <c r="R25" s="54"/>
      <c r="S25" s="54"/>
      <c r="T25" s="51"/>
      <c r="U25" s="51"/>
      <c r="V25" s="39"/>
      <c r="W25" s="168"/>
    </row>
    <row r="26" spans="1:23" s="40" customFormat="1" ht="409.5" outlineLevel="1" x14ac:dyDescent="0.25">
      <c r="A26" s="58" t="s">
        <v>759</v>
      </c>
      <c r="B26" s="86"/>
      <c r="C26" s="171" t="s">
        <v>753</v>
      </c>
      <c r="D26" s="58" t="s">
        <v>749</v>
      </c>
      <c r="E26" s="52" t="s">
        <v>784</v>
      </c>
      <c r="F26" s="52" t="s">
        <v>785</v>
      </c>
      <c r="G26" s="38" t="s">
        <v>46</v>
      </c>
      <c r="H26" s="86"/>
      <c r="I26" s="54"/>
      <c r="J26" s="54"/>
      <c r="K26" s="38" t="s">
        <v>410</v>
      </c>
      <c r="L26" s="54"/>
      <c r="M26" s="54"/>
      <c r="N26" s="54"/>
      <c r="O26" s="54"/>
      <c r="P26" s="54"/>
      <c r="Q26" s="54"/>
      <c r="R26" s="54"/>
      <c r="S26" s="54"/>
      <c r="T26" s="51"/>
      <c r="U26" s="51"/>
      <c r="V26" s="39"/>
      <c r="W26" s="168"/>
    </row>
    <row r="27" spans="1:23" s="40" customFormat="1" ht="409.5" outlineLevel="1" x14ac:dyDescent="0.25">
      <c r="A27" s="58" t="s">
        <v>760</v>
      </c>
      <c r="B27" s="86"/>
      <c r="C27" s="171" t="s">
        <v>753</v>
      </c>
      <c r="D27" s="58" t="s">
        <v>751</v>
      </c>
      <c r="E27" s="52" t="s">
        <v>786</v>
      </c>
      <c r="F27" s="52" t="s">
        <v>787</v>
      </c>
      <c r="G27" s="38" t="s">
        <v>46</v>
      </c>
      <c r="H27" s="86"/>
      <c r="I27" s="54"/>
      <c r="J27" s="54"/>
      <c r="K27" s="38" t="s">
        <v>410</v>
      </c>
      <c r="L27" s="54"/>
      <c r="M27" s="54"/>
      <c r="N27" s="54"/>
      <c r="O27" s="54"/>
      <c r="P27" s="54"/>
      <c r="Q27" s="54"/>
      <c r="R27" s="54"/>
      <c r="S27" s="54"/>
      <c r="T27" s="51"/>
      <c r="U27" s="51"/>
      <c r="V27" s="39"/>
      <c r="W27" s="168"/>
    </row>
    <row r="28" spans="1:23" s="40" customFormat="1" ht="409.5" outlineLevel="1" x14ac:dyDescent="0.25">
      <c r="A28" s="58" t="s">
        <v>763</v>
      </c>
      <c r="B28" s="86"/>
      <c r="C28" s="171" t="s">
        <v>757</v>
      </c>
      <c r="D28" s="58" t="s">
        <v>747</v>
      </c>
      <c r="E28" s="52" t="s">
        <v>788</v>
      </c>
      <c r="F28" s="52" t="s">
        <v>783</v>
      </c>
      <c r="G28" s="38" t="s">
        <v>46</v>
      </c>
      <c r="H28" s="86"/>
      <c r="I28" s="54"/>
      <c r="J28" s="54"/>
      <c r="K28" s="38" t="s">
        <v>410</v>
      </c>
      <c r="L28" s="54"/>
      <c r="M28" s="54"/>
      <c r="N28" s="54"/>
      <c r="O28" s="54"/>
      <c r="P28" s="54"/>
      <c r="Q28" s="54"/>
      <c r="R28" s="54"/>
      <c r="S28" s="54"/>
      <c r="T28" s="51"/>
      <c r="U28" s="51"/>
      <c r="V28" s="39"/>
      <c r="W28" s="168"/>
    </row>
    <row r="29" spans="1:23" s="40" customFormat="1" ht="409.5" outlineLevel="1" x14ac:dyDescent="0.25">
      <c r="A29" s="58" t="s">
        <v>764</v>
      </c>
      <c r="B29" s="86" t="s">
        <v>196</v>
      </c>
      <c r="C29" s="171" t="s">
        <v>757</v>
      </c>
      <c r="D29" s="58" t="s">
        <v>749</v>
      </c>
      <c r="E29" s="52" t="s">
        <v>789</v>
      </c>
      <c r="F29" s="52" t="s">
        <v>777</v>
      </c>
      <c r="G29" s="38" t="s">
        <v>46</v>
      </c>
      <c r="H29" s="86"/>
      <c r="I29" s="54"/>
      <c r="J29" s="54"/>
      <c r="K29" s="38" t="s">
        <v>410</v>
      </c>
      <c r="L29" s="54"/>
      <c r="M29" s="54"/>
      <c r="N29" s="54"/>
      <c r="O29" s="54"/>
      <c r="P29" s="54"/>
      <c r="Q29" s="54"/>
      <c r="R29" s="54"/>
      <c r="S29" s="54"/>
      <c r="T29" s="51"/>
      <c r="U29" s="51"/>
      <c r="V29" s="39"/>
      <c r="W29" s="168"/>
    </row>
    <row r="30" spans="1:23" s="40" customFormat="1" ht="409.5" outlineLevel="1" x14ac:dyDescent="0.25">
      <c r="A30" s="58" t="s">
        <v>765</v>
      </c>
      <c r="B30" s="86" t="s">
        <v>196</v>
      </c>
      <c r="C30" s="171" t="s">
        <v>757</v>
      </c>
      <c r="D30" s="58" t="s">
        <v>751</v>
      </c>
      <c r="E30" s="52" t="s">
        <v>790</v>
      </c>
      <c r="F30" s="52" t="s">
        <v>791</v>
      </c>
      <c r="G30" s="38" t="s">
        <v>46</v>
      </c>
      <c r="H30" s="86"/>
      <c r="I30" s="54"/>
      <c r="J30" s="54"/>
      <c r="K30" s="38" t="s">
        <v>410</v>
      </c>
      <c r="L30" s="54"/>
      <c r="M30" s="54"/>
      <c r="N30" s="54"/>
      <c r="O30" s="54"/>
      <c r="P30" s="54"/>
      <c r="Q30" s="54"/>
      <c r="R30" s="54"/>
      <c r="S30" s="54"/>
      <c r="T30" s="51"/>
      <c r="U30" s="51"/>
      <c r="V30" s="39"/>
      <c r="W30" s="168"/>
    </row>
    <row r="31" spans="1:23" s="167" customFormat="1" ht="409.5" outlineLevel="1" x14ac:dyDescent="0.25">
      <c r="A31" s="58" t="s">
        <v>766</v>
      </c>
      <c r="B31" s="86" t="s">
        <v>196</v>
      </c>
      <c r="C31" s="160" t="s">
        <v>199</v>
      </c>
      <c r="D31" s="58"/>
      <c r="E31" s="52" t="s">
        <v>793</v>
      </c>
      <c r="F31" s="52" t="s">
        <v>792</v>
      </c>
      <c r="G31" s="38" t="s">
        <v>46</v>
      </c>
      <c r="H31" s="172"/>
      <c r="I31" s="172"/>
      <c r="J31" s="172"/>
      <c r="K31" s="38" t="s">
        <v>410</v>
      </c>
      <c r="L31" s="172"/>
      <c r="M31" s="172"/>
      <c r="N31" s="172"/>
      <c r="O31" s="172"/>
      <c r="P31" s="172"/>
      <c r="Q31" s="172"/>
      <c r="R31" s="172"/>
      <c r="S31" s="172"/>
      <c r="T31" s="172"/>
      <c r="U31" s="172"/>
      <c r="V31" s="172"/>
      <c r="W31" s="166"/>
    </row>
  </sheetData>
  <autoFilter ref="A11:W31">
    <filterColumn colId="1">
      <colorFilter dxfId="13"/>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12" priority="2" stopIfTrue="1" operator="equal">
      <formula>"F"</formula>
    </cfRule>
    <cfRule type="cellIs" dxfId="11"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 H14:H15 H17 H22 H24:H30">
      <formula1>#REF!</formula1>
    </dataValidation>
  </dataValidation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7"/>
  <sheetViews>
    <sheetView topLeftCell="A12" zoomScale="70" zoomScaleNormal="70" workbookViewId="0">
      <selection activeCell="E12" sqref="E12"/>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71093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COUNTIF($O$10:$O$792,"x")</f>
        <v>0</v>
      </c>
      <c r="N2" s="14"/>
      <c r="O2" s="14"/>
      <c r="P2" s="14"/>
      <c r="Q2" s="14"/>
      <c r="R2" s="14"/>
      <c r="S2" s="7"/>
      <c r="T2" s="7"/>
      <c r="U2" s="7"/>
      <c r="V2" s="7"/>
    </row>
    <row r="3" spans="1:23" s="8" customFormat="1" ht="31.5" x14ac:dyDescent="0.25">
      <c r="A3" s="261"/>
      <c r="B3" s="10"/>
      <c r="C3" s="10"/>
      <c r="D3" s="11" t="s">
        <v>5</v>
      </c>
      <c r="E3" s="73" t="s">
        <v>931</v>
      </c>
      <c r="F3" s="11" t="s">
        <v>6</v>
      </c>
      <c r="G3" s="13">
        <f>COUNTIF($H$10:$H$10,"FAIL")</f>
        <v>0</v>
      </c>
      <c r="H3" s="5"/>
      <c r="I3" s="1" t="s">
        <v>7</v>
      </c>
      <c r="J3" s="1"/>
      <c r="K3" s="1"/>
      <c r="L3" s="1"/>
      <c r="M3" s="13">
        <f>COUNTIF($O$10:$O$792,"x")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COUNTIF($P$10:$P$792,"PASS")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COUNTIF($P$10:$P$792,"FAIL")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IF(AND(E11="",E11=""),"",$E$4&amp;"_"&amp;ROW()-11-COUNTBLANK($E11:E$12))</f>
        <v/>
      </c>
      <c r="B11" s="142" t="s">
        <v>795</v>
      </c>
      <c r="C11" s="128"/>
      <c r="D11" s="128"/>
      <c r="E11" s="128"/>
      <c r="F11" s="128"/>
      <c r="G11" s="128"/>
      <c r="H11" s="128"/>
      <c r="I11" s="128"/>
      <c r="J11" s="128"/>
      <c r="K11" s="128"/>
      <c r="L11" s="128"/>
      <c r="M11" s="128"/>
      <c r="N11" s="128"/>
      <c r="O11" s="128"/>
      <c r="P11" s="128"/>
      <c r="Q11" s="128"/>
      <c r="R11" s="128"/>
      <c r="S11" s="128"/>
      <c r="T11" s="128"/>
      <c r="U11" s="128"/>
      <c r="V11" s="128"/>
      <c r="W11" s="129"/>
    </row>
    <row r="12" spans="1:23" s="40" customFormat="1" ht="409.5" outlineLevel="1" x14ac:dyDescent="0.25">
      <c r="A12" s="58" t="s">
        <v>796</v>
      </c>
      <c r="B12" s="45" t="s">
        <v>797</v>
      </c>
      <c r="C12" s="146" t="s">
        <v>798</v>
      </c>
      <c r="D12" s="44"/>
      <c r="E12" s="35" t="s">
        <v>1031</v>
      </c>
      <c r="F12" s="35" t="s">
        <v>809</v>
      </c>
      <c r="G12" s="146" t="s">
        <v>46</v>
      </c>
      <c r="H12" s="45"/>
      <c r="I12" s="38"/>
      <c r="J12" s="38"/>
      <c r="K12" s="38" t="s">
        <v>410</v>
      </c>
      <c r="L12" s="38"/>
      <c r="M12" s="38"/>
      <c r="N12" s="38"/>
      <c r="O12" s="38"/>
      <c r="P12" s="38"/>
      <c r="Q12" s="38"/>
      <c r="R12" s="38"/>
      <c r="S12" s="38"/>
      <c r="T12" s="36"/>
      <c r="U12" s="36"/>
      <c r="V12" s="39"/>
      <c r="W12" s="39"/>
    </row>
    <row r="13" spans="1:23" s="151" customFormat="1" ht="409.5" outlineLevel="1" x14ac:dyDescent="0.25">
      <c r="A13" s="58" t="s">
        <v>799</v>
      </c>
      <c r="B13" s="45" t="s">
        <v>800</v>
      </c>
      <c r="C13" s="146" t="s">
        <v>798</v>
      </c>
      <c r="D13" s="44"/>
      <c r="E13" s="35" t="s">
        <v>812</v>
      </c>
      <c r="F13" s="35" t="s">
        <v>810</v>
      </c>
      <c r="G13" s="146" t="s">
        <v>46</v>
      </c>
      <c r="H13" s="45"/>
      <c r="I13" s="38"/>
      <c r="J13" s="153"/>
      <c r="K13" s="38" t="s">
        <v>410</v>
      </c>
      <c r="L13" s="153"/>
      <c r="M13" s="153"/>
      <c r="N13" s="153"/>
      <c r="O13" s="153"/>
      <c r="P13" s="153"/>
      <c r="Q13" s="153"/>
      <c r="R13" s="153"/>
      <c r="S13" s="153"/>
      <c r="T13" s="153"/>
      <c r="U13" s="153"/>
      <c r="V13" s="153"/>
      <c r="W13" s="153"/>
    </row>
    <row r="14" spans="1:23" s="40" customFormat="1" ht="409.5" outlineLevel="1" x14ac:dyDescent="0.25">
      <c r="A14" s="58" t="s">
        <v>801</v>
      </c>
      <c r="B14" s="45" t="s">
        <v>797</v>
      </c>
      <c r="C14" s="146" t="s">
        <v>802</v>
      </c>
      <c r="D14" s="44"/>
      <c r="E14" s="35" t="s">
        <v>813</v>
      </c>
      <c r="F14" s="36" t="s">
        <v>803</v>
      </c>
      <c r="G14" s="146" t="s">
        <v>46</v>
      </c>
      <c r="H14" s="45"/>
      <c r="I14" s="38"/>
      <c r="J14" s="38"/>
      <c r="K14" s="38" t="s">
        <v>410</v>
      </c>
      <c r="L14" s="38"/>
      <c r="M14" s="38"/>
      <c r="N14" s="38"/>
      <c r="O14" s="38"/>
      <c r="P14" s="38"/>
      <c r="Q14" s="38"/>
      <c r="R14" s="38"/>
      <c r="S14" s="38"/>
      <c r="T14" s="36"/>
      <c r="U14" s="36"/>
      <c r="V14" s="39"/>
      <c r="W14" s="39"/>
    </row>
    <row r="15" spans="1:23" s="40" customFormat="1" ht="409.5" outlineLevel="1" x14ac:dyDescent="0.25">
      <c r="A15" s="58" t="s">
        <v>804</v>
      </c>
      <c r="B15" s="45" t="s">
        <v>800</v>
      </c>
      <c r="C15" s="146" t="s">
        <v>802</v>
      </c>
      <c r="D15" s="44"/>
      <c r="E15" s="35" t="s">
        <v>811</v>
      </c>
      <c r="F15" s="36" t="s">
        <v>803</v>
      </c>
      <c r="G15" s="146" t="s">
        <v>46</v>
      </c>
      <c r="H15" s="45"/>
      <c r="I15" s="38"/>
      <c r="J15" s="38"/>
      <c r="K15" s="38" t="s">
        <v>410</v>
      </c>
      <c r="L15" s="38"/>
      <c r="M15" s="38"/>
      <c r="N15" s="38"/>
      <c r="O15" s="38"/>
      <c r="P15" s="38"/>
      <c r="Q15" s="38"/>
      <c r="R15" s="38"/>
      <c r="S15" s="38"/>
      <c r="T15" s="36"/>
      <c r="U15" s="36"/>
      <c r="V15" s="175"/>
      <c r="W15" s="175"/>
    </row>
    <row r="16" spans="1:23" s="167" customFormat="1" ht="409.5" outlineLevel="1" x14ac:dyDescent="0.25">
      <c r="A16" s="58" t="s">
        <v>805</v>
      </c>
      <c r="B16" s="86" t="s">
        <v>797</v>
      </c>
      <c r="C16" s="159" t="s">
        <v>806</v>
      </c>
      <c r="D16" s="58"/>
      <c r="E16" s="52" t="s">
        <v>814</v>
      </c>
      <c r="F16" s="52" t="s">
        <v>810</v>
      </c>
      <c r="G16" s="146" t="s">
        <v>46</v>
      </c>
      <c r="H16" s="86"/>
      <c r="I16" s="54"/>
      <c r="J16" s="172"/>
      <c r="K16" s="38" t="s">
        <v>410</v>
      </c>
      <c r="L16" s="172"/>
      <c r="M16" s="172"/>
      <c r="N16" s="172"/>
      <c r="O16" s="172"/>
      <c r="P16" s="172"/>
      <c r="Q16" s="172"/>
      <c r="R16" s="172"/>
      <c r="S16" s="172"/>
      <c r="T16" s="172"/>
      <c r="U16" s="172"/>
      <c r="V16" s="172"/>
      <c r="W16" s="172"/>
    </row>
    <row r="17" spans="1:23" s="40" customFormat="1" ht="409.5" outlineLevel="1" x14ac:dyDescent="0.25">
      <c r="A17" s="58" t="s">
        <v>807</v>
      </c>
      <c r="B17" s="45" t="s">
        <v>797</v>
      </c>
      <c r="C17" s="146" t="s">
        <v>808</v>
      </c>
      <c r="D17" s="44"/>
      <c r="E17" s="35" t="s">
        <v>815</v>
      </c>
      <c r="F17" s="36" t="s">
        <v>803</v>
      </c>
      <c r="G17" s="146" t="s">
        <v>46</v>
      </c>
      <c r="H17" s="45"/>
      <c r="I17" s="38"/>
      <c r="J17" s="38"/>
      <c r="K17" s="38" t="s">
        <v>410</v>
      </c>
      <c r="L17" s="38"/>
      <c r="M17" s="38"/>
      <c r="N17" s="38"/>
      <c r="O17" s="38"/>
      <c r="P17" s="38"/>
      <c r="Q17" s="38"/>
      <c r="R17" s="38"/>
      <c r="S17" s="38"/>
      <c r="T17" s="36"/>
      <c r="U17" s="36"/>
      <c r="V17" s="39"/>
      <c r="W17" s="39"/>
    </row>
  </sheetData>
  <autoFilter ref="A11:W11"/>
  <mergeCells count="8">
    <mergeCell ref="I6:L6"/>
    <mergeCell ref="I7:L7"/>
    <mergeCell ref="D1:G1"/>
    <mergeCell ref="I2:L2"/>
    <mergeCell ref="A3:A4"/>
    <mergeCell ref="I3:L3"/>
    <mergeCell ref="I4:L4"/>
    <mergeCell ref="I5:L5"/>
  </mergeCells>
  <conditionalFormatting sqref="H1:H9">
    <cfRule type="cellIs" priority="1" stopIfTrue="1" operator="equal">
      <formula>"P"</formula>
    </cfRule>
    <cfRule type="cellIs" dxfId="10" priority="2" stopIfTrue="1" operator="equal">
      <formula>"F"</formula>
    </cfRule>
    <cfRule type="cellIs" dxfId="9"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H17">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17"/>
  <sheetViews>
    <sheetView topLeftCell="A22" zoomScale="75" zoomScaleNormal="75" workbookViewId="0">
      <selection activeCell="E33" sqref="E33"/>
    </sheetView>
  </sheetViews>
  <sheetFormatPr defaultRowHeight="15" outlineLevelRow="2" x14ac:dyDescent="0.25"/>
  <cols>
    <col min="1" max="1" width="6.85546875" customWidth="1"/>
    <col min="2" max="2" width="45.140625" customWidth="1"/>
    <col min="3" max="3" width="23.28515625" bestFit="1" customWidth="1"/>
    <col min="4" max="4" width="21.42578125" customWidth="1"/>
    <col min="5" max="5" width="60.710937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COUNTIF($O$10:$O$937,"x")</f>
        <v>0</v>
      </c>
      <c r="N2" s="14"/>
      <c r="O2" s="14"/>
      <c r="P2" s="14"/>
      <c r="Q2" s="14"/>
      <c r="R2" s="14"/>
      <c r="S2" s="7"/>
      <c r="T2" s="7"/>
      <c r="U2" s="7"/>
      <c r="V2" s="7"/>
    </row>
    <row r="3" spans="1:23" s="8" customFormat="1" ht="31.5" x14ac:dyDescent="0.25">
      <c r="A3" s="261"/>
      <c r="B3" s="10"/>
      <c r="C3" s="10"/>
      <c r="D3" s="11" t="s">
        <v>5</v>
      </c>
      <c r="E3" s="73" t="s">
        <v>137</v>
      </c>
      <c r="F3" s="11" t="s">
        <v>6</v>
      </c>
      <c r="G3" s="13">
        <f>COUNTIF($H$10:$H$10,"FAIL")</f>
        <v>0</v>
      </c>
      <c r="H3" s="5"/>
      <c r="I3" s="1" t="s">
        <v>7</v>
      </c>
      <c r="J3" s="1"/>
      <c r="K3" s="1"/>
      <c r="L3" s="1"/>
      <c r="M3" s="13">
        <f>COUNTIF($O$10:$O$937,"x")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COUNTIF($P$10:$P$937,"PASS")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COUNTIF($P$10:$P$937,"FAIL")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31" t="s">
        <v>8</v>
      </c>
      <c r="B9" s="31" t="s">
        <v>19</v>
      </c>
      <c r="C9" s="31" t="s">
        <v>20</v>
      </c>
      <c r="D9" s="48" t="s">
        <v>21</v>
      </c>
      <c r="E9" s="31" t="s">
        <v>22</v>
      </c>
      <c r="F9" s="31" t="s">
        <v>23</v>
      </c>
      <c r="G9" s="31" t="s">
        <v>24</v>
      </c>
      <c r="H9" s="31" t="s">
        <v>25</v>
      </c>
      <c r="I9" s="31" t="s">
        <v>26</v>
      </c>
      <c r="J9" s="31" t="s">
        <v>27</v>
      </c>
      <c r="K9" s="31" t="s">
        <v>28</v>
      </c>
      <c r="L9" s="31" t="s">
        <v>29</v>
      </c>
      <c r="M9" s="31" t="s">
        <v>30</v>
      </c>
      <c r="N9" s="31" t="s">
        <v>31</v>
      </c>
      <c r="O9" s="31" t="s">
        <v>32</v>
      </c>
      <c r="P9" s="31" t="s">
        <v>33</v>
      </c>
      <c r="Q9" s="31" t="s">
        <v>34</v>
      </c>
      <c r="R9" s="31" t="s">
        <v>35</v>
      </c>
      <c r="S9" s="31" t="s">
        <v>36</v>
      </c>
      <c r="T9" s="31" t="s">
        <v>37</v>
      </c>
      <c r="U9" s="31" t="s">
        <v>38</v>
      </c>
      <c r="V9" s="31" t="s">
        <v>39</v>
      </c>
      <c r="W9" s="49"/>
    </row>
    <row r="10" spans="1:23" s="34" customFormat="1" ht="34.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c r="W10" s="50"/>
    </row>
    <row r="11" spans="1:23" s="60" customFormat="1" ht="16.5" x14ac:dyDescent="0.25">
      <c r="A11" s="59"/>
      <c r="B11" s="179" t="s">
        <v>86</v>
      </c>
      <c r="C11" s="179"/>
      <c r="D11" s="179"/>
      <c r="E11" s="179"/>
      <c r="F11" s="179"/>
      <c r="G11" s="179"/>
      <c r="H11" s="179"/>
      <c r="I11" s="179"/>
      <c r="J11" s="179"/>
      <c r="K11" s="179"/>
      <c r="L11" s="179"/>
      <c r="M11" s="179"/>
      <c r="N11" s="179"/>
      <c r="O11" s="179"/>
      <c r="P11" s="179"/>
      <c r="Q11" s="179"/>
      <c r="R11" s="179"/>
      <c r="S11" s="179"/>
      <c r="T11" s="179"/>
      <c r="U11" s="179"/>
      <c r="V11" s="179"/>
      <c r="W11" s="179"/>
    </row>
    <row r="12" spans="1:23" s="227" customFormat="1" ht="255" outlineLevel="2" x14ac:dyDescent="0.25">
      <c r="A12" s="238" t="s">
        <v>48</v>
      </c>
      <c r="B12" s="222" t="s">
        <v>88</v>
      </c>
      <c r="C12" s="228" t="s">
        <v>89</v>
      </c>
      <c r="D12" s="223"/>
      <c r="E12" s="232" t="s">
        <v>90</v>
      </c>
      <c r="F12" s="232" t="s">
        <v>91</v>
      </c>
      <c r="G12" s="238" t="s">
        <v>46</v>
      </c>
      <c r="H12" s="239"/>
      <c r="I12" s="224"/>
      <c r="J12" s="224"/>
      <c r="K12" s="224"/>
      <c r="L12" s="234"/>
      <c r="M12" s="224"/>
      <c r="N12" s="224"/>
      <c r="O12" s="224"/>
      <c r="P12" s="224"/>
      <c r="Q12" s="224"/>
      <c r="R12" s="224"/>
      <c r="S12" s="224"/>
      <c r="T12" s="224"/>
      <c r="U12" s="222"/>
      <c r="V12" s="226"/>
      <c r="W12" s="226"/>
    </row>
    <row r="13" spans="1:23" s="227" customFormat="1" ht="240" outlineLevel="2" x14ac:dyDescent="0.25">
      <c r="A13" s="238" t="s">
        <v>53</v>
      </c>
      <c r="B13" s="222" t="s">
        <v>88</v>
      </c>
      <c r="C13" s="228" t="s">
        <v>93</v>
      </c>
      <c r="D13" s="223"/>
      <c r="E13" s="232" t="s">
        <v>94</v>
      </c>
      <c r="F13" s="232" t="s">
        <v>95</v>
      </c>
      <c r="G13" s="238" t="s">
        <v>46</v>
      </c>
      <c r="H13" s="239"/>
      <c r="I13" s="224"/>
      <c r="J13" s="224"/>
      <c r="K13" s="224"/>
      <c r="L13" s="234"/>
      <c r="M13" s="224"/>
      <c r="N13" s="224"/>
      <c r="O13" s="224"/>
      <c r="P13" s="224"/>
      <c r="Q13" s="224"/>
      <c r="R13" s="224"/>
      <c r="S13" s="224"/>
      <c r="T13" s="224"/>
      <c r="U13" s="222"/>
      <c r="V13" s="226"/>
      <c r="W13" s="226"/>
    </row>
    <row r="14" spans="1:23" s="60" customFormat="1" ht="16.5" x14ac:dyDescent="0.25">
      <c r="A14" s="59"/>
      <c r="B14" s="262" t="s">
        <v>96</v>
      </c>
      <c r="C14" s="262"/>
      <c r="D14" s="262"/>
      <c r="E14" s="262"/>
      <c r="F14" s="262"/>
      <c r="G14" s="262"/>
      <c r="H14" s="262"/>
      <c r="I14" s="262"/>
      <c r="J14" s="262"/>
      <c r="K14" s="262"/>
      <c r="L14" s="262"/>
      <c r="M14" s="262"/>
      <c r="N14" s="262"/>
      <c r="O14" s="262"/>
      <c r="P14" s="262"/>
      <c r="Q14" s="262"/>
      <c r="R14" s="262"/>
      <c r="S14" s="262"/>
      <c r="T14" s="262"/>
      <c r="U14" s="262"/>
      <c r="V14" s="262"/>
      <c r="W14" s="262"/>
    </row>
    <row r="15" spans="1:23" s="227" customFormat="1" ht="180" outlineLevel="2" x14ac:dyDescent="0.25">
      <c r="A15" s="225" t="s">
        <v>59</v>
      </c>
      <c r="B15" s="222" t="s">
        <v>88</v>
      </c>
      <c r="C15" s="263" t="s">
        <v>98</v>
      </c>
      <c r="D15" s="223" t="s">
        <v>99</v>
      </c>
      <c r="E15" s="232" t="s">
        <v>100</v>
      </c>
      <c r="F15" s="223" t="s">
        <v>101</v>
      </c>
      <c r="G15" s="238" t="s">
        <v>46</v>
      </c>
      <c r="H15" s="238"/>
      <c r="I15" s="224"/>
      <c r="J15" s="224"/>
      <c r="K15" s="224"/>
      <c r="L15" s="224"/>
      <c r="M15" s="224"/>
      <c r="N15" s="224"/>
      <c r="O15" s="224"/>
      <c r="P15" s="224"/>
      <c r="Q15" s="224"/>
      <c r="R15" s="224"/>
      <c r="S15" s="224"/>
      <c r="T15" s="222"/>
      <c r="U15" s="222"/>
      <c r="V15" s="226"/>
      <c r="W15" s="226"/>
    </row>
    <row r="16" spans="1:23" s="227" customFormat="1" ht="180" outlineLevel="2" x14ac:dyDescent="0.25">
      <c r="A16" s="225" t="s">
        <v>63</v>
      </c>
      <c r="B16" s="222" t="s">
        <v>88</v>
      </c>
      <c r="C16" s="263"/>
      <c r="D16" s="223" t="s">
        <v>103</v>
      </c>
      <c r="E16" s="232" t="s">
        <v>104</v>
      </c>
      <c r="F16" s="223" t="s">
        <v>105</v>
      </c>
      <c r="G16" s="238" t="s">
        <v>46</v>
      </c>
      <c r="H16" s="238"/>
      <c r="I16" s="224"/>
      <c r="J16" s="224"/>
      <c r="K16" s="224"/>
      <c r="L16" s="224"/>
      <c r="M16" s="224"/>
      <c r="N16" s="224"/>
      <c r="O16" s="224"/>
      <c r="P16" s="224"/>
      <c r="Q16" s="224"/>
      <c r="R16" s="224"/>
      <c r="S16" s="224"/>
      <c r="T16" s="222"/>
      <c r="U16" s="222"/>
      <c r="V16" s="241"/>
      <c r="W16" s="241"/>
    </row>
    <row r="17" spans="1:23" s="227" customFormat="1" ht="180" outlineLevel="2" x14ac:dyDescent="0.25">
      <c r="A17" s="225" t="s">
        <v>67</v>
      </c>
      <c r="B17" s="222" t="s">
        <v>88</v>
      </c>
      <c r="C17" s="263"/>
      <c r="D17" s="223" t="s">
        <v>109</v>
      </c>
      <c r="E17" s="232" t="s">
        <v>107</v>
      </c>
      <c r="F17" s="223" t="s">
        <v>108</v>
      </c>
      <c r="G17" s="238" t="s">
        <v>46</v>
      </c>
      <c r="H17" s="238"/>
      <c r="I17" s="224"/>
      <c r="J17" s="224"/>
      <c r="K17" s="224"/>
      <c r="L17" s="224"/>
      <c r="M17" s="224"/>
      <c r="N17" s="224"/>
      <c r="O17" s="224"/>
      <c r="P17" s="224"/>
      <c r="Q17" s="224"/>
      <c r="R17" s="224"/>
      <c r="S17" s="224"/>
      <c r="T17" s="222"/>
      <c r="U17" s="222"/>
      <c r="V17" s="241"/>
      <c r="W17" s="241"/>
    </row>
  </sheetData>
  <autoFilter ref="A11:W17">
    <filterColumn colId="1">
      <colorFilter dxfId="56"/>
    </filterColumn>
  </autoFilter>
  <mergeCells count="10">
    <mergeCell ref="B14:W14"/>
    <mergeCell ref="C15:C17"/>
    <mergeCell ref="I6:L6"/>
    <mergeCell ref="I7:L7"/>
    <mergeCell ref="I5:L5"/>
    <mergeCell ref="D1:G1"/>
    <mergeCell ref="I2:L2"/>
    <mergeCell ref="A3:A4"/>
    <mergeCell ref="I3:L3"/>
    <mergeCell ref="I4:L4"/>
  </mergeCells>
  <phoneticPr fontId="23" type="noConversion"/>
  <conditionalFormatting sqref="H1:H9">
    <cfRule type="cellIs" priority="1" stopIfTrue="1" operator="equal">
      <formula>"P"</formula>
    </cfRule>
    <cfRule type="cellIs" dxfId="55" priority="2" stopIfTrue="1" operator="equal">
      <formula>"F"</formula>
    </cfRule>
    <cfRule type="cellIs" dxfId="54" priority="3" stopIfTrue="1" operator="equal">
      <formula>"PE"</formula>
    </cfRule>
  </conditionalFormatting>
  <dataValidations count="5">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errorStyle="warning" allowBlank="1" showInputMessage="1" showErrorMessage="1" promptTitle="Bắt buộc nhập loại test case" sqref="M12:M13 T12:T13">
      <formula1>"X,  "</formula1>
    </dataValidation>
    <dataValidation type="list" errorStyle="warning" allowBlank="1" showInputMessage="1" showErrorMessage="1" promptTitle="Bắt buộc nhập loại test case" sqref="N12:S13">
      <formula1>"Xuôi, Ngược"</formula1>
    </dataValidation>
    <dataValidation type="list" allowBlank="1" showInputMessage="1" showErrorMessage="1" sqref="H12:H13 H15:H17">
      <formula1>"PASS,FAIL,PENDING,Not Test,NA"</formula1>
    </dataValidation>
    <dataValidation type="list" allowBlank="1" showInputMessage="1" showErrorMessage="1" sqref="H14 H11">
      <formula1>"Pass, Fail"</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38"/>
  <sheetViews>
    <sheetView zoomScale="70" zoomScaleNormal="70" workbookViewId="0">
      <selection activeCell="K38" sqref="K38"/>
    </sheetView>
  </sheetViews>
  <sheetFormatPr defaultRowHeight="15"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10.7109375"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COUNTIF($O$10:$O$710,"x")</f>
        <v>0</v>
      </c>
      <c r="N2" s="14"/>
      <c r="O2" s="14"/>
      <c r="P2" s="14"/>
      <c r="Q2" s="14"/>
      <c r="R2" s="14"/>
      <c r="S2" s="7"/>
      <c r="T2" s="7"/>
      <c r="U2" s="7"/>
      <c r="V2" s="7"/>
    </row>
    <row r="3" spans="1:23" s="8" customFormat="1" ht="31.5" x14ac:dyDescent="0.25">
      <c r="A3" s="261"/>
      <c r="B3" s="10"/>
      <c r="C3" s="10"/>
      <c r="D3" s="11" t="s">
        <v>5</v>
      </c>
      <c r="E3" s="73" t="s">
        <v>930</v>
      </c>
      <c r="F3" s="11" t="s">
        <v>6</v>
      </c>
      <c r="G3" s="13">
        <f>COUNTIF($H$10:$H$10,"FAIL")</f>
        <v>0</v>
      </c>
      <c r="H3" s="5"/>
      <c r="I3" s="1" t="s">
        <v>7</v>
      </c>
      <c r="J3" s="1"/>
      <c r="K3" s="1"/>
      <c r="L3" s="1"/>
      <c r="M3" s="13">
        <f>COUNTIF($O$10:$O$710,"x")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COUNTIF($P$10:$P$710,"PASS")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COUNTIF($P$10:$P$710,"FAIL")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3" customFormat="1" ht="15" customHeight="1" x14ac:dyDescent="0.25">
      <c r="A11" s="62" t="str">
        <f>IF(AND(E11="",E11=""),"",$E$4&amp;"_"&amp;ROW()-11-COUNTBLANK($E$11:E11))</f>
        <v/>
      </c>
      <c r="B11" s="142" t="s">
        <v>823</v>
      </c>
      <c r="C11" s="128"/>
      <c r="D11" s="128"/>
      <c r="E11" s="128"/>
      <c r="F11" s="128"/>
      <c r="G11" s="128"/>
      <c r="H11" s="128"/>
      <c r="I11" s="128"/>
      <c r="J11" s="128"/>
      <c r="K11" s="128"/>
      <c r="L11" s="128"/>
      <c r="M11" s="128"/>
      <c r="N11" s="128"/>
      <c r="O11" s="128"/>
      <c r="P11" s="128"/>
      <c r="Q11" s="128"/>
      <c r="R11" s="128"/>
      <c r="S11" s="128"/>
      <c r="T11" s="128"/>
      <c r="U11" s="128"/>
      <c r="V11" s="128"/>
      <c r="W11" s="129"/>
    </row>
    <row r="12" spans="1:23" s="40" customFormat="1" ht="180" hidden="1" x14ac:dyDescent="0.25">
      <c r="A12" s="44" t="s">
        <v>817</v>
      </c>
      <c r="B12" s="47" t="s">
        <v>372</v>
      </c>
      <c r="C12" s="64" t="s">
        <v>824</v>
      </c>
      <c r="D12" s="64"/>
      <c r="E12" s="35" t="s">
        <v>825</v>
      </c>
      <c r="F12" s="35" t="s">
        <v>826</v>
      </c>
      <c r="G12" s="116" t="s">
        <v>46</v>
      </c>
      <c r="H12" s="45"/>
      <c r="I12" s="38"/>
      <c r="J12" s="38"/>
      <c r="K12" s="38" t="s">
        <v>410</v>
      </c>
      <c r="L12" s="38"/>
      <c r="M12" s="38"/>
      <c r="N12" s="38"/>
      <c r="O12" s="38"/>
      <c r="P12" s="38"/>
      <c r="Q12" s="38"/>
      <c r="R12" s="38"/>
      <c r="S12" s="38"/>
      <c r="T12" s="36"/>
      <c r="U12" s="36"/>
      <c r="V12" s="39"/>
      <c r="W12" s="39"/>
    </row>
    <row r="13" spans="1:23" s="151" customFormat="1" ht="120" hidden="1" x14ac:dyDescent="0.25">
      <c r="A13" s="44" t="s">
        <v>822</v>
      </c>
      <c r="B13" s="47" t="s">
        <v>827</v>
      </c>
      <c r="C13" s="64" t="s">
        <v>824</v>
      </c>
      <c r="D13" s="64"/>
      <c r="E13" s="145" t="s">
        <v>912</v>
      </c>
      <c r="F13" s="35" t="s">
        <v>828</v>
      </c>
      <c r="G13" s="192" t="s">
        <v>46</v>
      </c>
      <c r="H13" s="45"/>
      <c r="I13" s="38"/>
      <c r="J13" s="153"/>
      <c r="K13" s="38" t="s">
        <v>410</v>
      </c>
      <c r="L13" s="153"/>
      <c r="M13" s="153"/>
      <c r="N13" s="153"/>
      <c r="O13" s="153"/>
      <c r="P13" s="153"/>
      <c r="Q13" s="153"/>
      <c r="R13" s="153"/>
      <c r="S13" s="153"/>
      <c r="T13" s="153"/>
      <c r="U13" s="153"/>
      <c r="V13" s="153"/>
      <c r="W13" s="153"/>
    </row>
    <row r="14" spans="1:23" s="40" customFormat="1" ht="225" hidden="1" x14ac:dyDescent="0.25">
      <c r="A14" s="44" t="s">
        <v>829</v>
      </c>
      <c r="B14" s="47" t="s">
        <v>372</v>
      </c>
      <c r="C14" s="64" t="s">
        <v>830</v>
      </c>
      <c r="D14" s="64"/>
      <c r="E14" s="35" t="s">
        <v>881</v>
      </c>
      <c r="F14" s="35" t="s">
        <v>831</v>
      </c>
      <c r="G14" s="116" t="s">
        <v>46</v>
      </c>
      <c r="H14" s="45"/>
      <c r="I14" s="38"/>
      <c r="J14" s="38"/>
      <c r="K14" s="38" t="s">
        <v>410</v>
      </c>
      <c r="L14" s="38"/>
      <c r="M14" s="38"/>
      <c r="N14" s="38"/>
      <c r="O14" s="38"/>
      <c r="P14" s="38"/>
      <c r="Q14" s="38"/>
      <c r="R14" s="38"/>
      <c r="S14" s="38"/>
      <c r="T14" s="36"/>
      <c r="U14" s="36"/>
      <c r="V14" s="39"/>
      <c r="W14" s="39"/>
    </row>
    <row r="15" spans="1:23" s="40" customFormat="1" ht="195" hidden="1" x14ac:dyDescent="0.25">
      <c r="A15" s="44" t="s">
        <v>832</v>
      </c>
      <c r="B15" s="47" t="s">
        <v>827</v>
      </c>
      <c r="C15" s="64" t="s">
        <v>833</v>
      </c>
      <c r="D15" s="64"/>
      <c r="E15" s="35" t="s">
        <v>913</v>
      </c>
      <c r="F15" s="35" t="s">
        <v>882</v>
      </c>
      <c r="G15" s="192" t="s">
        <v>46</v>
      </c>
      <c r="H15" s="45"/>
      <c r="I15" s="38"/>
      <c r="J15" s="38"/>
      <c r="K15" s="38" t="s">
        <v>410</v>
      </c>
      <c r="L15" s="38"/>
      <c r="M15" s="38"/>
      <c r="N15" s="38"/>
      <c r="O15" s="38"/>
      <c r="P15" s="38"/>
      <c r="Q15" s="38"/>
      <c r="R15" s="38"/>
      <c r="S15" s="38"/>
      <c r="T15" s="36"/>
      <c r="U15" s="36"/>
      <c r="V15" s="175"/>
      <c r="W15" s="175"/>
    </row>
    <row r="16" spans="1:23" s="63" customFormat="1" x14ac:dyDescent="0.25">
      <c r="A16" s="69" t="str">
        <f>IF(AND(E16="",E16=""),"",$E$4&amp;"_"&amp;ROW()-11-COUNTBLANK($E$11:E16))</f>
        <v/>
      </c>
      <c r="B16" s="195" t="s">
        <v>834</v>
      </c>
      <c r="C16" s="195"/>
      <c r="D16" s="195"/>
      <c r="E16" s="143"/>
      <c r="F16" s="143"/>
      <c r="G16" s="183"/>
      <c r="H16" s="184"/>
      <c r="I16" s="185"/>
      <c r="J16" s="143"/>
      <c r="K16" s="185"/>
      <c r="L16" s="143"/>
      <c r="M16" s="143"/>
      <c r="N16" s="143"/>
      <c r="O16" s="143"/>
      <c r="P16" s="143"/>
      <c r="Q16" s="143"/>
      <c r="R16" s="143"/>
      <c r="S16" s="143"/>
      <c r="T16" s="143"/>
      <c r="U16" s="143"/>
      <c r="V16" s="143"/>
      <c r="W16" s="143"/>
    </row>
    <row r="17" spans="1:23" s="40" customFormat="1" ht="165" hidden="1" x14ac:dyDescent="0.25">
      <c r="A17" s="44" t="s">
        <v>835</v>
      </c>
      <c r="B17" s="47" t="s">
        <v>836</v>
      </c>
      <c r="C17" s="64" t="s">
        <v>837</v>
      </c>
      <c r="D17" s="64"/>
      <c r="E17" s="35" t="s">
        <v>914</v>
      </c>
      <c r="F17" s="43" t="s">
        <v>883</v>
      </c>
      <c r="G17" s="186" t="s">
        <v>46</v>
      </c>
      <c r="H17" s="45"/>
      <c r="I17" s="38"/>
      <c r="J17" s="38"/>
      <c r="K17" s="38" t="s">
        <v>410</v>
      </c>
      <c r="L17" s="38"/>
      <c r="M17" s="38"/>
      <c r="N17" s="38"/>
      <c r="O17" s="38"/>
      <c r="P17" s="38"/>
      <c r="Q17" s="38"/>
      <c r="R17" s="38"/>
      <c r="S17" s="38"/>
      <c r="T17" s="36"/>
      <c r="U17" s="36"/>
      <c r="V17" s="39"/>
      <c r="W17" s="39"/>
    </row>
    <row r="18" spans="1:23" ht="180" hidden="1" x14ac:dyDescent="0.25">
      <c r="A18" s="44" t="s">
        <v>838</v>
      </c>
      <c r="B18" s="47" t="s">
        <v>839</v>
      </c>
      <c r="C18" s="64" t="s">
        <v>840</v>
      </c>
      <c r="D18" s="187" t="s">
        <v>841</v>
      </c>
      <c r="E18" s="35" t="s">
        <v>915</v>
      </c>
      <c r="F18" s="35" t="s">
        <v>842</v>
      </c>
      <c r="G18" s="188" t="s">
        <v>46</v>
      </c>
      <c r="H18" s="136"/>
      <c r="I18" s="136"/>
      <c r="J18" s="136"/>
      <c r="K18" s="38" t="s">
        <v>410</v>
      </c>
      <c r="L18" s="136"/>
      <c r="M18" s="136"/>
      <c r="N18" s="136"/>
      <c r="O18" s="136"/>
      <c r="P18" s="136"/>
      <c r="Q18" s="136"/>
      <c r="R18" s="136"/>
      <c r="S18" s="136"/>
      <c r="T18" s="136"/>
      <c r="U18" s="136"/>
      <c r="V18" s="136"/>
      <c r="W18" s="136"/>
    </row>
    <row r="19" spans="1:23" ht="105" hidden="1" x14ac:dyDescent="0.25">
      <c r="A19" s="44" t="s">
        <v>843</v>
      </c>
      <c r="B19" s="47" t="s">
        <v>839</v>
      </c>
      <c r="C19" s="64" t="s">
        <v>840</v>
      </c>
      <c r="D19" s="146" t="s">
        <v>844</v>
      </c>
      <c r="E19" s="35" t="s">
        <v>884</v>
      </c>
      <c r="F19" s="35" t="s">
        <v>842</v>
      </c>
      <c r="G19" s="189" t="s">
        <v>46</v>
      </c>
      <c r="H19" s="136"/>
      <c r="I19" s="136"/>
      <c r="J19" s="136"/>
      <c r="K19" s="38" t="s">
        <v>410</v>
      </c>
      <c r="L19" s="136"/>
      <c r="M19" s="136"/>
      <c r="N19" s="136"/>
      <c r="O19" s="136"/>
      <c r="P19" s="136"/>
      <c r="Q19" s="136"/>
      <c r="R19" s="136"/>
      <c r="S19" s="136"/>
      <c r="T19" s="136"/>
      <c r="U19" s="136"/>
      <c r="V19" s="136"/>
      <c r="W19" s="136"/>
    </row>
    <row r="20" spans="1:23" ht="315" hidden="1" x14ac:dyDescent="0.25">
      <c r="A20" s="44" t="s">
        <v>845</v>
      </c>
      <c r="B20" s="47" t="s">
        <v>839</v>
      </c>
      <c r="C20" s="64" t="s">
        <v>840</v>
      </c>
      <c r="D20" s="146" t="s">
        <v>846</v>
      </c>
      <c r="E20" s="35" t="s">
        <v>847</v>
      </c>
      <c r="F20" s="36" t="s">
        <v>848</v>
      </c>
      <c r="G20" s="189" t="s">
        <v>46</v>
      </c>
      <c r="H20" s="136"/>
      <c r="I20" s="136"/>
      <c r="J20" s="136"/>
      <c r="K20" s="38" t="s">
        <v>410</v>
      </c>
      <c r="L20" s="136"/>
      <c r="M20" s="136"/>
      <c r="N20" s="136"/>
      <c r="O20" s="136"/>
      <c r="P20" s="136"/>
      <c r="Q20" s="136"/>
      <c r="R20" s="136"/>
      <c r="S20" s="136"/>
      <c r="T20" s="136"/>
      <c r="U20" s="136"/>
      <c r="V20" s="136"/>
      <c r="W20" s="136"/>
    </row>
    <row r="21" spans="1:23" s="78" customFormat="1" x14ac:dyDescent="0.25">
      <c r="A21" s="69" t="str">
        <f>IF(AND(E21="",E21=""),"",$E$4&amp;"_"&amp;ROW()-11-COUNTBLANK($E$11:E21))</f>
        <v/>
      </c>
      <c r="B21" s="143" t="s">
        <v>849</v>
      </c>
      <c r="C21" s="143"/>
      <c r="D21" s="143"/>
      <c r="E21" s="143"/>
      <c r="F21" s="143"/>
      <c r="G21" s="144"/>
      <c r="H21" s="144"/>
      <c r="I21" s="144"/>
      <c r="J21" s="144"/>
      <c r="K21" s="144"/>
      <c r="L21" s="144"/>
      <c r="M21" s="144"/>
      <c r="N21" s="144"/>
      <c r="O21" s="144"/>
      <c r="P21" s="144"/>
      <c r="Q21" s="144"/>
      <c r="R21" s="144"/>
      <c r="S21" s="144"/>
      <c r="T21" s="144"/>
      <c r="U21" s="144"/>
      <c r="V21" s="144"/>
      <c r="W21" s="144"/>
    </row>
    <row r="22" spans="1:23" ht="409.5" hidden="1" x14ac:dyDescent="0.25">
      <c r="A22" s="44" t="s">
        <v>850</v>
      </c>
      <c r="B22" s="45" t="s">
        <v>196</v>
      </c>
      <c r="C22" s="81" t="s">
        <v>851</v>
      </c>
      <c r="D22" s="81" t="s">
        <v>852</v>
      </c>
      <c r="E22" s="35" t="s">
        <v>916</v>
      </c>
      <c r="F22" s="36" t="s">
        <v>853</v>
      </c>
      <c r="G22" s="190" t="s">
        <v>46</v>
      </c>
      <c r="H22" s="136"/>
      <c r="I22" s="136"/>
      <c r="J22" s="136"/>
      <c r="K22" s="38" t="s">
        <v>410</v>
      </c>
      <c r="L22" s="136"/>
      <c r="M22" s="136"/>
      <c r="N22" s="136"/>
      <c r="O22" s="136"/>
      <c r="P22" s="136"/>
      <c r="Q22" s="136"/>
      <c r="R22" s="136"/>
      <c r="S22" s="136"/>
      <c r="T22" s="136"/>
      <c r="U22" s="136"/>
      <c r="V22" s="136"/>
      <c r="W22" s="136"/>
    </row>
    <row r="23" spans="1:23" ht="409.5" hidden="1" x14ac:dyDescent="0.25">
      <c r="A23" s="44" t="s">
        <v>854</v>
      </c>
      <c r="B23" s="45" t="s">
        <v>196</v>
      </c>
      <c r="C23" s="81" t="s">
        <v>851</v>
      </c>
      <c r="D23" s="81" t="s">
        <v>885</v>
      </c>
      <c r="E23" s="35" t="s">
        <v>917</v>
      </c>
      <c r="F23" s="36" t="s">
        <v>855</v>
      </c>
      <c r="G23" s="190" t="s">
        <v>46</v>
      </c>
      <c r="H23" s="136"/>
      <c r="I23" s="136"/>
      <c r="J23" s="136"/>
      <c r="K23" s="38" t="s">
        <v>410</v>
      </c>
      <c r="L23" s="136"/>
      <c r="M23" s="136"/>
      <c r="N23" s="136"/>
      <c r="O23" s="136"/>
      <c r="P23" s="136"/>
      <c r="Q23" s="136"/>
      <c r="R23" s="136"/>
      <c r="S23" s="136"/>
      <c r="T23" s="136"/>
      <c r="U23" s="136"/>
      <c r="V23" s="136"/>
      <c r="W23" s="136"/>
    </row>
    <row r="24" spans="1:23" ht="409.5" hidden="1" x14ac:dyDescent="0.25">
      <c r="A24" s="44" t="s">
        <v>856</v>
      </c>
      <c r="B24" s="45"/>
      <c r="C24" s="81" t="s">
        <v>851</v>
      </c>
      <c r="D24" s="81" t="s">
        <v>886</v>
      </c>
      <c r="E24" s="35" t="s">
        <v>918</v>
      </c>
      <c r="F24" s="36" t="s">
        <v>855</v>
      </c>
      <c r="G24" s="190" t="s">
        <v>46</v>
      </c>
      <c r="H24" s="136"/>
      <c r="I24" s="136"/>
      <c r="J24" s="136"/>
      <c r="K24" s="38" t="s">
        <v>410</v>
      </c>
      <c r="L24" s="136"/>
      <c r="M24" s="136"/>
      <c r="N24" s="136"/>
      <c r="O24" s="136"/>
      <c r="P24" s="136"/>
      <c r="Q24" s="136"/>
      <c r="R24" s="136"/>
      <c r="S24" s="136"/>
      <c r="T24" s="136"/>
      <c r="U24" s="136"/>
      <c r="V24" s="136"/>
      <c r="W24" s="136"/>
    </row>
    <row r="25" spans="1:23" ht="409.5" hidden="1" x14ac:dyDescent="0.25">
      <c r="A25" s="44" t="s">
        <v>859</v>
      </c>
      <c r="B25" s="45"/>
      <c r="C25" s="81" t="s">
        <v>851</v>
      </c>
      <c r="D25" s="81" t="s">
        <v>887</v>
      </c>
      <c r="E25" s="35" t="s">
        <v>919</v>
      </c>
      <c r="F25" s="36" t="s">
        <v>855</v>
      </c>
      <c r="G25" s="190" t="s">
        <v>46</v>
      </c>
      <c r="H25" s="136"/>
      <c r="I25" s="136"/>
      <c r="J25" s="136"/>
      <c r="K25" s="38" t="s">
        <v>410</v>
      </c>
      <c r="L25" s="136"/>
      <c r="M25" s="136"/>
      <c r="N25" s="136"/>
      <c r="O25" s="136"/>
      <c r="P25" s="136"/>
      <c r="Q25" s="136"/>
      <c r="R25" s="136"/>
      <c r="S25" s="136"/>
      <c r="T25" s="136"/>
      <c r="U25" s="136"/>
      <c r="V25" s="136"/>
      <c r="W25" s="136"/>
    </row>
    <row r="26" spans="1:23" ht="409.5" hidden="1" x14ac:dyDescent="0.25">
      <c r="A26" s="44" t="s">
        <v>861</v>
      </c>
      <c r="B26" s="45"/>
      <c r="C26" s="81" t="s">
        <v>851</v>
      </c>
      <c r="D26" s="81" t="s">
        <v>888</v>
      </c>
      <c r="E26" s="43" t="s">
        <v>920</v>
      </c>
      <c r="F26" s="36" t="s">
        <v>855</v>
      </c>
      <c r="G26" s="190" t="s">
        <v>46</v>
      </c>
      <c r="H26" s="136"/>
      <c r="I26" s="136"/>
      <c r="J26" s="136"/>
      <c r="K26" s="38" t="s">
        <v>410</v>
      </c>
      <c r="L26" s="136"/>
      <c r="M26" s="136"/>
      <c r="N26" s="136"/>
      <c r="O26" s="136"/>
      <c r="P26" s="136"/>
      <c r="Q26" s="136"/>
      <c r="R26" s="136"/>
      <c r="S26" s="136"/>
      <c r="T26" s="136"/>
      <c r="U26" s="136"/>
      <c r="V26" s="136"/>
      <c r="W26" s="136"/>
    </row>
    <row r="27" spans="1:23" ht="409.5" hidden="1" x14ac:dyDescent="0.25">
      <c r="A27" s="44" t="s">
        <v>863</v>
      </c>
      <c r="B27" s="45" t="s">
        <v>196</v>
      </c>
      <c r="C27" s="81"/>
      <c r="D27" s="81" t="s">
        <v>857</v>
      </c>
      <c r="E27" s="35" t="s">
        <v>921</v>
      </c>
      <c r="F27" s="36" t="s">
        <v>858</v>
      </c>
      <c r="G27" s="190" t="s">
        <v>46</v>
      </c>
      <c r="H27" s="136"/>
      <c r="I27" s="136"/>
      <c r="J27" s="136"/>
      <c r="K27" s="38" t="s">
        <v>410</v>
      </c>
      <c r="L27" s="136"/>
      <c r="M27" s="136"/>
      <c r="N27" s="136"/>
      <c r="O27" s="136"/>
      <c r="P27" s="136"/>
      <c r="Q27" s="136"/>
      <c r="R27" s="136"/>
      <c r="S27" s="136"/>
      <c r="T27" s="136"/>
      <c r="U27" s="136"/>
      <c r="V27" s="136"/>
      <c r="W27" s="136"/>
    </row>
    <row r="28" spans="1:23" ht="409.5" hidden="1" x14ac:dyDescent="0.25">
      <c r="A28" s="44" t="s">
        <v>865</v>
      </c>
      <c r="B28" s="45"/>
      <c r="C28" s="81"/>
      <c r="D28" s="81" t="s">
        <v>860</v>
      </c>
      <c r="E28" s="35" t="s">
        <v>922</v>
      </c>
      <c r="F28" s="36" t="s">
        <v>858</v>
      </c>
      <c r="G28" s="190" t="s">
        <v>46</v>
      </c>
      <c r="H28" s="136"/>
      <c r="I28" s="136"/>
      <c r="J28" s="136"/>
      <c r="K28" s="38" t="s">
        <v>410</v>
      </c>
      <c r="L28" s="136"/>
      <c r="M28" s="136"/>
      <c r="N28" s="136"/>
      <c r="O28" s="136"/>
      <c r="P28" s="136"/>
      <c r="Q28" s="136"/>
      <c r="R28" s="136"/>
      <c r="S28" s="136"/>
      <c r="T28" s="136"/>
      <c r="U28" s="136"/>
      <c r="V28" s="136"/>
      <c r="W28" s="136"/>
    </row>
    <row r="29" spans="1:23" ht="409.5" hidden="1" x14ac:dyDescent="0.25">
      <c r="A29" s="44" t="s">
        <v>869</v>
      </c>
      <c r="B29" s="45"/>
      <c r="C29" s="81"/>
      <c r="D29" s="81" t="s">
        <v>862</v>
      </c>
      <c r="E29" s="35" t="s">
        <v>923</v>
      </c>
      <c r="F29" s="36" t="s">
        <v>858</v>
      </c>
      <c r="G29" s="190" t="s">
        <v>46</v>
      </c>
      <c r="H29" s="136"/>
      <c r="I29" s="136"/>
      <c r="J29" s="136"/>
      <c r="K29" s="38" t="s">
        <v>410</v>
      </c>
      <c r="L29" s="136"/>
      <c r="M29" s="136"/>
      <c r="N29" s="136"/>
      <c r="O29" s="136"/>
      <c r="P29" s="136"/>
      <c r="Q29" s="136"/>
      <c r="R29" s="136"/>
      <c r="S29" s="136"/>
      <c r="T29" s="136"/>
      <c r="U29" s="136"/>
      <c r="V29" s="136"/>
      <c r="W29" s="136"/>
    </row>
    <row r="30" spans="1:23" ht="409.5" hidden="1" x14ac:dyDescent="0.25">
      <c r="A30" s="44" t="s">
        <v>872</v>
      </c>
      <c r="B30" s="45"/>
      <c r="C30" s="81"/>
      <c r="D30" s="81" t="s">
        <v>864</v>
      </c>
      <c r="E30" s="35" t="s">
        <v>924</v>
      </c>
      <c r="F30" s="36" t="s">
        <v>858</v>
      </c>
      <c r="G30" s="190" t="s">
        <v>46</v>
      </c>
      <c r="H30" s="136"/>
      <c r="I30" s="136"/>
      <c r="J30" s="136"/>
      <c r="K30" s="38" t="s">
        <v>410</v>
      </c>
      <c r="L30" s="136"/>
      <c r="M30" s="136"/>
      <c r="N30" s="136"/>
      <c r="O30" s="136"/>
      <c r="P30" s="136"/>
      <c r="Q30" s="136"/>
      <c r="R30" s="136"/>
      <c r="S30" s="136"/>
      <c r="T30" s="136"/>
      <c r="U30" s="136"/>
      <c r="V30" s="136"/>
      <c r="W30" s="136"/>
    </row>
    <row r="31" spans="1:23" ht="409.5" hidden="1" x14ac:dyDescent="0.25">
      <c r="A31" s="44" t="s">
        <v>875</v>
      </c>
      <c r="B31" s="45" t="s">
        <v>196</v>
      </c>
      <c r="C31" s="81"/>
      <c r="D31" s="81" t="s">
        <v>866</v>
      </c>
      <c r="E31" s="35" t="s">
        <v>925</v>
      </c>
      <c r="F31" s="35" t="s">
        <v>867</v>
      </c>
      <c r="G31" s="190" t="s">
        <v>46</v>
      </c>
      <c r="H31" s="136"/>
      <c r="I31" s="136"/>
      <c r="J31" s="136"/>
      <c r="K31" s="38" t="s">
        <v>410</v>
      </c>
      <c r="L31" s="136"/>
      <c r="M31" s="136"/>
      <c r="N31" s="136"/>
      <c r="O31" s="136"/>
      <c r="P31" s="136"/>
      <c r="Q31" s="136"/>
      <c r="R31" s="136"/>
      <c r="S31" s="136"/>
      <c r="T31" s="136"/>
      <c r="U31" s="136"/>
      <c r="V31" s="136"/>
      <c r="W31" s="136"/>
    </row>
    <row r="32" spans="1:23" s="78" customFormat="1" x14ac:dyDescent="0.25">
      <c r="A32" s="69"/>
      <c r="B32" s="143" t="s">
        <v>868</v>
      </c>
      <c r="C32" s="143"/>
      <c r="D32" s="143"/>
      <c r="E32" s="143"/>
      <c r="F32" s="143"/>
      <c r="G32" s="143"/>
      <c r="H32" s="144"/>
      <c r="I32" s="144"/>
      <c r="J32" s="144"/>
      <c r="K32" s="144"/>
      <c r="L32" s="144"/>
      <c r="M32" s="144"/>
      <c r="N32" s="144"/>
      <c r="O32" s="144"/>
      <c r="P32" s="144"/>
      <c r="Q32" s="144"/>
      <c r="R32" s="144"/>
      <c r="S32" s="144"/>
      <c r="T32" s="144"/>
      <c r="U32" s="144"/>
      <c r="V32" s="144"/>
      <c r="W32" s="144"/>
    </row>
    <row r="33" spans="1:23" ht="409.5" hidden="1" x14ac:dyDescent="0.25">
      <c r="A33" s="44" t="s">
        <v>878</v>
      </c>
      <c r="B33" s="45" t="s">
        <v>488</v>
      </c>
      <c r="C33" s="146" t="s">
        <v>870</v>
      </c>
      <c r="D33" s="191"/>
      <c r="E33" s="35" t="s">
        <v>926</v>
      </c>
      <c r="F33" s="35" t="s">
        <v>871</v>
      </c>
      <c r="G33" s="192" t="s">
        <v>46</v>
      </c>
      <c r="H33" s="193"/>
      <c r="I33" s="136"/>
      <c r="J33" s="136"/>
      <c r="K33" s="38" t="s">
        <v>410</v>
      </c>
      <c r="L33" s="136"/>
      <c r="M33" s="136"/>
      <c r="N33" s="136"/>
      <c r="O33" s="136"/>
      <c r="P33" s="136"/>
      <c r="Q33" s="136"/>
      <c r="R33" s="136"/>
      <c r="S33" s="136"/>
      <c r="T33" s="136"/>
      <c r="U33" s="136"/>
      <c r="V33" s="136"/>
      <c r="W33" s="136"/>
    </row>
    <row r="34" spans="1:23" ht="409.5" hidden="1" x14ac:dyDescent="0.25">
      <c r="A34" s="44" t="s">
        <v>889</v>
      </c>
      <c r="B34" s="36" t="s">
        <v>488</v>
      </c>
      <c r="C34" s="42" t="s">
        <v>873</v>
      </c>
      <c r="D34" s="35"/>
      <c r="E34" s="35" t="s">
        <v>927</v>
      </c>
      <c r="F34" s="35" t="s">
        <v>874</v>
      </c>
      <c r="G34" s="192" t="s">
        <v>46</v>
      </c>
      <c r="H34" s="136"/>
      <c r="I34" s="136"/>
      <c r="J34" s="136"/>
      <c r="K34" s="38" t="s">
        <v>410</v>
      </c>
      <c r="L34" s="136"/>
      <c r="M34" s="136"/>
      <c r="N34" s="136"/>
      <c r="O34" s="136"/>
      <c r="P34" s="136"/>
      <c r="Q34" s="136"/>
      <c r="R34" s="136"/>
      <c r="S34" s="136"/>
      <c r="T34" s="136"/>
      <c r="U34" s="136"/>
      <c r="V34" s="136"/>
      <c r="W34" s="136"/>
    </row>
    <row r="35" spans="1:23" ht="409.5" hidden="1" x14ac:dyDescent="0.25">
      <c r="A35" s="44" t="s">
        <v>890</v>
      </c>
      <c r="B35" s="45" t="s">
        <v>488</v>
      </c>
      <c r="C35" s="64" t="s">
        <v>876</v>
      </c>
      <c r="D35" s="44"/>
      <c r="E35" s="35" t="s">
        <v>928</v>
      </c>
      <c r="F35" s="35" t="s">
        <v>877</v>
      </c>
      <c r="G35" s="192" t="s">
        <v>46</v>
      </c>
      <c r="H35" s="136"/>
      <c r="I35" s="136"/>
      <c r="J35" s="136"/>
      <c r="K35" s="38" t="s">
        <v>410</v>
      </c>
      <c r="L35" s="136"/>
      <c r="M35" s="136"/>
      <c r="N35" s="136"/>
      <c r="O35" s="136"/>
      <c r="P35" s="136"/>
      <c r="Q35" s="136"/>
      <c r="R35" s="136"/>
      <c r="S35" s="136"/>
      <c r="T35" s="136"/>
      <c r="U35" s="136"/>
      <c r="V35" s="136"/>
      <c r="W35" s="136"/>
    </row>
    <row r="36" spans="1:23" ht="409.5" hidden="1" x14ac:dyDescent="0.25">
      <c r="A36" s="44" t="s">
        <v>891</v>
      </c>
      <c r="B36" s="45" t="s">
        <v>488</v>
      </c>
      <c r="C36" s="146" t="s">
        <v>879</v>
      </c>
      <c r="D36" s="81" t="s">
        <v>880</v>
      </c>
      <c r="E36" s="35" t="s">
        <v>929</v>
      </c>
      <c r="F36" s="36" t="s">
        <v>803</v>
      </c>
      <c r="G36" s="192" t="s">
        <v>46</v>
      </c>
      <c r="H36" s="136"/>
      <c r="I36" s="136"/>
      <c r="J36" s="136"/>
      <c r="K36" s="38" t="s">
        <v>410</v>
      </c>
      <c r="L36" s="136"/>
      <c r="M36" s="136"/>
      <c r="N36" s="136"/>
      <c r="O36" s="136"/>
      <c r="P36" s="136"/>
      <c r="Q36" s="136"/>
      <c r="R36" s="136"/>
      <c r="S36" s="136"/>
      <c r="T36" s="136"/>
      <c r="U36" s="136"/>
      <c r="V36" s="136"/>
      <c r="W36" s="136"/>
    </row>
    <row r="37" spans="1:23" s="63" customFormat="1" ht="15" customHeight="1" x14ac:dyDescent="0.25">
      <c r="A37" s="69" t="str">
        <f>IF(AND(E37="",E37=""),"",$E$4&amp;"_"&amp;ROW()-11-COUNTBLANK($E$11:E37))</f>
        <v/>
      </c>
      <c r="B37" s="143" t="s">
        <v>816</v>
      </c>
      <c r="C37" s="143"/>
      <c r="D37" s="143"/>
      <c r="E37" s="143"/>
      <c r="F37" s="143"/>
      <c r="G37" s="143"/>
      <c r="H37" s="143"/>
      <c r="I37" s="143"/>
      <c r="J37" s="143"/>
      <c r="K37" s="143"/>
      <c r="L37" s="143"/>
      <c r="M37" s="143"/>
      <c r="N37" s="143"/>
      <c r="O37" s="143"/>
      <c r="P37" s="143"/>
      <c r="Q37" s="143"/>
      <c r="R37" s="143"/>
      <c r="S37" s="143"/>
      <c r="T37" s="143"/>
      <c r="U37" s="143"/>
      <c r="V37" s="143"/>
      <c r="W37" s="143"/>
    </row>
    <row r="38" spans="1:23" s="40" customFormat="1" ht="409.5" hidden="1" x14ac:dyDescent="0.25">
      <c r="A38" s="44" t="s">
        <v>896</v>
      </c>
      <c r="B38" s="45" t="s">
        <v>818</v>
      </c>
      <c r="C38" s="146" t="s">
        <v>819</v>
      </c>
      <c r="D38" s="44"/>
      <c r="E38" s="35" t="s">
        <v>820</v>
      </c>
      <c r="F38" s="35" t="s">
        <v>821</v>
      </c>
      <c r="G38" s="146" t="s">
        <v>46</v>
      </c>
      <c r="H38" s="45"/>
      <c r="I38" s="38"/>
      <c r="J38" s="38"/>
      <c r="K38" s="38" t="s">
        <v>350</v>
      </c>
      <c r="L38" s="38"/>
      <c r="M38" s="38"/>
      <c r="N38" s="38"/>
      <c r="O38" s="38"/>
      <c r="P38" s="38"/>
      <c r="Q38" s="38"/>
      <c r="R38" s="38"/>
      <c r="S38" s="38"/>
      <c r="T38" s="36"/>
      <c r="U38" s="36"/>
      <c r="V38" s="39"/>
      <c r="W38" s="39"/>
    </row>
  </sheetData>
  <autoFilter ref="A11:W38">
    <filterColumn colId="1">
      <colorFilter dxfId="8"/>
    </filterColumn>
  </autoFilter>
  <mergeCells count="8">
    <mergeCell ref="I6:L6"/>
    <mergeCell ref="I7:L7"/>
    <mergeCell ref="D1:G1"/>
    <mergeCell ref="I2:L2"/>
    <mergeCell ref="A3:A4"/>
    <mergeCell ref="I3:L3"/>
    <mergeCell ref="I4:L4"/>
    <mergeCell ref="I5:L5"/>
  </mergeCells>
  <conditionalFormatting sqref="H1:H9">
    <cfRule type="cellIs" priority="1" stopIfTrue="1" operator="equal">
      <formula>"P"</formula>
    </cfRule>
    <cfRule type="cellIs" dxfId="7" priority="2" stopIfTrue="1" operator="equal">
      <formula>"F"</formula>
    </cfRule>
    <cfRule type="cellIs" dxfId="6"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38 H12:H17">
      <formula1>#REF!</formula1>
    </dataValidation>
  </dataValidation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9"/>
  <sheetViews>
    <sheetView zoomScale="70" zoomScaleNormal="70" workbookViewId="0">
      <selection activeCell="E4" sqref="E4"/>
    </sheetView>
  </sheetViews>
  <sheetFormatPr defaultRowHeight="15" outlineLevelRow="1" x14ac:dyDescent="0.25"/>
  <cols>
    <col min="1" max="1" width="10.42578125" bestFit="1" customWidth="1"/>
    <col min="2" max="2" width="45.140625" customWidth="1"/>
    <col min="3" max="3" width="23.28515625" bestFit="1" customWidth="1"/>
    <col min="4" max="4" width="30.42578125" customWidth="1"/>
    <col min="5" max="5" width="95.140625" customWidth="1"/>
    <col min="6" max="6" width="45.7109375" customWidth="1"/>
    <col min="7" max="7" width="10.7109375" customWidth="1"/>
    <col min="18" max="18" width="15.85546875" customWidth="1"/>
  </cols>
  <sheetData>
    <row r="1" spans="1:22" s="8" customFormat="1" ht="25.5" x14ac:dyDescent="0.25">
      <c r="A1" s="2"/>
      <c r="B1" s="3"/>
      <c r="C1" s="4"/>
      <c r="D1" s="260" t="s">
        <v>0</v>
      </c>
      <c r="E1" s="260"/>
      <c r="F1" s="260"/>
      <c r="G1" s="260"/>
      <c r="H1" s="5"/>
      <c r="I1" s="5"/>
      <c r="J1" s="5"/>
      <c r="K1" s="5"/>
      <c r="L1" s="5"/>
      <c r="M1" s="5"/>
      <c r="N1" s="5"/>
      <c r="O1" s="5"/>
      <c r="P1" s="5"/>
      <c r="Q1" s="5"/>
      <c r="R1" s="6"/>
      <c r="S1" s="7"/>
      <c r="T1" s="7"/>
      <c r="U1" s="7"/>
      <c r="V1" s="7"/>
    </row>
    <row r="2" spans="1:22" s="8" customFormat="1" ht="15.75" x14ac:dyDescent="0.25">
      <c r="A2" s="9"/>
      <c r="B2" s="10"/>
      <c r="C2" s="10"/>
      <c r="D2" s="11" t="s">
        <v>1</v>
      </c>
      <c r="E2" s="12" t="s">
        <v>2</v>
      </c>
      <c r="F2" s="11" t="s">
        <v>3</v>
      </c>
      <c r="G2" s="13">
        <f>COUNTIF($H$10:$H$10,"PASS")</f>
        <v>0</v>
      </c>
      <c r="H2" s="5"/>
      <c r="I2" s="1" t="s">
        <v>4</v>
      </c>
      <c r="J2" s="1"/>
      <c r="K2" s="1"/>
      <c r="L2" s="1"/>
      <c r="M2" s="13">
        <f>COUNTIF($O$10:$O$683,"x")</f>
        <v>0</v>
      </c>
      <c r="N2" s="14"/>
      <c r="O2" s="14"/>
      <c r="P2" s="14"/>
      <c r="Q2" s="14"/>
      <c r="R2" s="14"/>
      <c r="S2" s="7"/>
      <c r="T2" s="7"/>
      <c r="U2" s="7"/>
      <c r="V2" s="7"/>
    </row>
    <row r="3" spans="1:22" s="8" customFormat="1" ht="15.75" x14ac:dyDescent="0.25">
      <c r="A3" s="261"/>
      <c r="B3" s="10"/>
      <c r="C3" s="10"/>
      <c r="D3" s="11" t="s">
        <v>5</v>
      </c>
      <c r="E3" s="73" t="s">
        <v>945</v>
      </c>
      <c r="F3" s="11" t="s">
        <v>6</v>
      </c>
      <c r="G3" s="13">
        <f>COUNTIF($H$10:$H$10,"FAIL")</f>
        <v>0</v>
      </c>
      <c r="H3" s="5"/>
      <c r="I3" s="1" t="s">
        <v>7</v>
      </c>
      <c r="J3" s="1"/>
      <c r="K3" s="1"/>
      <c r="L3" s="1"/>
      <c r="M3" s="13">
        <f>COUNTIF($O$10:$O$683,"x")</f>
        <v>0</v>
      </c>
      <c r="N3" s="14"/>
      <c r="O3" s="14"/>
      <c r="P3" s="14"/>
      <c r="Q3" s="14"/>
      <c r="R3" s="14"/>
      <c r="S3" s="7"/>
      <c r="T3" s="7"/>
      <c r="U3" s="7"/>
      <c r="V3" s="7"/>
    </row>
    <row r="4" spans="1:22"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COUNTIF($P$10:$P$683,"PASS")</f>
        <v>0</v>
      </c>
      <c r="N4" s="14"/>
      <c r="O4" s="14"/>
      <c r="P4" s="14"/>
      <c r="Q4" s="14"/>
      <c r="R4" s="14"/>
      <c r="S4" s="7"/>
      <c r="T4" s="7"/>
      <c r="U4" s="7"/>
      <c r="V4" s="7"/>
    </row>
    <row r="5" spans="1:22" s="8" customFormat="1" ht="16.5" x14ac:dyDescent="0.25">
      <c r="A5" s="16"/>
      <c r="B5" s="17"/>
      <c r="C5" s="17"/>
      <c r="D5" s="11" t="s">
        <v>12</v>
      </c>
      <c r="E5" s="11"/>
      <c r="F5" s="11" t="s">
        <v>13</v>
      </c>
      <c r="G5" s="18">
        <f>SUM(G2:G4)</f>
        <v>0</v>
      </c>
      <c r="H5" s="5"/>
      <c r="I5" s="1" t="s">
        <v>14</v>
      </c>
      <c r="J5" s="1"/>
      <c r="K5" s="1"/>
      <c r="L5" s="1"/>
      <c r="M5" s="13">
        <f>COUNTIF($P$10:$P$683,"FAIL")</f>
        <v>0</v>
      </c>
      <c r="N5" s="14"/>
      <c r="O5" s="14"/>
      <c r="P5" s="14"/>
      <c r="Q5" s="14"/>
      <c r="R5" s="14"/>
      <c r="S5" s="7"/>
      <c r="T5" s="7"/>
      <c r="U5" s="7"/>
      <c r="V5" s="7"/>
    </row>
    <row r="6" spans="1:22"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2"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2" s="8" customFormat="1" ht="15.75" x14ac:dyDescent="0.25">
      <c r="A8" s="25"/>
      <c r="B8" s="23"/>
      <c r="C8" s="26"/>
      <c r="D8" s="22"/>
      <c r="E8" s="20"/>
      <c r="F8" s="27"/>
      <c r="G8" s="27"/>
      <c r="H8" s="28"/>
      <c r="I8" s="5"/>
      <c r="J8" s="5"/>
      <c r="K8" s="24"/>
      <c r="L8" s="14"/>
      <c r="M8" s="14"/>
      <c r="N8" s="14"/>
      <c r="O8" s="14"/>
      <c r="P8" s="14"/>
      <c r="Q8" s="14"/>
      <c r="R8" s="14"/>
      <c r="S8" s="7"/>
      <c r="T8" s="7"/>
      <c r="U8" s="24"/>
      <c r="V8" s="24"/>
    </row>
    <row r="9" spans="1:22"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2"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2" s="78" customFormat="1" x14ac:dyDescent="0.25">
      <c r="A11" s="144"/>
      <c r="B11" s="150" t="s">
        <v>895</v>
      </c>
      <c r="C11" s="144"/>
      <c r="D11" s="144"/>
      <c r="E11" s="144"/>
      <c r="F11" s="144"/>
      <c r="G11" s="144"/>
      <c r="H11" s="144"/>
      <c r="I11" s="144"/>
      <c r="J11" s="144"/>
      <c r="K11" s="144"/>
      <c r="L11" s="144"/>
      <c r="M11" s="144"/>
      <c r="N11" s="144"/>
      <c r="O11" s="144"/>
      <c r="P11" s="144"/>
      <c r="Q11" s="144"/>
      <c r="R11" s="144"/>
      <c r="S11" s="144"/>
      <c r="T11" s="144"/>
      <c r="U11" s="144"/>
      <c r="V11" s="144"/>
    </row>
    <row r="12" spans="1:22" ht="409.5" hidden="1" outlineLevel="1" x14ac:dyDescent="0.25">
      <c r="A12" s="180" t="s">
        <v>897</v>
      </c>
      <c r="B12" s="180" t="s">
        <v>372</v>
      </c>
      <c r="C12" s="181" t="s">
        <v>898</v>
      </c>
      <c r="D12" s="181" t="s">
        <v>899</v>
      </c>
      <c r="E12" s="182" t="s">
        <v>940</v>
      </c>
      <c r="F12" s="182" t="s">
        <v>911</v>
      </c>
      <c r="G12" s="194" t="s">
        <v>46</v>
      </c>
      <c r="H12" s="136"/>
      <c r="I12" s="136"/>
      <c r="J12" s="136"/>
      <c r="K12" s="194" t="s">
        <v>350</v>
      </c>
      <c r="L12" s="136"/>
      <c r="M12" s="136"/>
      <c r="N12" s="136"/>
      <c r="O12" s="136"/>
      <c r="P12" s="136"/>
      <c r="Q12" s="136"/>
      <c r="R12" s="136"/>
      <c r="S12" s="136"/>
      <c r="T12" s="136"/>
      <c r="U12" s="136"/>
      <c r="V12" s="136"/>
    </row>
    <row r="13" spans="1:22" ht="390" hidden="1" outlineLevel="1" x14ac:dyDescent="0.25">
      <c r="A13" s="180" t="s">
        <v>903</v>
      </c>
      <c r="B13" s="180" t="s">
        <v>372</v>
      </c>
      <c r="C13" s="181" t="s">
        <v>898</v>
      </c>
      <c r="D13" s="181" t="s">
        <v>900</v>
      </c>
      <c r="E13" s="182" t="s">
        <v>932</v>
      </c>
      <c r="F13" s="182" t="s">
        <v>911</v>
      </c>
      <c r="G13" s="194" t="s">
        <v>46</v>
      </c>
      <c r="H13" s="136"/>
      <c r="I13" s="136"/>
      <c r="J13" s="136"/>
      <c r="K13" s="194" t="s">
        <v>350</v>
      </c>
      <c r="L13" s="136"/>
      <c r="M13" s="136"/>
      <c r="N13" s="136"/>
      <c r="O13" s="136"/>
      <c r="P13" s="136"/>
      <c r="Q13" s="136"/>
      <c r="R13" s="136"/>
      <c r="S13" s="136"/>
      <c r="T13" s="136"/>
      <c r="U13" s="136"/>
      <c r="V13" s="136"/>
    </row>
    <row r="14" spans="1:22" ht="409.5" hidden="1" outlineLevel="1" x14ac:dyDescent="0.25">
      <c r="A14" s="180" t="s">
        <v>904</v>
      </c>
      <c r="B14" s="180" t="s">
        <v>372</v>
      </c>
      <c r="C14" s="181" t="s">
        <v>898</v>
      </c>
      <c r="D14" s="181" t="s">
        <v>901</v>
      </c>
      <c r="E14" s="182" t="s">
        <v>936</v>
      </c>
      <c r="F14" s="182" t="s">
        <v>911</v>
      </c>
      <c r="G14" s="194" t="s">
        <v>46</v>
      </c>
      <c r="H14" s="136"/>
      <c r="I14" s="136"/>
      <c r="J14" s="136"/>
      <c r="K14" s="194" t="s">
        <v>350</v>
      </c>
      <c r="L14" s="136"/>
      <c r="M14" s="136"/>
      <c r="N14" s="136"/>
      <c r="O14" s="136"/>
      <c r="P14" s="136"/>
      <c r="Q14" s="136"/>
      <c r="R14" s="136"/>
      <c r="S14" s="136"/>
      <c r="T14" s="136"/>
      <c r="U14" s="136"/>
      <c r="V14" s="136"/>
    </row>
    <row r="15" spans="1:22" ht="409.5" hidden="1" outlineLevel="1" x14ac:dyDescent="0.25">
      <c r="A15" s="180" t="s">
        <v>905</v>
      </c>
      <c r="B15" s="180" t="s">
        <v>372</v>
      </c>
      <c r="C15" s="181" t="s">
        <v>898</v>
      </c>
      <c r="D15" s="181" t="s">
        <v>933</v>
      </c>
      <c r="E15" s="182" t="s">
        <v>937</v>
      </c>
      <c r="F15" s="182" t="s">
        <v>911</v>
      </c>
      <c r="G15" s="194" t="s">
        <v>46</v>
      </c>
      <c r="H15" s="136"/>
      <c r="I15" s="136"/>
      <c r="J15" s="136"/>
      <c r="K15" s="194" t="s">
        <v>350</v>
      </c>
      <c r="L15" s="136"/>
      <c r="M15" s="136"/>
      <c r="N15" s="136"/>
      <c r="O15" s="136"/>
      <c r="P15" s="136"/>
      <c r="Q15" s="136"/>
      <c r="R15" s="136"/>
      <c r="S15" s="136"/>
      <c r="T15" s="136"/>
      <c r="U15" s="136"/>
      <c r="V15" s="136"/>
    </row>
    <row r="16" spans="1:22" ht="409.5" hidden="1" outlineLevel="1" x14ac:dyDescent="0.25">
      <c r="A16" s="180" t="s">
        <v>906</v>
      </c>
      <c r="B16" s="180" t="s">
        <v>372</v>
      </c>
      <c r="C16" s="181" t="s">
        <v>898</v>
      </c>
      <c r="D16" s="181" t="s">
        <v>939</v>
      </c>
      <c r="E16" s="182" t="s">
        <v>941</v>
      </c>
      <c r="F16" s="182" t="s">
        <v>911</v>
      </c>
      <c r="G16" s="194" t="s">
        <v>46</v>
      </c>
      <c r="H16" s="136"/>
      <c r="I16" s="136"/>
      <c r="J16" s="136"/>
      <c r="K16" s="194" t="s">
        <v>350</v>
      </c>
      <c r="L16" s="136"/>
      <c r="M16" s="136"/>
      <c r="N16" s="136"/>
      <c r="O16" s="136"/>
      <c r="P16" s="136"/>
      <c r="Q16" s="136"/>
      <c r="R16" s="136"/>
      <c r="S16" s="136"/>
      <c r="T16" s="136"/>
      <c r="U16" s="136"/>
      <c r="V16" s="136"/>
    </row>
    <row r="17" spans="1:22" ht="375" hidden="1" outlineLevel="1" x14ac:dyDescent="0.25">
      <c r="A17" s="180" t="s">
        <v>907</v>
      </c>
      <c r="B17" s="180" t="s">
        <v>372</v>
      </c>
      <c r="C17" s="181" t="s">
        <v>898</v>
      </c>
      <c r="D17" s="181" t="s">
        <v>934</v>
      </c>
      <c r="E17" s="182" t="s">
        <v>938</v>
      </c>
      <c r="F17" s="182" t="s">
        <v>911</v>
      </c>
      <c r="G17" s="194" t="s">
        <v>46</v>
      </c>
      <c r="H17" s="136"/>
      <c r="I17" s="136"/>
      <c r="J17" s="136"/>
      <c r="K17" s="194" t="s">
        <v>350</v>
      </c>
      <c r="L17" s="136"/>
      <c r="M17" s="136"/>
      <c r="N17" s="136"/>
      <c r="O17" s="136"/>
      <c r="P17" s="136"/>
      <c r="Q17" s="136"/>
      <c r="R17" s="136"/>
      <c r="S17" s="136"/>
      <c r="T17" s="136"/>
      <c r="U17" s="136"/>
      <c r="V17" s="136"/>
    </row>
    <row r="18" spans="1:22" ht="375" hidden="1" outlineLevel="1" x14ac:dyDescent="0.25">
      <c r="A18" s="180" t="s">
        <v>908</v>
      </c>
      <c r="B18" s="180" t="s">
        <v>372</v>
      </c>
      <c r="C18" s="181" t="s">
        <v>902</v>
      </c>
      <c r="D18" s="181" t="s">
        <v>935</v>
      </c>
      <c r="E18" s="182" t="s">
        <v>942</v>
      </c>
      <c r="F18" s="182" t="s">
        <v>943</v>
      </c>
      <c r="G18" s="194" t="s">
        <v>46</v>
      </c>
      <c r="H18" s="136"/>
      <c r="I18" s="136"/>
      <c r="J18" s="136"/>
      <c r="K18" s="194" t="s">
        <v>350</v>
      </c>
      <c r="L18" s="136"/>
      <c r="M18" s="136"/>
      <c r="N18" s="136"/>
      <c r="O18" s="136"/>
      <c r="P18" s="136"/>
      <c r="Q18" s="136"/>
      <c r="R18" s="136"/>
      <c r="S18" s="136"/>
      <c r="T18" s="136"/>
      <c r="U18" s="136"/>
      <c r="V18" s="136"/>
    </row>
    <row r="19" spans="1:22" collapsed="1" x14ac:dyDescent="0.25"/>
  </sheetData>
  <autoFilter ref="A11:V11"/>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5" priority="2" stopIfTrue="1" operator="equal">
      <formula>"F"</formula>
    </cfRule>
    <cfRule type="cellIs" dxfId="4" priority="3" stopIfTrue="1" operator="equal">
      <formula>"PE"</formula>
    </cfRule>
  </conditionalFormatting>
  <dataValidations count="1">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4"/>
  <sheetViews>
    <sheetView topLeftCell="A23" zoomScale="70" zoomScaleNormal="70" workbookViewId="0">
      <selection activeCell="A23" sqref="A23"/>
    </sheetView>
  </sheetViews>
  <sheetFormatPr defaultRowHeight="15" outlineLevelRow="1" x14ac:dyDescent="0.25"/>
  <cols>
    <col min="1" max="1" width="10.42578125" bestFit="1" customWidth="1"/>
    <col min="2" max="2" width="45.140625" customWidth="1"/>
    <col min="3" max="3" width="23.28515625" bestFit="1" customWidth="1"/>
    <col min="4" max="4" width="30.42578125" customWidth="1"/>
    <col min="5" max="5" width="95.140625" customWidth="1"/>
    <col min="6" max="6" width="45.7109375" customWidth="1"/>
    <col min="7" max="7" width="10.7109375" customWidth="1"/>
    <col min="18" max="18" width="15.85546875" customWidth="1"/>
  </cols>
  <sheetData>
    <row r="1" spans="1:22" s="8" customFormat="1" ht="25.5" x14ac:dyDescent="0.25">
      <c r="A1" s="2"/>
      <c r="B1" s="3"/>
      <c r="C1" s="4"/>
      <c r="D1" s="260" t="s">
        <v>0</v>
      </c>
      <c r="E1" s="260"/>
      <c r="F1" s="260"/>
      <c r="G1" s="260"/>
      <c r="H1" s="5"/>
      <c r="I1" s="5"/>
      <c r="J1" s="5"/>
      <c r="K1" s="5"/>
      <c r="L1" s="5"/>
      <c r="M1" s="5"/>
      <c r="N1" s="5"/>
      <c r="O1" s="5"/>
      <c r="P1" s="5"/>
      <c r="Q1" s="5"/>
      <c r="R1" s="6"/>
      <c r="S1" s="7"/>
      <c r="T1" s="7"/>
      <c r="U1" s="7"/>
      <c r="V1" s="7"/>
    </row>
    <row r="2" spans="1:22" s="8" customFormat="1" ht="15.75" x14ac:dyDescent="0.25">
      <c r="A2" s="9"/>
      <c r="B2" s="10"/>
      <c r="C2" s="10"/>
      <c r="D2" s="11" t="s">
        <v>1</v>
      </c>
      <c r="E2" s="12" t="s">
        <v>2</v>
      </c>
      <c r="F2" s="11" t="s">
        <v>3</v>
      </c>
      <c r="G2" s="13">
        <f>COUNTIF($H$10:$H$10,"PASS")</f>
        <v>0</v>
      </c>
      <c r="H2" s="5"/>
      <c r="I2" s="1" t="s">
        <v>4</v>
      </c>
      <c r="J2" s="1"/>
      <c r="K2" s="1"/>
      <c r="L2" s="1"/>
      <c r="M2" s="13">
        <f>COUNTIF($O$10:$O$683,"x")</f>
        <v>0</v>
      </c>
      <c r="N2" s="14"/>
      <c r="O2" s="14"/>
      <c r="P2" s="14"/>
      <c r="Q2" s="14"/>
      <c r="R2" s="14"/>
      <c r="S2" s="7"/>
      <c r="T2" s="7"/>
      <c r="U2" s="7"/>
      <c r="V2" s="7"/>
    </row>
    <row r="3" spans="1:22" s="8" customFormat="1" ht="15.75" x14ac:dyDescent="0.25">
      <c r="A3" s="261"/>
      <c r="B3" s="10"/>
      <c r="C3" s="10"/>
      <c r="D3" s="11" t="s">
        <v>5</v>
      </c>
      <c r="E3" s="73" t="s">
        <v>944</v>
      </c>
      <c r="F3" s="11" t="s">
        <v>6</v>
      </c>
      <c r="G3" s="13">
        <f>COUNTIF($H$10:$H$10,"FAIL")</f>
        <v>0</v>
      </c>
      <c r="H3" s="5"/>
      <c r="I3" s="1" t="s">
        <v>7</v>
      </c>
      <c r="J3" s="1"/>
      <c r="K3" s="1"/>
      <c r="L3" s="1"/>
      <c r="M3" s="13">
        <f>COUNTIF($O$10:$O$683,"x")</f>
        <v>0</v>
      </c>
      <c r="N3" s="14"/>
      <c r="O3" s="14"/>
      <c r="P3" s="14"/>
      <c r="Q3" s="14"/>
      <c r="R3" s="14"/>
      <c r="S3" s="7"/>
      <c r="T3" s="7"/>
      <c r="U3" s="7"/>
      <c r="V3" s="7"/>
    </row>
    <row r="4" spans="1:22"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COUNTIF($P$10:$P$683,"PASS")</f>
        <v>0</v>
      </c>
      <c r="N4" s="14"/>
      <c r="O4" s="14"/>
      <c r="P4" s="14"/>
      <c r="Q4" s="14"/>
      <c r="R4" s="14"/>
      <c r="S4" s="7"/>
      <c r="T4" s="7"/>
      <c r="U4" s="7"/>
      <c r="V4" s="7"/>
    </row>
    <row r="5" spans="1:22" s="8" customFormat="1" ht="16.5" x14ac:dyDescent="0.25">
      <c r="A5" s="16"/>
      <c r="B5" s="17"/>
      <c r="C5" s="17"/>
      <c r="D5" s="11" t="s">
        <v>12</v>
      </c>
      <c r="E5" s="11"/>
      <c r="F5" s="11" t="s">
        <v>13</v>
      </c>
      <c r="G5" s="18">
        <f>SUM(G2:G4)</f>
        <v>0</v>
      </c>
      <c r="H5" s="5"/>
      <c r="I5" s="1" t="s">
        <v>14</v>
      </c>
      <c r="J5" s="1"/>
      <c r="K5" s="1"/>
      <c r="L5" s="1"/>
      <c r="M5" s="13">
        <f>COUNTIF($P$10:$P$683,"FAIL")</f>
        <v>0</v>
      </c>
      <c r="N5" s="14"/>
      <c r="O5" s="14"/>
      <c r="P5" s="14"/>
      <c r="Q5" s="14"/>
      <c r="R5" s="14"/>
      <c r="S5" s="7"/>
      <c r="T5" s="7"/>
      <c r="U5" s="7"/>
      <c r="V5" s="7"/>
    </row>
    <row r="6" spans="1:22"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2"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2" s="8" customFormat="1" ht="15.75" x14ac:dyDescent="0.25">
      <c r="A8" s="25"/>
      <c r="B8" s="23"/>
      <c r="C8" s="26"/>
      <c r="D8" s="22"/>
      <c r="E8" s="20"/>
      <c r="F8" s="27"/>
      <c r="G8" s="27"/>
      <c r="H8" s="28"/>
      <c r="I8" s="5"/>
      <c r="J8" s="5"/>
      <c r="K8" s="24"/>
      <c r="L8" s="14"/>
      <c r="M8" s="14"/>
      <c r="N8" s="14"/>
      <c r="O8" s="14"/>
      <c r="P8" s="14"/>
      <c r="Q8" s="14"/>
      <c r="R8" s="14"/>
      <c r="S8" s="7"/>
      <c r="T8" s="7"/>
      <c r="U8" s="24"/>
      <c r="V8" s="24"/>
    </row>
    <row r="9" spans="1:22"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2"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2" s="78" customFormat="1" x14ac:dyDescent="0.25">
      <c r="A11" s="144"/>
      <c r="B11" s="150" t="s">
        <v>953</v>
      </c>
      <c r="C11" s="144"/>
      <c r="D11" s="144"/>
      <c r="E11" s="144"/>
      <c r="F11" s="144"/>
      <c r="G11" s="144"/>
      <c r="H11" s="144"/>
      <c r="I11" s="144"/>
      <c r="J11" s="144"/>
      <c r="K11" s="144"/>
      <c r="L11" s="144"/>
      <c r="M11" s="144"/>
      <c r="N11" s="144"/>
      <c r="O11" s="144"/>
      <c r="P11" s="144"/>
      <c r="Q11" s="144"/>
      <c r="R11" s="144"/>
      <c r="S11" s="144"/>
      <c r="T11" s="144"/>
      <c r="U11" s="144"/>
      <c r="V11" s="144"/>
    </row>
    <row r="12" spans="1:22" ht="409.5" outlineLevel="1" x14ac:dyDescent="0.25">
      <c r="A12" s="180" t="s">
        <v>946</v>
      </c>
      <c r="B12" s="180" t="s">
        <v>372</v>
      </c>
      <c r="C12" s="181" t="s">
        <v>955</v>
      </c>
      <c r="D12" s="181" t="s">
        <v>956</v>
      </c>
      <c r="E12" s="182" t="s">
        <v>964</v>
      </c>
      <c r="F12" s="182" t="s">
        <v>967</v>
      </c>
      <c r="G12" s="194" t="s">
        <v>46</v>
      </c>
      <c r="H12" s="136"/>
      <c r="I12" s="136"/>
      <c r="J12" s="136"/>
      <c r="K12" s="194" t="s">
        <v>350</v>
      </c>
      <c r="L12" s="136"/>
      <c r="M12" s="136"/>
      <c r="N12" s="136"/>
      <c r="O12" s="136"/>
      <c r="P12" s="136"/>
      <c r="Q12" s="136"/>
      <c r="R12" s="136"/>
      <c r="S12" s="136"/>
      <c r="T12" s="136"/>
      <c r="U12" s="136"/>
      <c r="V12" s="136"/>
    </row>
    <row r="13" spans="1:22" ht="409.5" outlineLevel="1" x14ac:dyDescent="0.25">
      <c r="A13" s="180" t="s">
        <v>947</v>
      </c>
      <c r="B13" s="180" t="s">
        <v>372</v>
      </c>
      <c r="C13" s="181" t="s">
        <v>957</v>
      </c>
      <c r="D13" s="181" t="s">
        <v>958</v>
      </c>
      <c r="E13" s="182" t="s">
        <v>954</v>
      </c>
      <c r="F13" s="182" t="s">
        <v>963</v>
      </c>
      <c r="G13" s="194" t="s">
        <v>46</v>
      </c>
      <c r="H13" s="136"/>
      <c r="I13" s="136"/>
      <c r="J13" s="136"/>
      <c r="K13" s="194" t="s">
        <v>350</v>
      </c>
      <c r="L13" s="136"/>
      <c r="M13" s="136"/>
      <c r="N13" s="136"/>
      <c r="O13" s="136"/>
      <c r="P13" s="136"/>
      <c r="Q13" s="136"/>
      <c r="R13" s="136"/>
      <c r="S13" s="136"/>
      <c r="T13" s="136"/>
      <c r="U13" s="136"/>
      <c r="V13" s="136"/>
    </row>
    <row r="14" spans="1:22" ht="225" outlineLevel="1" x14ac:dyDescent="0.25">
      <c r="A14" s="180" t="s">
        <v>948</v>
      </c>
      <c r="B14" s="180" t="s">
        <v>959</v>
      </c>
      <c r="C14" s="181" t="s">
        <v>960</v>
      </c>
      <c r="D14" s="181" t="s">
        <v>958</v>
      </c>
      <c r="E14" s="182" t="s">
        <v>961</v>
      </c>
      <c r="F14" s="182" t="s">
        <v>962</v>
      </c>
      <c r="G14" s="194" t="s">
        <v>46</v>
      </c>
      <c r="H14" s="136"/>
      <c r="I14" s="136"/>
      <c r="J14" s="136"/>
      <c r="K14" s="194" t="s">
        <v>350</v>
      </c>
      <c r="L14" s="136"/>
      <c r="M14" s="136"/>
      <c r="N14" s="136"/>
      <c r="O14" s="136"/>
      <c r="P14" s="136"/>
      <c r="Q14" s="136"/>
      <c r="R14" s="136"/>
      <c r="S14" s="136"/>
      <c r="T14" s="136"/>
      <c r="U14" s="136"/>
      <c r="V14" s="136"/>
    </row>
    <row r="15" spans="1:22" ht="240" outlineLevel="1" x14ac:dyDescent="0.25">
      <c r="A15" s="180" t="s">
        <v>949</v>
      </c>
      <c r="B15" s="180" t="s">
        <v>959</v>
      </c>
      <c r="C15" s="181" t="s">
        <v>965</v>
      </c>
      <c r="D15" s="181" t="s">
        <v>956</v>
      </c>
      <c r="E15" s="182" t="s">
        <v>966</v>
      </c>
      <c r="F15" s="182" t="s">
        <v>967</v>
      </c>
      <c r="G15" s="194" t="s">
        <v>46</v>
      </c>
      <c r="H15" s="136"/>
      <c r="I15" s="136"/>
      <c r="J15" s="136"/>
      <c r="K15" s="194" t="s">
        <v>350</v>
      </c>
      <c r="L15" s="136"/>
      <c r="M15" s="136"/>
      <c r="N15" s="136"/>
      <c r="O15" s="136"/>
      <c r="P15" s="136"/>
      <c r="Q15" s="136"/>
      <c r="R15" s="136"/>
      <c r="S15" s="136"/>
      <c r="T15" s="136"/>
      <c r="U15" s="136"/>
      <c r="V15" s="136"/>
    </row>
    <row r="16" spans="1:22" s="78" customFormat="1" x14ac:dyDescent="0.25">
      <c r="A16" s="196"/>
      <c r="B16" s="197" t="s">
        <v>968</v>
      </c>
      <c r="C16" s="198"/>
      <c r="D16" s="198"/>
      <c r="E16" s="199"/>
      <c r="F16" s="199"/>
      <c r="G16" s="200" t="s">
        <v>46</v>
      </c>
      <c r="H16" s="144"/>
      <c r="I16" s="144"/>
      <c r="J16" s="144"/>
      <c r="K16" s="200" t="s">
        <v>350</v>
      </c>
      <c r="L16" s="144"/>
      <c r="M16" s="144"/>
      <c r="N16" s="144"/>
      <c r="O16" s="144"/>
      <c r="P16" s="144"/>
      <c r="Q16" s="144"/>
      <c r="R16" s="144"/>
      <c r="S16" s="144"/>
      <c r="T16" s="144"/>
      <c r="U16" s="144"/>
      <c r="V16" s="144"/>
    </row>
    <row r="17" spans="1:22" ht="195" outlineLevel="1" x14ac:dyDescent="0.25">
      <c r="A17" s="180" t="s">
        <v>950</v>
      </c>
      <c r="B17" s="180" t="s">
        <v>372</v>
      </c>
      <c r="C17" s="181" t="s">
        <v>970</v>
      </c>
      <c r="D17" s="181" t="s">
        <v>971</v>
      </c>
      <c r="E17" s="182" t="s">
        <v>969</v>
      </c>
      <c r="F17" s="182" t="s">
        <v>978</v>
      </c>
      <c r="G17" s="194" t="s">
        <v>46</v>
      </c>
      <c r="H17" s="136"/>
      <c r="I17" s="136"/>
      <c r="J17" s="136"/>
      <c r="K17" s="194" t="s">
        <v>350</v>
      </c>
      <c r="L17" s="136"/>
      <c r="M17" s="136"/>
      <c r="N17" s="136"/>
      <c r="O17" s="136"/>
      <c r="P17" s="136"/>
      <c r="Q17" s="136"/>
      <c r="R17" s="136"/>
      <c r="S17" s="136"/>
      <c r="T17" s="136"/>
      <c r="U17" s="136"/>
      <c r="V17" s="136"/>
    </row>
    <row r="18" spans="1:22" ht="409.5" outlineLevel="1" x14ac:dyDescent="0.25">
      <c r="A18" s="180" t="s">
        <v>951</v>
      </c>
      <c r="B18" s="180" t="s">
        <v>372</v>
      </c>
      <c r="C18" s="181" t="s">
        <v>972</v>
      </c>
      <c r="D18" s="181" t="s">
        <v>971</v>
      </c>
      <c r="E18" s="201" t="s">
        <v>973</v>
      </c>
      <c r="F18" s="182" t="s">
        <v>977</v>
      </c>
      <c r="G18" s="194" t="s">
        <v>46</v>
      </c>
      <c r="H18" s="136"/>
      <c r="I18" s="136"/>
      <c r="J18" s="136"/>
      <c r="K18" s="194" t="s">
        <v>350</v>
      </c>
      <c r="L18" s="136"/>
      <c r="M18" s="136"/>
      <c r="N18" s="136"/>
      <c r="O18" s="136"/>
      <c r="P18" s="136"/>
      <c r="Q18" s="136"/>
      <c r="R18" s="136"/>
      <c r="S18" s="136"/>
      <c r="T18" s="136"/>
      <c r="U18" s="136"/>
      <c r="V18" s="136"/>
    </row>
    <row r="19" spans="1:22" ht="409.5" outlineLevel="1" x14ac:dyDescent="0.25">
      <c r="A19" s="180" t="s">
        <v>952</v>
      </c>
      <c r="B19" s="180" t="s">
        <v>372</v>
      </c>
      <c r="C19" s="181" t="s">
        <v>974</v>
      </c>
      <c r="D19" s="181" t="s">
        <v>975</v>
      </c>
      <c r="E19" s="201" t="s">
        <v>976</v>
      </c>
      <c r="F19" s="182" t="s">
        <v>979</v>
      </c>
      <c r="G19" s="194" t="s">
        <v>46</v>
      </c>
      <c r="H19" s="136"/>
      <c r="I19" s="136"/>
      <c r="J19" s="136"/>
      <c r="K19" s="194" t="s">
        <v>350</v>
      </c>
      <c r="L19" s="136"/>
      <c r="M19" s="136"/>
      <c r="N19" s="136"/>
      <c r="O19" s="136"/>
      <c r="P19" s="136"/>
      <c r="Q19" s="136"/>
      <c r="R19" s="136"/>
      <c r="S19" s="136"/>
      <c r="T19" s="136"/>
      <c r="U19" s="136"/>
      <c r="V19" s="136"/>
    </row>
    <row r="20" spans="1:22" s="78" customFormat="1" x14ac:dyDescent="0.25">
      <c r="A20" s="202"/>
      <c r="B20" s="203" t="s">
        <v>980</v>
      </c>
      <c r="C20" s="204"/>
      <c r="D20" s="204"/>
      <c r="E20" s="204"/>
      <c r="F20" s="204"/>
      <c r="G20" s="144"/>
      <c r="H20" s="144"/>
      <c r="I20" s="144"/>
      <c r="J20" s="144"/>
      <c r="K20" s="144"/>
      <c r="L20" s="144"/>
      <c r="M20" s="144"/>
      <c r="N20" s="144"/>
      <c r="O20" s="144"/>
      <c r="P20" s="144"/>
      <c r="Q20" s="144"/>
      <c r="R20" s="144"/>
      <c r="S20" s="144"/>
      <c r="T20" s="144"/>
      <c r="U20" s="144"/>
      <c r="V20" s="144"/>
    </row>
    <row r="21" spans="1:22" ht="409.5" outlineLevel="1" x14ac:dyDescent="0.25">
      <c r="A21" s="205" t="s">
        <v>993</v>
      </c>
      <c r="B21" s="208" t="s">
        <v>981</v>
      </c>
      <c r="C21" s="206" t="s">
        <v>982</v>
      </c>
      <c r="D21" s="207" t="s">
        <v>983</v>
      </c>
      <c r="E21" s="35" t="s">
        <v>997</v>
      </c>
      <c r="F21" s="107" t="s">
        <v>984</v>
      </c>
      <c r="G21" s="194" t="s">
        <v>46</v>
      </c>
      <c r="H21" s="136"/>
      <c r="I21" s="136"/>
      <c r="J21" s="136"/>
      <c r="K21" s="194" t="s">
        <v>410</v>
      </c>
      <c r="L21" s="136"/>
      <c r="M21" s="136"/>
      <c r="N21" s="136"/>
      <c r="O21" s="136"/>
      <c r="P21" s="136"/>
      <c r="Q21" s="136"/>
      <c r="R21" s="136"/>
      <c r="S21" s="136"/>
      <c r="T21" s="136"/>
      <c r="U21" s="136"/>
      <c r="V21" s="136"/>
    </row>
    <row r="22" spans="1:22" ht="409.5" outlineLevel="1" x14ac:dyDescent="0.25">
      <c r="A22" s="205" t="s">
        <v>994</v>
      </c>
      <c r="B22" s="208" t="s">
        <v>985</v>
      </c>
      <c r="C22" s="206" t="s">
        <v>982</v>
      </c>
      <c r="D22" s="207" t="s">
        <v>986</v>
      </c>
      <c r="E22" s="35" t="s">
        <v>998</v>
      </c>
      <c r="F22" s="107" t="s">
        <v>987</v>
      </c>
      <c r="G22" s="194" t="s">
        <v>46</v>
      </c>
      <c r="H22" s="136"/>
      <c r="I22" s="136"/>
      <c r="J22" s="136"/>
      <c r="K22" s="194" t="s">
        <v>410</v>
      </c>
      <c r="L22" s="136"/>
      <c r="M22" s="136"/>
      <c r="N22" s="136"/>
      <c r="O22" s="136"/>
      <c r="P22" s="136"/>
      <c r="Q22" s="136"/>
      <c r="R22" s="136"/>
      <c r="S22" s="136"/>
      <c r="T22" s="136"/>
      <c r="U22" s="136"/>
      <c r="V22" s="136"/>
    </row>
    <row r="23" spans="1:22" ht="270" outlineLevel="1" x14ac:dyDescent="0.25">
      <c r="A23" s="205" t="s">
        <v>995</v>
      </c>
      <c r="B23" s="208" t="s">
        <v>985</v>
      </c>
      <c r="C23" s="206" t="s">
        <v>982</v>
      </c>
      <c r="D23" s="207" t="s">
        <v>988</v>
      </c>
      <c r="E23" s="35" t="s">
        <v>999</v>
      </c>
      <c r="F23" s="107" t="s">
        <v>989</v>
      </c>
      <c r="G23" s="194" t="s">
        <v>46</v>
      </c>
      <c r="H23" s="136"/>
      <c r="I23" s="136"/>
      <c r="J23" s="136"/>
      <c r="K23" s="194" t="s">
        <v>410</v>
      </c>
      <c r="L23" s="136"/>
      <c r="M23" s="136"/>
      <c r="N23" s="136"/>
      <c r="O23" s="136"/>
      <c r="P23" s="136"/>
      <c r="Q23" s="136"/>
      <c r="R23" s="136"/>
      <c r="S23" s="136"/>
      <c r="T23" s="136"/>
      <c r="U23" s="136"/>
      <c r="V23" s="136"/>
    </row>
    <row r="24" spans="1:22" ht="409.5" outlineLevel="1" x14ac:dyDescent="0.25">
      <c r="A24" s="205" t="s">
        <v>996</v>
      </c>
      <c r="B24" s="208" t="s">
        <v>990</v>
      </c>
      <c r="C24" s="206" t="s">
        <v>982</v>
      </c>
      <c r="D24" s="207" t="s">
        <v>991</v>
      </c>
      <c r="E24" s="35" t="s">
        <v>1000</v>
      </c>
      <c r="F24" s="107" t="s">
        <v>992</v>
      </c>
      <c r="G24" s="194" t="s">
        <v>46</v>
      </c>
      <c r="H24" s="136"/>
      <c r="I24" s="136"/>
      <c r="J24" s="136"/>
      <c r="K24" s="194" t="s">
        <v>410</v>
      </c>
      <c r="L24" s="136"/>
      <c r="M24" s="136"/>
      <c r="N24" s="136"/>
      <c r="O24" s="136"/>
      <c r="P24" s="136"/>
      <c r="Q24" s="136"/>
      <c r="R24" s="136"/>
      <c r="S24" s="136"/>
      <c r="T24" s="136"/>
      <c r="U24" s="136"/>
      <c r="V24" s="136"/>
    </row>
  </sheetData>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3" priority="2" stopIfTrue="1" operator="equal">
      <formula>"F"</formula>
    </cfRule>
    <cfRule type="cellIs" dxfId="2" priority="3" stopIfTrue="1" operator="equal">
      <formula>"PE"</formula>
    </cfRule>
  </conditionalFormatting>
  <dataValidations disablePrompts="1" count="1">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7"/>
  <sheetViews>
    <sheetView topLeftCell="A13" zoomScale="70" zoomScaleNormal="70" workbookViewId="0">
      <selection activeCell="A15" sqref="A15"/>
    </sheetView>
  </sheetViews>
  <sheetFormatPr defaultRowHeight="15" outlineLevelRow="1" x14ac:dyDescent="0.25"/>
  <cols>
    <col min="1" max="1" width="10.42578125" bestFit="1" customWidth="1"/>
    <col min="2" max="2" width="45.140625" customWidth="1"/>
    <col min="3" max="3" width="23.28515625" bestFit="1" customWidth="1"/>
    <col min="4" max="4" width="30.42578125" customWidth="1"/>
    <col min="5" max="5" width="95.140625" customWidth="1"/>
    <col min="6" max="6" width="45.7109375" customWidth="1"/>
    <col min="7" max="7" width="10.7109375" customWidth="1"/>
    <col min="18" max="18" width="15.85546875" customWidth="1"/>
  </cols>
  <sheetData>
    <row r="1" spans="1:22" s="8" customFormat="1" ht="25.5" x14ac:dyDescent="0.25">
      <c r="A1" s="2"/>
      <c r="B1" s="3"/>
      <c r="C1" s="4"/>
      <c r="D1" s="260" t="s">
        <v>0</v>
      </c>
      <c r="E1" s="260"/>
      <c r="F1" s="260"/>
      <c r="G1" s="260"/>
      <c r="H1" s="5"/>
      <c r="I1" s="5"/>
      <c r="J1" s="5"/>
      <c r="K1" s="5"/>
      <c r="L1" s="5"/>
      <c r="M1" s="5"/>
      <c r="N1" s="5"/>
      <c r="O1" s="5"/>
      <c r="P1" s="5"/>
      <c r="Q1" s="5"/>
      <c r="R1" s="6"/>
      <c r="S1" s="7"/>
      <c r="T1" s="7"/>
      <c r="U1" s="7"/>
      <c r="V1" s="7"/>
    </row>
    <row r="2" spans="1:22" s="8" customFormat="1" ht="15.75" x14ac:dyDescent="0.25">
      <c r="A2" s="9"/>
      <c r="B2" s="10"/>
      <c r="C2" s="10"/>
      <c r="D2" s="11" t="s">
        <v>1</v>
      </c>
      <c r="E2" s="12" t="s">
        <v>2</v>
      </c>
      <c r="F2" s="11" t="s">
        <v>3</v>
      </c>
      <c r="G2" s="13">
        <f>COUNTIF($H$10:$H$10,"PASS")</f>
        <v>0</v>
      </c>
      <c r="H2" s="5"/>
      <c r="I2" s="1" t="s">
        <v>4</v>
      </c>
      <c r="J2" s="1"/>
      <c r="K2" s="1"/>
      <c r="L2" s="1"/>
      <c r="M2" s="13">
        <f>COUNTIF($O$10:$O$670,"x")</f>
        <v>0</v>
      </c>
      <c r="N2" s="14"/>
      <c r="O2" s="14"/>
      <c r="P2" s="14"/>
      <c r="Q2" s="14"/>
      <c r="R2" s="14"/>
      <c r="S2" s="7"/>
      <c r="T2" s="7"/>
      <c r="U2" s="7"/>
      <c r="V2" s="7"/>
    </row>
    <row r="3" spans="1:22" s="8" customFormat="1" ht="15.75" x14ac:dyDescent="0.25">
      <c r="A3" s="261"/>
      <c r="B3" s="10"/>
      <c r="C3" s="10"/>
      <c r="D3" s="11" t="s">
        <v>5</v>
      </c>
      <c r="E3" s="73" t="s">
        <v>1015</v>
      </c>
      <c r="F3" s="11" t="s">
        <v>6</v>
      </c>
      <c r="G3" s="13">
        <f>COUNTIF($H$10:$H$10,"FAIL")</f>
        <v>0</v>
      </c>
      <c r="H3" s="5"/>
      <c r="I3" s="1" t="s">
        <v>7</v>
      </c>
      <c r="J3" s="1"/>
      <c r="K3" s="1"/>
      <c r="L3" s="1"/>
      <c r="M3" s="13">
        <f>COUNTIF($O$10:$O$670,"x")</f>
        <v>0</v>
      </c>
      <c r="N3" s="14"/>
      <c r="O3" s="14"/>
      <c r="P3" s="14"/>
      <c r="Q3" s="14"/>
      <c r="R3" s="14"/>
      <c r="S3" s="7"/>
      <c r="T3" s="7"/>
      <c r="U3" s="7"/>
      <c r="V3" s="7"/>
    </row>
    <row r="4" spans="1:22"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COUNTIF($P$10:$P$670,"PASS")</f>
        <v>0</v>
      </c>
      <c r="N4" s="14"/>
      <c r="O4" s="14"/>
      <c r="P4" s="14"/>
      <c r="Q4" s="14"/>
      <c r="R4" s="14"/>
      <c r="S4" s="7"/>
      <c r="T4" s="7"/>
      <c r="U4" s="7"/>
      <c r="V4" s="7"/>
    </row>
    <row r="5" spans="1:22" s="8" customFormat="1" ht="16.5" x14ac:dyDescent="0.25">
      <c r="A5" s="16"/>
      <c r="B5" s="17"/>
      <c r="C5" s="17"/>
      <c r="D5" s="11" t="s">
        <v>12</v>
      </c>
      <c r="E5" s="11"/>
      <c r="F5" s="11" t="s">
        <v>13</v>
      </c>
      <c r="G5" s="18">
        <f>SUM(G2:G4)</f>
        <v>0</v>
      </c>
      <c r="H5" s="5"/>
      <c r="I5" s="1" t="s">
        <v>14</v>
      </c>
      <c r="J5" s="1"/>
      <c r="K5" s="1"/>
      <c r="L5" s="1"/>
      <c r="M5" s="13">
        <f>COUNTIF($P$10:$P$670,"FAIL")</f>
        <v>0</v>
      </c>
      <c r="N5" s="14"/>
      <c r="O5" s="14"/>
      <c r="P5" s="14"/>
      <c r="Q5" s="14"/>
      <c r="R5" s="14"/>
      <c r="S5" s="7"/>
      <c r="T5" s="7"/>
      <c r="U5" s="7"/>
      <c r="V5" s="7"/>
    </row>
    <row r="6" spans="1:22"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2"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2" s="8" customFormat="1" ht="15.75" x14ac:dyDescent="0.25">
      <c r="A8" s="25"/>
      <c r="B8" s="23"/>
      <c r="C8" s="26"/>
      <c r="D8" s="22"/>
      <c r="E8" s="20"/>
      <c r="F8" s="27"/>
      <c r="G8" s="27"/>
      <c r="H8" s="28"/>
      <c r="I8" s="5"/>
      <c r="J8" s="5"/>
      <c r="K8" s="24"/>
      <c r="L8" s="14"/>
      <c r="M8" s="14"/>
      <c r="N8" s="14"/>
      <c r="O8" s="14"/>
      <c r="P8" s="14"/>
      <c r="Q8" s="14"/>
      <c r="R8" s="14"/>
      <c r="S8" s="7"/>
      <c r="T8" s="7"/>
      <c r="U8" s="24"/>
      <c r="V8" s="24"/>
    </row>
    <row r="9" spans="1:22"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2"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2" s="78" customFormat="1" x14ac:dyDescent="0.25">
      <c r="A11" s="144"/>
      <c r="B11" s="150" t="s">
        <v>1005</v>
      </c>
      <c r="C11" s="144"/>
      <c r="D11" s="144"/>
      <c r="E11" s="144"/>
      <c r="F11" s="144"/>
      <c r="G11" s="144"/>
      <c r="H11" s="144"/>
      <c r="I11" s="144"/>
      <c r="J11" s="144"/>
      <c r="K11" s="144"/>
      <c r="L11" s="144"/>
      <c r="M11" s="144"/>
      <c r="N11" s="144"/>
      <c r="O11" s="144"/>
      <c r="P11" s="144"/>
      <c r="Q11" s="144"/>
      <c r="R11" s="144"/>
      <c r="S11" s="144"/>
      <c r="T11" s="144"/>
      <c r="U11" s="144"/>
      <c r="V11" s="144"/>
    </row>
    <row r="12" spans="1:22" ht="409.5" outlineLevel="1" x14ac:dyDescent="0.25">
      <c r="A12" s="180" t="s">
        <v>1001</v>
      </c>
      <c r="B12" s="180" t="s">
        <v>1006</v>
      </c>
      <c r="C12" s="181" t="s">
        <v>1008</v>
      </c>
      <c r="D12" s="209" t="s">
        <v>1009</v>
      </c>
      <c r="E12" s="182" t="s">
        <v>1010</v>
      </c>
      <c r="F12" s="182" t="s">
        <v>1011</v>
      </c>
      <c r="G12" s="194" t="s">
        <v>46</v>
      </c>
      <c r="H12" s="136"/>
      <c r="I12" s="136"/>
      <c r="J12" s="136"/>
      <c r="K12" s="194" t="s">
        <v>350</v>
      </c>
      <c r="L12" s="136"/>
      <c r="M12" s="136"/>
      <c r="N12" s="136"/>
      <c r="O12" s="136"/>
      <c r="P12" s="136"/>
      <c r="Q12" s="136"/>
      <c r="R12" s="136"/>
      <c r="S12" s="136"/>
      <c r="T12" s="136"/>
      <c r="U12" s="136"/>
      <c r="V12" s="136"/>
    </row>
    <row r="13" spans="1:22" ht="409.5" outlineLevel="1" x14ac:dyDescent="0.25">
      <c r="A13" s="180" t="s">
        <v>1002</v>
      </c>
      <c r="B13" s="180" t="s">
        <v>1006</v>
      </c>
      <c r="C13" s="181" t="s">
        <v>1007</v>
      </c>
      <c r="D13" s="209" t="s">
        <v>1012</v>
      </c>
      <c r="E13" s="182" t="s">
        <v>1013</v>
      </c>
      <c r="F13" s="182" t="s">
        <v>1014</v>
      </c>
      <c r="G13" s="194" t="s">
        <v>46</v>
      </c>
      <c r="H13" s="136"/>
      <c r="I13" s="136"/>
      <c r="J13" s="136"/>
      <c r="K13" s="194" t="s">
        <v>350</v>
      </c>
      <c r="L13" s="136"/>
      <c r="M13" s="136"/>
      <c r="N13" s="136"/>
      <c r="O13" s="136"/>
      <c r="P13" s="136"/>
      <c r="Q13" s="136"/>
      <c r="R13" s="136"/>
      <c r="S13" s="136"/>
      <c r="T13" s="136"/>
      <c r="U13" s="136"/>
      <c r="V13" s="136"/>
    </row>
    <row r="14" spans="1:22" s="78" customFormat="1" x14ac:dyDescent="0.25">
      <c r="A14" s="202"/>
      <c r="B14" s="203" t="s">
        <v>1016</v>
      </c>
      <c r="C14" s="204"/>
      <c r="D14" s="204"/>
      <c r="E14" s="204"/>
      <c r="F14" s="204"/>
      <c r="G14" s="204"/>
      <c r="H14" s="144"/>
      <c r="I14" s="144"/>
      <c r="J14" s="144"/>
      <c r="K14" s="144"/>
      <c r="L14" s="144"/>
      <c r="M14" s="144"/>
      <c r="N14" s="144"/>
      <c r="O14" s="144"/>
      <c r="P14" s="144"/>
      <c r="Q14" s="144"/>
      <c r="R14" s="144"/>
      <c r="S14" s="144"/>
      <c r="T14" s="144"/>
      <c r="U14" s="144"/>
      <c r="V14" s="144"/>
    </row>
    <row r="15" spans="1:22" s="212" customFormat="1" ht="409.5" outlineLevel="1" x14ac:dyDescent="0.25">
      <c r="A15" s="213" t="s">
        <v>1003</v>
      </c>
      <c r="B15" s="214" t="s">
        <v>1017</v>
      </c>
      <c r="C15" s="213" t="s">
        <v>304</v>
      </c>
      <c r="D15" s="219" t="s">
        <v>1018</v>
      </c>
      <c r="E15" s="216" t="s">
        <v>1024</v>
      </c>
      <c r="F15" s="216" t="s">
        <v>1019</v>
      </c>
      <c r="G15" s="220" t="s">
        <v>46</v>
      </c>
      <c r="H15" s="210"/>
      <c r="I15" s="210"/>
      <c r="J15" s="210"/>
      <c r="K15" s="211" t="s">
        <v>1029</v>
      </c>
      <c r="L15" s="210"/>
      <c r="M15" s="210"/>
      <c r="N15" s="210"/>
      <c r="O15" s="210"/>
      <c r="P15" s="210"/>
      <c r="Q15" s="210"/>
      <c r="R15" s="210"/>
      <c r="S15" s="210"/>
      <c r="T15" s="210"/>
      <c r="U15" s="210"/>
      <c r="V15" s="210"/>
    </row>
    <row r="16" spans="1:22" s="212" customFormat="1" ht="409.5" outlineLevel="1" x14ac:dyDescent="0.25">
      <c r="A16" s="213" t="s">
        <v>1004</v>
      </c>
      <c r="B16" s="214" t="s">
        <v>1017</v>
      </c>
      <c r="C16" s="213" t="s">
        <v>304</v>
      </c>
      <c r="D16" s="219" t="s">
        <v>1020</v>
      </c>
      <c r="E16" s="216" t="s">
        <v>1025</v>
      </c>
      <c r="F16" s="217" t="s">
        <v>1027</v>
      </c>
      <c r="G16" s="220" t="s">
        <v>46</v>
      </c>
      <c r="H16" s="210"/>
      <c r="I16" s="210"/>
      <c r="J16" s="210"/>
      <c r="K16" s="211" t="s">
        <v>1029</v>
      </c>
      <c r="L16" s="210"/>
      <c r="M16" s="210"/>
      <c r="N16" s="210"/>
      <c r="O16" s="210"/>
      <c r="P16" s="210"/>
      <c r="Q16" s="210"/>
      <c r="R16" s="210"/>
      <c r="S16" s="210"/>
      <c r="T16" s="210"/>
      <c r="U16" s="210"/>
      <c r="V16" s="210"/>
    </row>
    <row r="17" spans="1:22" s="212" customFormat="1" ht="225" outlineLevel="1" x14ac:dyDescent="0.25">
      <c r="A17" s="213" t="s">
        <v>1026</v>
      </c>
      <c r="B17" s="214" t="s">
        <v>1021</v>
      </c>
      <c r="C17" s="213" t="s">
        <v>304</v>
      </c>
      <c r="D17" s="215" t="s">
        <v>1022</v>
      </c>
      <c r="E17" s="216" t="s">
        <v>1028</v>
      </c>
      <c r="F17" s="218" t="s">
        <v>1023</v>
      </c>
      <c r="G17" s="220" t="s">
        <v>46</v>
      </c>
      <c r="H17" s="210"/>
      <c r="I17" s="210"/>
      <c r="J17" s="210"/>
      <c r="K17" s="211" t="s">
        <v>1029</v>
      </c>
      <c r="L17" s="210"/>
      <c r="M17" s="210"/>
      <c r="N17" s="210"/>
      <c r="O17" s="210"/>
      <c r="P17" s="210"/>
      <c r="Q17" s="210"/>
      <c r="R17" s="210"/>
      <c r="S17" s="210"/>
      <c r="T17" s="210"/>
      <c r="U17" s="210"/>
      <c r="V17" s="210"/>
    </row>
  </sheetData>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count="1">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2"/>
  <sheetViews>
    <sheetView zoomScale="75" zoomScaleNormal="75" workbookViewId="0">
      <selection activeCell="D19" sqref="D19:D20"/>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60.710937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COUNTIF($O$10:$O$962,"x")</f>
        <v>0</v>
      </c>
      <c r="N2" s="14"/>
      <c r="O2" s="14"/>
      <c r="P2" s="14"/>
      <c r="Q2" s="14"/>
      <c r="R2" s="14"/>
      <c r="S2" s="7"/>
      <c r="T2" s="7"/>
      <c r="U2" s="7"/>
      <c r="V2" s="7"/>
    </row>
    <row r="3" spans="1:23" s="8" customFormat="1" ht="31.5" x14ac:dyDescent="0.25">
      <c r="A3" s="261"/>
      <c r="B3" s="10"/>
      <c r="C3" s="10"/>
      <c r="D3" s="11" t="s">
        <v>5</v>
      </c>
      <c r="E3" s="73" t="s">
        <v>139</v>
      </c>
      <c r="F3" s="11" t="s">
        <v>6</v>
      </c>
      <c r="G3" s="13">
        <f>COUNTIF($H$10:$H$10,"FAIL")</f>
        <v>0</v>
      </c>
      <c r="H3" s="5"/>
      <c r="I3" s="1" t="s">
        <v>7</v>
      </c>
      <c r="J3" s="1"/>
      <c r="K3" s="1"/>
      <c r="L3" s="1"/>
      <c r="M3" s="13">
        <f>COUNTIF($O$10:$O$962,"x")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COUNTIF($P$10:$P$962,"PASS")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COUNTIF($P$10:$P$962,"FAIL")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34.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0" customFormat="1" x14ac:dyDescent="0.25">
      <c r="A11" s="62" t="str">
        <f>IF(AND(E11="",E11=""),"",$E$4&amp;"_"&amp;ROW()-11-COUNTBLANK($E$11:E11))</f>
        <v/>
      </c>
      <c r="B11" s="83" t="s">
        <v>47</v>
      </c>
      <c r="C11" s="84"/>
      <c r="D11" s="84"/>
      <c r="E11" s="84"/>
      <c r="F11" s="84"/>
      <c r="G11" s="84"/>
      <c r="H11" s="84"/>
      <c r="I11" s="84"/>
      <c r="J11" s="84"/>
      <c r="K11" s="84"/>
      <c r="L11" s="84"/>
      <c r="M11" s="84"/>
      <c r="N11" s="84"/>
      <c r="O11" s="84"/>
      <c r="P11" s="84"/>
      <c r="Q11" s="84"/>
      <c r="R11" s="84"/>
      <c r="S11" s="84"/>
      <c r="T11" s="84"/>
      <c r="U11" s="84"/>
      <c r="V11" s="84"/>
      <c r="W11" s="85"/>
    </row>
    <row r="12" spans="1:23" s="227" customFormat="1" ht="409.5" outlineLevel="1" x14ac:dyDescent="0.25">
      <c r="A12" s="242" t="s">
        <v>71</v>
      </c>
      <c r="B12" s="223" t="s">
        <v>49</v>
      </c>
      <c r="C12" s="256" t="s">
        <v>50</v>
      </c>
      <c r="D12" s="223" t="s">
        <v>51</v>
      </c>
      <c r="E12" s="243" t="s">
        <v>894</v>
      </c>
      <c r="F12" s="223" t="s">
        <v>52</v>
      </c>
      <c r="G12" s="238" t="s">
        <v>46</v>
      </c>
      <c r="H12" s="240"/>
      <c r="I12" s="224"/>
      <c r="J12" s="224"/>
      <c r="K12" s="224"/>
      <c r="L12" s="224"/>
      <c r="M12" s="224"/>
      <c r="N12" s="224"/>
      <c r="O12" s="224"/>
      <c r="P12" s="224"/>
      <c r="Q12" s="224"/>
      <c r="R12" s="224"/>
      <c r="S12" s="224"/>
      <c r="T12" s="222"/>
      <c r="U12" s="222"/>
      <c r="V12" s="241"/>
      <c r="W12" s="241"/>
    </row>
    <row r="13" spans="1:23" s="227" customFormat="1" ht="150" outlineLevel="1" x14ac:dyDescent="0.25">
      <c r="A13" s="242" t="s">
        <v>87</v>
      </c>
      <c r="B13" s="223" t="s">
        <v>54</v>
      </c>
      <c r="C13" s="264" t="s">
        <v>55</v>
      </c>
      <c r="D13" s="223" t="s">
        <v>56</v>
      </c>
      <c r="E13" s="243" t="s">
        <v>57</v>
      </c>
      <c r="F13" s="223" t="s">
        <v>58</v>
      </c>
      <c r="G13" s="238" t="s">
        <v>46</v>
      </c>
      <c r="H13" s="240"/>
      <c r="I13" s="224"/>
      <c r="J13" s="224"/>
      <c r="K13" s="224"/>
      <c r="L13" s="224"/>
      <c r="M13" s="224"/>
      <c r="N13" s="224"/>
      <c r="O13" s="224"/>
      <c r="P13" s="224"/>
      <c r="Q13" s="224"/>
      <c r="R13" s="224"/>
      <c r="S13" s="224"/>
      <c r="T13" s="222"/>
      <c r="U13" s="222"/>
      <c r="V13" s="226"/>
      <c r="W13" s="226"/>
    </row>
    <row r="14" spans="1:23" s="227" customFormat="1" ht="150" outlineLevel="1" x14ac:dyDescent="0.25">
      <c r="A14" s="242" t="s">
        <v>92</v>
      </c>
      <c r="B14" s="223" t="s">
        <v>54</v>
      </c>
      <c r="C14" s="265"/>
      <c r="D14" s="223" t="s">
        <v>60</v>
      </c>
      <c r="E14" s="243" t="s">
        <v>61</v>
      </c>
      <c r="F14" s="223" t="s">
        <v>62</v>
      </c>
      <c r="G14" s="238" t="s">
        <v>46</v>
      </c>
      <c r="H14" s="240"/>
      <c r="I14" s="224"/>
      <c r="J14" s="224"/>
      <c r="K14" s="224"/>
      <c r="L14" s="224"/>
      <c r="M14" s="224"/>
      <c r="N14" s="224"/>
      <c r="O14" s="224"/>
      <c r="P14" s="224"/>
      <c r="Q14" s="224"/>
      <c r="R14" s="224"/>
      <c r="S14" s="224"/>
      <c r="T14" s="222"/>
      <c r="U14" s="222"/>
      <c r="V14" s="226"/>
      <c r="W14" s="226"/>
    </row>
    <row r="15" spans="1:23" s="227" customFormat="1" ht="150" outlineLevel="1" x14ac:dyDescent="0.25">
      <c r="A15" s="242" t="s">
        <v>97</v>
      </c>
      <c r="B15" s="223" t="s">
        <v>54</v>
      </c>
      <c r="C15" s="265"/>
      <c r="D15" s="223" t="s">
        <v>64</v>
      </c>
      <c r="E15" s="243" t="s">
        <v>65</v>
      </c>
      <c r="F15" s="228" t="s">
        <v>66</v>
      </c>
      <c r="G15" s="238" t="s">
        <v>46</v>
      </c>
      <c r="H15" s="240"/>
      <c r="I15" s="224"/>
      <c r="J15" s="224"/>
      <c r="K15" s="224"/>
      <c r="L15" s="224"/>
      <c r="M15" s="224"/>
      <c r="N15" s="224"/>
      <c r="O15" s="224"/>
      <c r="P15" s="224"/>
      <c r="Q15" s="224"/>
      <c r="R15" s="224"/>
      <c r="S15" s="224"/>
      <c r="T15" s="222"/>
      <c r="U15" s="222"/>
      <c r="V15" s="241"/>
      <c r="W15" s="241"/>
    </row>
    <row r="16" spans="1:23" s="227" customFormat="1" ht="299.25" outlineLevel="1" x14ac:dyDescent="0.25">
      <c r="A16" s="242" t="s">
        <v>102</v>
      </c>
      <c r="B16" s="223" t="s">
        <v>54</v>
      </c>
      <c r="C16" s="266"/>
      <c r="D16" s="223" t="s">
        <v>68</v>
      </c>
      <c r="E16" s="243" t="s">
        <v>69</v>
      </c>
      <c r="F16" s="223" t="s">
        <v>70</v>
      </c>
      <c r="G16" s="238" t="s">
        <v>46</v>
      </c>
      <c r="H16" s="240"/>
      <c r="I16" s="224"/>
      <c r="J16" s="224"/>
      <c r="K16" s="224"/>
      <c r="L16" s="224"/>
      <c r="M16" s="224"/>
      <c r="N16" s="224"/>
      <c r="O16" s="224"/>
      <c r="P16" s="224"/>
      <c r="Q16" s="224"/>
      <c r="R16" s="224"/>
      <c r="S16" s="224"/>
      <c r="T16" s="222"/>
      <c r="U16" s="222"/>
      <c r="V16" s="241"/>
      <c r="W16" s="241"/>
    </row>
    <row r="17" spans="1:23" s="227" customFormat="1" ht="343.5" outlineLevel="1" x14ac:dyDescent="0.25">
      <c r="A17" s="242" t="s">
        <v>106</v>
      </c>
      <c r="B17" s="223" t="s">
        <v>72</v>
      </c>
      <c r="C17" s="244" t="s">
        <v>73</v>
      </c>
      <c r="D17" s="232" t="s">
        <v>74</v>
      </c>
      <c r="E17" s="243" t="s">
        <v>75</v>
      </c>
      <c r="F17" s="232" t="s">
        <v>76</v>
      </c>
      <c r="G17" s="238" t="s">
        <v>46</v>
      </c>
      <c r="H17" s="240"/>
      <c r="I17" s="224"/>
      <c r="J17" s="224"/>
      <c r="K17" s="224"/>
      <c r="L17" s="224"/>
      <c r="M17" s="224"/>
      <c r="N17" s="224"/>
      <c r="O17" s="224"/>
      <c r="P17" s="224"/>
      <c r="Q17" s="224"/>
      <c r="R17" s="224"/>
      <c r="S17" s="224"/>
      <c r="T17" s="222"/>
      <c r="U17" s="222"/>
      <c r="V17" s="241"/>
      <c r="W17" s="241"/>
    </row>
    <row r="18" spans="1:23" s="63" customFormat="1" ht="15" customHeight="1" x14ac:dyDescent="0.25">
      <c r="A18" s="62"/>
      <c r="B18" s="267" t="s">
        <v>77</v>
      </c>
      <c r="C18" s="268"/>
      <c r="D18" s="268"/>
      <c r="E18" s="268"/>
      <c r="F18" s="268"/>
      <c r="G18" s="268"/>
      <c r="H18" s="268"/>
      <c r="I18" s="268"/>
      <c r="J18" s="268"/>
      <c r="K18" s="268"/>
      <c r="L18" s="268"/>
      <c r="M18" s="268"/>
      <c r="N18" s="268"/>
      <c r="O18" s="268"/>
      <c r="P18" s="268"/>
      <c r="Q18" s="268"/>
      <c r="R18" s="268"/>
      <c r="S18" s="268"/>
      <c r="T18" s="268"/>
      <c r="U18" s="268"/>
      <c r="V18" s="268"/>
      <c r="W18" s="269"/>
    </row>
    <row r="19" spans="1:23" s="227" customFormat="1" ht="135" outlineLevel="1" x14ac:dyDescent="0.25">
      <c r="A19" s="242" t="s">
        <v>133</v>
      </c>
      <c r="B19" s="222"/>
      <c r="C19" s="271" t="s">
        <v>78</v>
      </c>
      <c r="D19" s="270" t="s">
        <v>79</v>
      </c>
      <c r="E19" s="221" t="s">
        <v>80</v>
      </c>
      <c r="F19" s="232" t="s">
        <v>81</v>
      </c>
      <c r="G19" s="238" t="s">
        <v>46</v>
      </c>
      <c r="H19" s="240"/>
      <c r="I19" s="224"/>
      <c r="J19" s="224"/>
      <c r="K19" s="224"/>
      <c r="L19" s="224"/>
      <c r="M19" s="224"/>
      <c r="N19" s="224"/>
      <c r="O19" s="224"/>
      <c r="P19" s="224"/>
      <c r="Q19" s="224"/>
      <c r="R19" s="224"/>
      <c r="S19" s="224"/>
      <c r="T19" s="222"/>
      <c r="U19" s="222"/>
      <c r="V19" s="226"/>
      <c r="W19" s="226"/>
    </row>
    <row r="20" spans="1:23" s="227" customFormat="1" ht="120" outlineLevel="1" x14ac:dyDescent="0.25">
      <c r="A20" s="242" t="s">
        <v>134</v>
      </c>
      <c r="B20" s="222"/>
      <c r="C20" s="272"/>
      <c r="D20" s="270"/>
      <c r="E20" s="221" t="s">
        <v>82</v>
      </c>
      <c r="F20" s="232" t="s">
        <v>81</v>
      </c>
      <c r="G20" s="238" t="s">
        <v>46</v>
      </c>
      <c r="H20" s="240"/>
      <c r="I20" s="224"/>
      <c r="J20" s="224"/>
      <c r="K20" s="224"/>
      <c r="L20" s="224"/>
      <c r="M20" s="224"/>
      <c r="N20" s="224"/>
      <c r="O20" s="224"/>
      <c r="P20" s="224"/>
      <c r="Q20" s="224"/>
      <c r="R20" s="224"/>
      <c r="S20" s="224"/>
      <c r="T20" s="222"/>
      <c r="U20" s="222"/>
      <c r="V20" s="226"/>
      <c r="W20" s="226"/>
    </row>
    <row r="21" spans="1:23" s="227" customFormat="1" ht="180" outlineLevel="1" x14ac:dyDescent="0.25">
      <c r="A21" s="242" t="s">
        <v>135</v>
      </c>
      <c r="B21" s="222"/>
      <c r="C21" s="273"/>
      <c r="D21" s="223" t="s">
        <v>83</v>
      </c>
      <c r="E21" s="221" t="s">
        <v>258</v>
      </c>
      <c r="F21" s="232" t="s">
        <v>257</v>
      </c>
      <c r="G21" s="238" t="s">
        <v>46</v>
      </c>
      <c r="H21" s="240"/>
      <c r="I21" s="224"/>
      <c r="J21" s="224"/>
      <c r="K21" s="224"/>
      <c r="L21" s="224"/>
      <c r="M21" s="224"/>
      <c r="N21" s="224"/>
      <c r="O21" s="224"/>
      <c r="P21" s="224"/>
      <c r="Q21" s="224"/>
      <c r="R21" s="224"/>
      <c r="S21" s="224"/>
      <c r="T21" s="222"/>
      <c r="U21" s="222"/>
      <c r="V21" s="226"/>
      <c r="W21" s="226"/>
    </row>
    <row r="22" spans="1:23" s="227" customFormat="1" ht="375" outlineLevel="1" x14ac:dyDescent="0.25">
      <c r="A22" s="221" t="s">
        <v>136</v>
      </c>
      <c r="B22" s="222"/>
      <c r="C22" s="228" t="s">
        <v>84</v>
      </c>
      <c r="D22" s="223"/>
      <c r="E22" s="223" t="s">
        <v>110</v>
      </c>
      <c r="F22" s="223" t="s">
        <v>85</v>
      </c>
      <c r="G22" s="238" t="s">
        <v>46</v>
      </c>
      <c r="H22" s="225"/>
      <c r="I22" s="224"/>
      <c r="J22" s="224"/>
      <c r="K22" s="224"/>
      <c r="L22" s="224"/>
      <c r="M22" s="224"/>
      <c r="N22" s="224"/>
      <c r="O22" s="224"/>
      <c r="P22" s="224"/>
      <c r="Q22" s="224"/>
      <c r="R22" s="224"/>
      <c r="S22" s="224"/>
      <c r="T22" s="222"/>
      <c r="U22" s="222"/>
      <c r="V22" s="226"/>
      <c r="W22" s="226"/>
    </row>
  </sheetData>
  <autoFilter ref="A11:W22">
    <filterColumn colId="1">
      <colorFilter dxfId="53"/>
    </filterColumn>
  </autoFilter>
  <mergeCells count="12">
    <mergeCell ref="C13:C16"/>
    <mergeCell ref="B18:W18"/>
    <mergeCell ref="D19:D20"/>
    <mergeCell ref="C19:C21"/>
    <mergeCell ref="I6:L6"/>
    <mergeCell ref="I7:L7"/>
    <mergeCell ref="I5:L5"/>
    <mergeCell ref="D1:G1"/>
    <mergeCell ref="I2:L2"/>
    <mergeCell ref="A3:A4"/>
    <mergeCell ref="I3:L3"/>
    <mergeCell ref="I4:L4"/>
  </mergeCells>
  <phoneticPr fontId="23" type="noConversion"/>
  <conditionalFormatting sqref="H1:H9">
    <cfRule type="cellIs" priority="1" stopIfTrue="1" operator="equal">
      <formula>"P"</formula>
    </cfRule>
    <cfRule type="cellIs" dxfId="52" priority="2" stopIfTrue="1" operator="equal">
      <formula>"F"</formula>
    </cfRule>
    <cfRule type="cellIs" dxfId="51"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K19:K22 H22">
      <formula1>#REF!</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2"/>
  <sheetViews>
    <sheetView topLeftCell="A20" zoomScale="75" zoomScaleNormal="75" workbookViewId="0">
      <selection activeCell="E18" sqref="E18"/>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60.710937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COUNTIF($O$10:$O$948,"x")</f>
        <v>0</v>
      </c>
      <c r="N2" s="14"/>
      <c r="O2" s="14"/>
      <c r="P2" s="14"/>
      <c r="Q2" s="14"/>
      <c r="R2" s="14"/>
      <c r="S2" s="7"/>
      <c r="T2" s="7"/>
      <c r="U2" s="7"/>
      <c r="V2" s="7"/>
    </row>
    <row r="3" spans="1:23" s="8" customFormat="1" ht="31.5" x14ac:dyDescent="0.25">
      <c r="A3" s="261"/>
      <c r="B3" s="10"/>
      <c r="C3" s="10"/>
      <c r="D3" s="11" t="s">
        <v>5</v>
      </c>
      <c r="E3" s="73" t="s">
        <v>255</v>
      </c>
      <c r="F3" s="11" t="s">
        <v>6</v>
      </c>
      <c r="G3" s="13">
        <f>COUNTIF($H$10:$H$10,"FAIL")</f>
        <v>0</v>
      </c>
      <c r="H3" s="5"/>
      <c r="I3" s="1" t="s">
        <v>7</v>
      </c>
      <c r="J3" s="1"/>
      <c r="K3" s="1"/>
      <c r="L3" s="1"/>
      <c r="M3" s="13">
        <f>COUNTIF($O$10:$O$948,"x")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COUNTIF($P$10:$P$948,"PASS")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COUNTIF($P$10:$P$948,"FAIL")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34.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78" customFormat="1" x14ac:dyDescent="0.25">
      <c r="A11" s="69" t="str">
        <f>IF(AND(E11="",E11=""),"",$E$4&amp;"_"&amp;ROW()-11-COUNTBLANK($E11:E$12))</f>
        <v/>
      </c>
      <c r="B11" s="79" t="s">
        <v>140</v>
      </c>
      <c r="C11" s="79"/>
      <c r="D11" s="79"/>
      <c r="E11" s="79"/>
      <c r="F11" s="76"/>
      <c r="G11" s="76"/>
      <c r="H11" s="76"/>
      <c r="I11" s="76"/>
      <c r="J11" s="76"/>
      <c r="K11" s="76"/>
      <c r="L11" s="76"/>
      <c r="M11" s="76"/>
      <c r="N11" s="76"/>
      <c r="O11" s="76"/>
      <c r="P11" s="76"/>
      <c r="Q11" s="76"/>
      <c r="R11" s="76"/>
      <c r="S11" s="76"/>
      <c r="T11" s="76"/>
      <c r="U11" s="76"/>
      <c r="V11" s="76"/>
      <c r="W11" s="77"/>
    </row>
    <row r="12" spans="1:23" s="231" customFormat="1" ht="180" outlineLevel="1" x14ac:dyDescent="0.25">
      <c r="A12" s="221" t="s">
        <v>150</v>
      </c>
      <c r="B12" s="222" t="s">
        <v>141</v>
      </c>
      <c r="C12" s="228" t="s">
        <v>142</v>
      </c>
      <c r="D12" s="223"/>
      <c r="E12" s="223" t="s">
        <v>143</v>
      </c>
      <c r="F12" s="229" t="s">
        <v>144</v>
      </c>
      <c r="G12" s="224" t="s">
        <v>46</v>
      </c>
      <c r="H12" s="225"/>
      <c r="I12" s="224"/>
      <c r="J12" s="224"/>
      <c r="K12" s="224"/>
      <c r="L12" s="224"/>
      <c r="M12" s="224"/>
      <c r="N12" s="224"/>
      <c r="O12" s="224"/>
      <c r="P12" s="224"/>
      <c r="Q12" s="224"/>
      <c r="R12" s="224"/>
      <c r="S12" s="224"/>
      <c r="T12" s="222"/>
      <c r="U12" s="222"/>
      <c r="V12" s="230"/>
      <c r="W12" s="230"/>
    </row>
    <row r="13" spans="1:23" s="231" customFormat="1" ht="180" outlineLevel="1" x14ac:dyDescent="0.25">
      <c r="A13" s="221" t="s">
        <v>151</v>
      </c>
      <c r="B13" s="222" t="s">
        <v>141</v>
      </c>
      <c r="C13" s="228" t="s">
        <v>145</v>
      </c>
      <c r="D13" s="223"/>
      <c r="E13" s="223" t="s">
        <v>146</v>
      </c>
      <c r="F13" s="229" t="s">
        <v>147</v>
      </c>
      <c r="G13" s="224" t="s">
        <v>46</v>
      </c>
      <c r="H13" s="225"/>
      <c r="I13" s="224"/>
      <c r="J13" s="224"/>
      <c r="K13" s="224"/>
      <c r="L13" s="224"/>
      <c r="M13" s="224"/>
      <c r="N13" s="224"/>
      <c r="O13" s="224"/>
      <c r="P13" s="224"/>
      <c r="Q13" s="224"/>
      <c r="R13" s="224"/>
      <c r="S13" s="224"/>
      <c r="T13" s="222"/>
      <c r="U13" s="222"/>
      <c r="V13" s="230"/>
      <c r="W13" s="230"/>
    </row>
    <row r="14" spans="1:23" s="231" customFormat="1" ht="360" outlineLevel="1" x14ac:dyDescent="0.25">
      <c r="A14" s="221" t="s">
        <v>152</v>
      </c>
      <c r="B14" s="222" t="s">
        <v>141</v>
      </c>
      <c r="C14" s="228" t="s">
        <v>148</v>
      </c>
      <c r="D14" s="223"/>
      <c r="E14" s="223" t="s">
        <v>338</v>
      </c>
      <c r="F14" s="229" t="s">
        <v>149</v>
      </c>
      <c r="G14" s="224" t="s">
        <v>46</v>
      </c>
      <c r="H14" s="225"/>
      <c r="I14" s="224"/>
      <c r="J14" s="224"/>
      <c r="K14" s="224"/>
      <c r="L14" s="224"/>
      <c r="M14" s="224"/>
      <c r="N14" s="224"/>
      <c r="O14" s="224"/>
      <c r="P14" s="224"/>
      <c r="Q14" s="224"/>
      <c r="R14" s="224"/>
      <c r="S14" s="224"/>
      <c r="T14" s="222"/>
      <c r="U14" s="222"/>
      <c r="V14" s="230"/>
      <c r="W14" s="230"/>
    </row>
    <row r="15" spans="1:23" s="63" customFormat="1" ht="15" customHeight="1" x14ac:dyDescent="0.25">
      <c r="A15" s="69" t="str">
        <f>IF(AND(E15="",E15=""),"",$E$4&amp;"_"&amp;ROW()-11-COUNTBLANK($E$12:E15))</f>
        <v/>
      </c>
      <c r="B15" s="79" t="s">
        <v>153</v>
      </c>
      <c r="C15" s="79"/>
      <c r="D15" s="79"/>
      <c r="E15" s="79"/>
      <c r="F15" s="79"/>
      <c r="G15" s="79"/>
      <c r="H15" s="79"/>
      <c r="I15" s="79"/>
      <c r="J15" s="79"/>
      <c r="K15" s="79"/>
      <c r="L15" s="79"/>
      <c r="M15" s="79"/>
      <c r="N15" s="79"/>
      <c r="O15" s="79"/>
      <c r="P15" s="79"/>
      <c r="Q15" s="79"/>
      <c r="R15" s="79"/>
      <c r="S15" s="79"/>
      <c r="T15" s="79"/>
      <c r="U15" s="79"/>
      <c r="V15" s="79"/>
      <c r="W15" s="79"/>
    </row>
    <row r="16" spans="1:23" s="227" customFormat="1" ht="307.5" customHeight="1" outlineLevel="1" x14ac:dyDescent="0.25">
      <c r="A16" s="221" t="s">
        <v>165</v>
      </c>
      <c r="B16" s="225" t="s">
        <v>154</v>
      </c>
      <c r="C16" s="257" t="s">
        <v>155</v>
      </c>
      <c r="D16" s="223" t="s">
        <v>156</v>
      </c>
      <c r="E16" s="221" t="s">
        <v>340</v>
      </c>
      <c r="F16" s="223" t="s">
        <v>157</v>
      </c>
      <c r="G16" s="224" t="s">
        <v>46</v>
      </c>
      <c r="H16" s="225"/>
      <c r="I16" s="224"/>
      <c r="J16" s="224"/>
      <c r="K16" s="224"/>
      <c r="L16" s="224"/>
      <c r="M16" s="224"/>
      <c r="N16" s="224"/>
      <c r="O16" s="224"/>
      <c r="P16" s="224"/>
      <c r="Q16" s="224"/>
      <c r="R16" s="224"/>
      <c r="S16" s="224"/>
      <c r="T16" s="222"/>
      <c r="U16" s="222"/>
      <c r="V16" s="259"/>
      <c r="W16" s="259"/>
    </row>
    <row r="17" spans="1:23" s="227" customFormat="1" ht="300" outlineLevel="1" x14ac:dyDescent="0.25">
      <c r="A17" s="221" t="s">
        <v>166</v>
      </c>
      <c r="B17" s="225" t="s">
        <v>154</v>
      </c>
      <c r="C17" s="257" t="s">
        <v>158</v>
      </c>
      <c r="D17" s="223" t="s">
        <v>156</v>
      </c>
      <c r="E17" s="221" t="s">
        <v>169</v>
      </c>
      <c r="F17" s="223" t="s">
        <v>339</v>
      </c>
      <c r="G17" s="224" t="s">
        <v>46</v>
      </c>
      <c r="H17" s="225"/>
      <c r="I17" s="224"/>
      <c r="J17" s="224"/>
      <c r="K17" s="224"/>
      <c r="L17" s="224"/>
      <c r="M17" s="224"/>
      <c r="N17" s="224"/>
      <c r="O17" s="224"/>
      <c r="P17" s="224"/>
      <c r="Q17" s="224"/>
      <c r="R17" s="224"/>
      <c r="S17" s="224"/>
      <c r="T17" s="222"/>
      <c r="U17" s="222"/>
      <c r="V17" s="259"/>
      <c r="W17" s="259"/>
    </row>
    <row r="18" spans="1:23" s="227" customFormat="1" ht="409.5" outlineLevel="1" x14ac:dyDescent="0.25">
      <c r="A18" s="221" t="s">
        <v>167</v>
      </c>
      <c r="B18" s="225" t="s">
        <v>154</v>
      </c>
      <c r="C18" s="257" t="s">
        <v>159</v>
      </c>
      <c r="D18" s="258" t="s">
        <v>160</v>
      </c>
      <c r="E18" s="221" t="s">
        <v>161</v>
      </c>
      <c r="F18" s="223" t="s">
        <v>162</v>
      </c>
      <c r="G18" s="224" t="s">
        <v>46</v>
      </c>
      <c r="H18" s="225"/>
      <c r="I18" s="224"/>
      <c r="J18" s="224"/>
      <c r="K18" s="224"/>
      <c r="L18" s="224"/>
      <c r="M18" s="224"/>
      <c r="N18" s="224"/>
      <c r="O18" s="224"/>
      <c r="P18" s="224"/>
      <c r="Q18" s="224"/>
      <c r="R18" s="224"/>
      <c r="S18" s="224"/>
      <c r="T18" s="222"/>
      <c r="U18" s="222"/>
      <c r="V18" s="259"/>
      <c r="W18" s="259"/>
    </row>
    <row r="19" spans="1:23" s="227" customFormat="1" ht="405" outlineLevel="1" x14ac:dyDescent="0.25">
      <c r="A19" s="221" t="s">
        <v>168</v>
      </c>
      <c r="B19" s="225" t="s">
        <v>154</v>
      </c>
      <c r="C19" s="257" t="s">
        <v>159</v>
      </c>
      <c r="D19" s="258" t="s">
        <v>163</v>
      </c>
      <c r="E19" s="221" t="s">
        <v>170</v>
      </c>
      <c r="F19" s="223" t="s">
        <v>164</v>
      </c>
      <c r="G19" s="224" t="s">
        <v>46</v>
      </c>
      <c r="H19" s="225"/>
      <c r="I19" s="224"/>
      <c r="J19" s="224"/>
      <c r="K19" s="224"/>
      <c r="L19" s="224"/>
      <c r="M19" s="224"/>
      <c r="N19" s="224"/>
      <c r="O19" s="224"/>
      <c r="P19" s="224"/>
      <c r="Q19" s="224"/>
      <c r="R19" s="224"/>
      <c r="S19" s="224"/>
      <c r="T19" s="222"/>
      <c r="U19" s="222"/>
      <c r="V19" s="259"/>
      <c r="W19" s="259"/>
    </row>
    <row r="20" spans="1:23" s="82" customFormat="1" x14ac:dyDescent="0.25">
      <c r="A20" s="69" t="str">
        <f>IF(AND(E20="",E20=""),"",$E$4&amp;"_"&amp;ROW()-11-COUNTBLANK($E$12:E20))</f>
        <v/>
      </c>
      <c r="B20" s="79" t="s">
        <v>171</v>
      </c>
      <c r="C20" s="79"/>
      <c r="D20" s="79"/>
      <c r="E20" s="79"/>
      <c r="F20" s="79"/>
      <c r="G20" s="79"/>
      <c r="H20" s="79"/>
      <c r="I20" s="79"/>
      <c r="J20" s="79"/>
      <c r="K20" s="79"/>
      <c r="L20" s="79"/>
      <c r="M20" s="79"/>
      <c r="N20" s="79"/>
      <c r="O20" s="79"/>
      <c r="P20" s="79"/>
      <c r="Q20" s="79"/>
      <c r="R20" s="79"/>
      <c r="S20" s="79"/>
      <c r="T20" s="79"/>
      <c r="U20" s="79"/>
      <c r="V20" s="79"/>
      <c r="W20" s="79"/>
    </row>
    <row r="21" spans="1:23" s="231" customFormat="1" ht="120" outlineLevel="1" x14ac:dyDescent="0.25">
      <c r="A21" s="221" t="s">
        <v>179</v>
      </c>
      <c r="B21" s="222" t="s">
        <v>172</v>
      </c>
      <c r="C21" s="228" t="s">
        <v>112</v>
      </c>
      <c r="D21" s="223" t="s">
        <v>173</v>
      </c>
      <c r="E21" s="223" t="s">
        <v>174</v>
      </c>
      <c r="F21" s="223" t="s">
        <v>175</v>
      </c>
      <c r="G21" s="224" t="s">
        <v>46</v>
      </c>
      <c r="H21" s="225"/>
      <c r="I21" s="224"/>
      <c r="J21" s="224"/>
      <c r="K21" s="224"/>
      <c r="L21" s="224"/>
      <c r="M21" s="224"/>
      <c r="N21" s="224"/>
      <c r="O21" s="224"/>
      <c r="P21" s="224"/>
      <c r="Q21" s="224"/>
      <c r="R21" s="224"/>
      <c r="S21" s="224"/>
      <c r="T21" s="222"/>
      <c r="U21" s="222"/>
      <c r="V21" s="226"/>
      <c r="W21" s="226"/>
    </row>
    <row r="22" spans="1:23" s="231" customFormat="1" ht="195" outlineLevel="1" x14ac:dyDescent="0.25">
      <c r="A22" s="221" t="s">
        <v>180</v>
      </c>
      <c r="B22" s="222" t="s">
        <v>172</v>
      </c>
      <c r="C22" s="228" t="s">
        <v>176</v>
      </c>
      <c r="D22" s="223" t="s">
        <v>177</v>
      </c>
      <c r="E22" s="223" t="s">
        <v>181</v>
      </c>
      <c r="F22" s="222" t="s">
        <v>178</v>
      </c>
      <c r="G22" s="224" t="s">
        <v>46</v>
      </c>
      <c r="H22" s="225"/>
      <c r="I22" s="224"/>
      <c r="J22" s="224"/>
      <c r="K22" s="224"/>
      <c r="L22" s="224"/>
      <c r="M22" s="224"/>
      <c r="N22" s="224"/>
      <c r="O22" s="224"/>
      <c r="P22" s="224"/>
      <c r="Q22" s="224"/>
      <c r="R22" s="224"/>
      <c r="S22" s="224"/>
      <c r="T22" s="222"/>
      <c r="U22" s="222"/>
      <c r="V22" s="226"/>
      <c r="W22" s="226"/>
    </row>
  </sheetData>
  <autoFilter ref="A11:W22">
    <filterColumn colId="1">
      <colorFilter dxfId="50"/>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49" priority="2" stopIfTrue="1" operator="equal">
      <formula>"F"</formula>
    </cfRule>
    <cfRule type="cellIs" dxfId="48"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H14 K12:K14 K16:K19 H16:H19 H21:H22 K21:K22">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32"/>
  <sheetViews>
    <sheetView tabSelected="1" topLeftCell="A13" zoomScale="75" zoomScaleNormal="75" workbookViewId="0">
      <selection activeCell="E13" sqref="E13"/>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60.710937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COUNTIF($O$10:$O$935,"x")</f>
        <v>0</v>
      </c>
      <c r="N2" s="14"/>
      <c r="O2" s="14"/>
      <c r="P2" s="14"/>
      <c r="Q2" s="14"/>
      <c r="R2" s="14"/>
      <c r="S2" s="7"/>
      <c r="T2" s="7"/>
      <c r="U2" s="7"/>
      <c r="V2" s="7"/>
    </row>
    <row r="3" spans="1:23" s="8" customFormat="1" ht="31.5" x14ac:dyDescent="0.25">
      <c r="A3" s="261"/>
      <c r="B3" s="10"/>
      <c r="C3" s="10"/>
      <c r="D3" s="11" t="s">
        <v>5</v>
      </c>
      <c r="E3" s="73" t="s">
        <v>256</v>
      </c>
      <c r="F3" s="11" t="s">
        <v>6</v>
      </c>
      <c r="G3" s="13">
        <f>COUNTIF($H$10:$H$10,"FAIL")</f>
        <v>0</v>
      </c>
      <c r="H3" s="5"/>
      <c r="I3" s="1" t="s">
        <v>7</v>
      </c>
      <c r="J3" s="1"/>
      <c r="K3" s="1"/>
      <c r="L3" s="1"/>
      <c r="M3" s="13">
        <f>COUNTIF($O$10:$O$935,"x")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COUNTIF($P$10:$P$935,"PASS")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COUNTIF($P$10:$P$935,"FAIL")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34.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0" customFormat="1" x14ac:dyDescent="0.25">
      <c r="A11" s="62" t="str">
        <f>IF(AND(E11="",E11=""),"",$E$4&amp;"_"&amp;ROW()-11-COUNTBLANK($E11:E$12))</f>
        <v/>
      </c>
      <c r="B11" s="83" t="s">
        <v>182</v>
      </c>
      <c r="C11" s="84"/>
      <c r="D11" s="84"/>
      <c r="E11" s="84"/>
      <c r="F11" s="84"/>
      <c r="G11" s="84"/>
      <c r="H11" s="84"/>
      <c r="I11" s="84"/>
      <c r="J11" s="84"/>
      <c r="K11" s="84"/>
      <c r="L11" s="84"/>
      <c r="M11" s="84"/>
      <c r="N11" s="84"/>
      <c r="O11" s="84"/>
      <c r="P11" s="84"/>
      <c r="Q11" s="84"/>
      <c r="R11" s="84"/>
      <c r="S11" s="84"/>
      <c r="T11" s="84"/>
      <c r="U11" s="84"/>
      <c r="V11" s="84"/>
      <c r="W11" s="85"/>
    </row>
    <row r="12" spans="1:23" s="40" customFormat="1" ht="409.5" outlineLevel="1" x14ac:dyDescent="0.25">
      <c r="A12" s="61" t="s">
        <v>192</v>
      </c>
      <c r="B12" s="51" t="s">
        <v>88</v>
      </c>
      <c r="C12" s="90" t="s">
        <v>183</v>
      </c>
      <c r="D12" s="52" t="s">
        <v>184</v>
      </c>
      <c r="E12" s="52" t="s">
        <v>910</v>
      </c>
      <c r="F12" s="52" t="s">
        <v>185</v>
      </c>
      <c r="G12" s="86" t="s">
        <v>46</v>
      </c>
      <c r="H12" s="86"/>
      <c r="I12" s="54"/>
      <c r="J12" s="54"/>
      <c r="K12" s="54"/>
      <c r="L12" s="54"/>
      <c r="M12" s="54"/>
      <c r="N12" s="54"/>
      <c r="O12" s="54"/>
      <c r="P12" s="54"/>
      <c r="Q12" s="54"/>
      <c r="R12" s="54"/>
      <c r="S12" s="54"/>
      <c r="T12" s="51"/>
      <c r="U12" s="51"/>
      <c r="V12" s="91"/>
      <c r="W12" s="91"/>
    </row>
    <row r="13" spans="1:23" s="40" customFormat="1" ht="345" outlineLevel="1" x14ac:dyDescent="0.25">
      <c r="A13" s="61" t="s">
        <v>193</v>
      </c>
      <c r="B13" s="87" t="s">
        <v>88</v>
      </c>
      <c r="C13" s="90" t="s">
        <v>186</v>
      </c>
      <c r="D13" s="88" t="s">
        <v>187</v>
      </c>
      <c r="E13" s="88" t="s">
        <v>188</v>
      </c>
      <c r="F13" s="88" t="s">
        <v>189</v>
      </c>
      <c r="G13" s="87" t="s">
        <v>46</v>
      </c>
      <c r="H13" s="89"/>
      <c r="I13" s="54"/>
      <c r="J13" s="54"/>
      <c r="K13" s="54"/>
      <c r="L13" s="54"/>
      <c r="M13" s="54"/>
      <c r="N13" s="54"/>
      <c r="O13" s="54"/>
      <c r="P13" s="54"/>
      <c r="Q13" s="54"/>
      <c r="R13" s="54"/>
      <c r="S13" s="54"/>
      <c r="T13" s="51"/>
      <c r="U13" s="51"/>
      <c r="V13" s="91"/>
      <c r="W13" s="91"/>
    </row>
    <row r="14" spans="1:23" s="40" customFormat="1" ht="409.5" outlineLevel="1" x14ac:dyDescent="0.25">
      <c r="A14" s="58" t="s">
        <v>194</v>
      </c>
      <c r="B14" s="51" t="s">
        <v>88</v>
      </c>
      <c r="C14" s="90" t="s">
        <v>186</v>
      </c>
      <c r="D14" s="52" t="s">
        <v>190</v>
      </c>
      <c r="E14" s="52" t="s">
        <v>909</v>
      </c>
      <c r="F14" s="52" t="s">
        <v>191</v>
      </c>
      <c r="G14" s="86" t="s">
        <v>46</v>
      </c>
      <c r="H14" s="86"/>
      <c r="I14" s="54"/>
      <c r="J14" s="54"/>
      <c r="K14" s="54"/>
      <c r="L14" s="54"/>
      <c r="M14" s="54"/>
      <c r="N14" s="54"/>
      <c r="O14" s="54"/>
      <c r="P14" s="54"/>
      <c r="Q14" s="54"/>
      <c r="R14" s="54"/>
      <c r="S14" s="54"/>
      <c r="T14" s="51"/>
      <c r="U14" s="51"/>
      <c r="V14" s="91"/>
      <c r="W14" s="91"/>
    </row>
    <row r="15" spans="1:23" s="92" customFormat="1" ht="15" customHeight="1" x14ac:dyDescent="0.25">
      <c r="A15" s="69" t="str">
        <f>IF(AND(E15="",E15=""),"",$E$4&amp;"_"&amp;ROW()-11-COUNTBLANK($E$12:E15))</f>
        <v/>
      </c>
      <c r="B15" s="79" t="s">
        <v>195</v>
      </c>
      <c r="C15" s="79"/>
      <c r="D15" s="79"/>
      <c r="E15" s="79"/>
      <c r="F15" s="79"/>
      <c r="G15" s="79"/>
      <c r="H15" s="79"/>
      <c r="I15" s="79"/>
      <c r="J15" s="79"/>
      <c r="K15" s="79"/>
      <c r="L15" s="79"/>
      <c r="M15" s="79"/>
      <c r="N15" s="79"/>
      <c r="O15" s="79"/>
      <c r="P15" s="79"/>
      <c r="Q15" s="79"/>
      <c r="R15" s="79"/>
      <c r="S15" s="79"/>
      <c r="T15" s="79"/>
      <c r="U15" s="79"/>
      <c r="V15" s="79"/>
      <c r="W15" s="79"/>
    </row>
    <row r="16" spans="1:23" s="40" customFormat="1" ht="409.5" hidden="1" outlineLevel="1" x14ac:dyDescent="0.25">
      <c r="A16" s="58" t="s">
        <v>200</v>
      </c>
      <c r="B16" s="36" t="s">
        <v>196</v>
      </c>
      <c r="C16" s="42" t="s">
        <v>197</v>
      </c>
      <c r="D16" s="35"/>
      <c r="E16" s="44" t="s">
        <v>226</v>
      </c>
      <c r="F16" s="44" t="s">
        <v>198</v>
      </c>
      <c r="G16" s="38" t="s">
        <v>46</v>
      </c>
      <c r="H16" s="45"/>
      <c r="I16" s="38"/>
      <c r="J16" s="38"/>
      <c r="K16" s="38"/>
      <c r="L16" s="38"/>
      <c r="M16" s="38"/>
      <c r="N16" s="38"/>
      <c r="O16" s="38"/>
      <c r="P16" s="38"/>
      <c r="Q16" s="38"/>
      <c r="R16" s="38"/>
      <c r="S16" s="38"/>
      <c r="T16" s="36"/>
      <c r="U16" s="36"/>
      <c r="V16" s="41"/>
      <c r="W16" s="41"/>
    </row>
    <row r="17" spans="1:23" s="40" customFormat="1" ht="120" hidden="1" outlineLevel="1" x14ac:dyDescent="0.25">
      <c r="A17" s="58" t="s">
        <v>201</v>
      </c>
      <c r="B17" s="36" t="s">
        <v>196</v>
      </c>
      <c r="C17" s="42" t="s">
        <v>199</v>
      </c>
      <c r="D17" s="35"/>
      <c r="E17" s="81" t="s">
        <v>202</v>
      </c>
      <c r="F17" s="44" t="s">
        <v>203</v>
      </c>
      <c r="G17" s="38" t="s">
        <v>46</v>
      </c>
      <c r="H17" s="45"/>
      <c r="I17" s="38"/>
      <c r="J17" s="38"/>
      <c r="K17" s="38"/>
      <c r="L17" s="38"/>
      <c r="M17" s="38"/>
      <c r="N17" s="38"/>
      <c r="O17" s="38"/>
      <c r="P17" s="38"/>
      <c r="Q17" s="38"/>
      <c r="R17" s="38"/>
      <c r="S17" s="38"/>
      <c r="T17" s="36"/>
      <c r="U17" s="36"/>
      <c r="V17" s="41"/>
      <c r="W17" s="41"/>
    </row>
    <row r="18" spans="1:23" s="40" customFormat="1" ht="180" hidden="1" outlineLevel="1" x14ac:dyDescent="0.25">
      <c r="A18" s="58" t="s">
        <v>210</v>
      </c>
      <c r="B18" s="36" t="s">
        <v>196</v>
      </c>
      <c r="C18" s="80" t="s">
        <v>204</v>
      </c>
      <c r="D18" s="35"/>
      <c r="E18" s="81" t="s">
        <v>205</v>
      </c>
      <c r="F18" s="35" t="s">
        <v>206</v>
      </c>
      <c r="G18" s="38" t="s">
        <v>46</v>
      </c>
      <c r="H18" s="45"/>
      <c r="I18" s="38"/>
      <c r="J18" s="38"/>
      <c r="K18" s="38"/>
      <c r="L18" s="38"/>
      <c r="M18" s="38"/>
      <c r="N18" s="38"/>
      <c r="O18" s="38"/>
      <c r="P18" s="38"/>
      <c r="Q18" s="38"/>
      <c r="R18" s="38"/>
      <c r="S18" s="38"/>
      <c r="T18" s="36"/>
      <c r="U18" s="36"/>
      <c r="V18" s="41"/>
      <c r="W18" s="41"/>
    </row>
    <row r="19" spans="1:23" s="40" customFormat="1" ht="225" hidden="1" outlineLevel="1" x14ac:dyDescent="0.25">
      <c r="A19" s="58" t="s">
        <v>211</v>
      </c>
      <c r="B19" s="36" t="s">
        <v>196</v>
      </c>
      <c r="C19" s="80" t="s">
        <v>207</v>
      </c>
      <c r="D19" s="35"/>
      <c r="E19" s="81" t="s">
        <v>208</v>
      </c>
      <c r="F19" s="43" t="s">
        <v>209</v>
      </c>
      <c r="G19" s="38" t="s">
        <v>46</v>
      </c>
      <c r="H19" s="45"/>
      <c r="I19" s="38"/>
      <c r="J19" s="38"/>
      <c r="K19" s="38"/>
      <c r="L19" s="38"/>
      <c r="M19" s="38"/>
      <c r="N19" s="38"/>
      <c r="O19" s="38"/>
      <c r="P19" s="38"/>
      <c r="Q19" s="38"/>
      <c r="R19" s="38"/>
      <c r="S19" s="38"/>
      <c r="T19" s="36"/>
      <c r="U19" s="36"/>
      <c r="V19" s="41"/>
      <c r="W19" s="41"/>
    </row>
    <row r="20" spans="1:23" s="40" customFormat="1" ht="240" hidden="1" outlineLevel="1" x14ac:dyDescent="0.25">
      <c r="A20" s="58" t="s">
        <v>214</v>
      </c>
      <c r="B20" s="36" t="s">
        <v>196</v>
      </c>
      <c r="C20" s="42" t="s">
        <v>212</v>
      </c>
      <c r="D20" s="35"/>
      <c r="E20" s="81" t="s">
        <v>215</v>
      </c>
      <c r="F20" s="35" t="s">
        <v>213</v>
      </c>
      <c r="G20" s="38" t="s">
        <v>46</v>
      </c>
      <c r="H20" s="45"/>
      <c r="I20" s="38"/>
      <c r="J20" s="38"/>
      <c r="K20" s="38"/>
      <c r="L20" s="38"/>
      <c r="M20" s="38"/>
      <c r="N20" s="38"/>
      <c r="O20" s="38"/>
      <c r="P20" s="38"/>
      <c r="Q20" s="38"/>
      <c r="R20" s="38"/>
      <c r="S20" s="38"/>
      <c r="T20" s="36"/>
      <c r="U20" s="36"/>
      <c r="V20" s="41"/>
      <c r="W20" s="41"/>
    </row>
    <row r="21" spans="1:23" s="40" customFormat="1" ht="240" hidden="1" outlineLevel="1" x14ac:dyDescent="0.25">
      <c r="A21" s="58" t="s">
        <v>216</v>
      </c>
      <c r="B21" s="36" t="s">
        <v>196</v>
      </c>
      <c r="C21" s="42" t="s">
        <v>217</v>
      </c>
      <c r="D21" s="35"/>
      <c r="E21" s="81" t="s">
        <v>218</v>
      </c>
      <c r="F21" s="35" t="s">
        <v>219</v>
      </c>
      <c r="G21" s="38" t="s">
        <v>46</v>
      </c>
      <c r="H21" s="45"/>
      <c r="I21" s="38"/>
      <c r="J21" s="38"/>
      <c r="K21" s="38"/>
      <c r="L21" s="38"/>
      <c r="M21" s="38"/>
      <c r="N21" s="38"/>
      <c r="O21" s="38"/>
      <c r="P21" s="38"/>
      <c r="Q21" s="38"/>
      <c r="R21" s="38"/>
      <c r="S21" s="38"/>
      <c r="T21" s="36"/>
      <c r="U21" s="36"/>
      <c r="V21" s="41"/>
      <c r="W21" s="41"/>
    </row>
    <row r="22" spans="1:23" s="40" customFormat="1" ht="240" hidden="1" outlineLevel="1" x14ac:dyDescent="0.25">
      <c r="A22" s="58" t="s">
        <v>220</v>
      </c>
      <c r="B22" s="36" t="s">
        <v>196</v>
      </c>
      <c r="C22" s="42" t="s">
        <v>221</v>
      </c>
      <c r="D22" s="35"/>
      <c r="E22" s="81" t="s">
        <v>222</v>
      </c>
      <c r="F22" s="35" t="s">
        <v>223</v>
      </c>
      <c r="G22" s="38" t="s">
        <v>46</v>
      </c>
      <c r="H22" s="45"/>
      <c r="I22" s="38"/>
      <c r="J22" s="38"/>
      <c r="K22" s="38"/>
      <c r="L22" s="38"/>
      <c r="M22" s="38"/>
      <c r="N22" s="38"/>
      <c r="O22" s="38"/>
      <c r="P22" s="38"/>
      <c r="Q22" s="38"/>
      <c r="R22" s="38"/>
      <c r="S22" s="38"/>
      <c r="T22" s="36"/>
      <c r="U22" s="36"/>
      <c r="V22" s="41"/>
      <c r="W22" s="41"/>
    </row>
    <row r="23" spans="1:23" s="40" customFormat="1" ht="240" hidden="1" outlineLevel="1" x14ac:dyDescent="0.25">
      <c r="A23" s="58" t="s">
        <v>231</v>
      </c>
      <c r="B23" s="36" t="s">
        <v>196</v>
      </c>
      <c r="C23" s="42" t="s">
        <v>224</v>
      </c>
      <c r="D23" s="35"/>
      <c r="E23" s="81" t="s">
        <v>225</v>
      </c>
      <c r="F23" s="35" t="s">
        <v>219</v>
      </c>
      <c r="G23" s="38" t="s">
        <v>46</v>
      </c>
      <c r="H23" s="45"/>
      <c r="I23" s="38"/>
      <c r="J23" s="38"/>
      <c r="K23" s="38"/>
      <c r="L23" s="38"/>
      <c r="M23" s="38"/>
      <c r="N23" s="38"/>
      <c r="O23" s="38"/>
      <c r="P23" s="38"/>
      <c r="Q23" s="38"/>
      <c r="R23" s="38"/>
      <c r="S23" s="38"/>
      <c r="T23" s="36"/>
      <c r="U23" s="36"/>
      <c r="V23" s="41"/>
      <c r="W23" s="41"/>
    </row>
    <row r="24" spans="1:23" s="97" customFormat="1" ht="15" customHeight="1" collapsed="1" x14ac:dyDescent="0.25">
      <c r="A24" s="93" t="str">
        <f>IF(AND(E24="",E24=""),"",$E$4&amp;"_"&amp;ROW()-11-COUNTBLANK($E$12:E24))</f>
        <v/>
      </c>
      <c r="B24" s="94" t="s">
        <v>227</v>
      </c>
      <c r="C24" s="95"/>
      <c r="D24" s="95"/>
      <c r="E24" s="95"/>
      <c r="F24" s="95"/>
      <c r="G24" s="95"/>
      <c r="H24" s="95"/>
      <c r="I24" s="95"/>
      <c r="J24" s="95"/>
      <c r="K24" s="95"/>
      <c r="L24" s="95"/>
      <c r="M24" s="95"/>
      <c r="N24" s="95"/>
      <c r="O24" s="95"/>
      <c r="P24" s="95"/>
      <c r="Q24" s="95"/>
      <c r="R24" s="95"/>
      <c r="S24" s="95"/>
      <c r="T24" s="95"/>
      <c r="U24" s="95"/>
      <c r="V24" s="95"/>
      <c r="W24" s="96"/>
    </row>
    <row r="25" spans="1:23" s="40" customFormat="1" ht="409.5" hidden="1" outlineLevel="1" x14ac:dyDescent="0.25">
      <c r="A25" s="58" t="s">
        <v>237</v>
      </c>
      <c r="B25" s="36" t="s">
        <v>196</v>
      </c>
      <c r="C25" s="81" t="s">
        <v>228</v>
      </c>
      <c r="D25" s="35" t="s">
        <v>229</v>
      </c>
      <c r="E25" s="35" t="s">
        <v>230</v>
      </c>
      <c r="F25" s="35" t="s">
        <v>232</v>
      </c>
      <c r="G25" s="38" t="s">
        <v>46</v>
      </c>
      <c r="H25" s="45"/>
      <c r="I25" s="38"/>
      <c r="J25" s="38"/>
      <c r="K25" s="38"/>
      <c r="L25" s="38"/>
      <c r="M25" s="38"/>
      <c r="N25" s="38"/>
      <c r="O25" s="38"/>
      <c r="P25" s="38"/>
      <c r="Q25" s="38"/>
      <c r="R25" s="38"/>
      <c r="S25" s="38"/>
      <c r="T25" s="36"/>
      <c r="U25" s="36"/>
      <c r="V25" s="41"/>
      <c r="W25" s="41"/>
    </row>
    <row r="26" spans="1:23" s="40" customFormat="1" ht="135" hidden="1" customHeight="1" outlineLevel="1" x14ac:dyDescent="0.25">
      <c r="A26" s="58" t="s">
        <v>238</v>
      </c>
      <c r="B26" s="36"/>
      <c r="C26" s="81" t="s">
        <v>228</v>
      </c>
      <c r="D26" s="35" t="s">
        <v>233</v>
      </c>
      <c r="E26" s="43" t="s">
        <v>239</v>
      </c>
      <c r="F26" s="35" t="s">
        <v>234</v>
      </c>
      <c r="G26" s="38" t="s">
        <v>46</v>
      </c>
      <c r="H26" s="45"/>
      <c r="I26" s="38"/>
      <c r="J26" s="38"/>
      <c r="K26" s="38"/>
      <c r="L26" s="38"/>
      <c r="M26" s="38"/>
      <c r="N26" s="38"/>
      <c r="O26" s="38"/>
      <c r="P26" s="38"/>
      <c r="Q26" s="38"/>
      <c r="R26" s="38"/>
      <c r="S26" s="38"/>
      <c r="T26" s="36"/>
      <c r="U26" s="36"/>
      <c r="V26" s="41"/>
      <c r="W26" s="41"/>
    </row>
    <row r="27" spans="1:23" s="40" customFormat="1" ht="150" hidden="1" outlineLevel="1" x14ac:dyDescent="0.25">
      <c r="A27" s="58" t="s">
        <v>241</v>
      </c>
      <c r="B27" s="36"/>
      <c r="C27" s="81" t="s">
        <v>228</v>
      </c>
      <c r="D27" s="35" t="s">
        <v>235</v>
      </c>
      <c r="E27" s="43" t="s">
        <v>240</v>
      </c>
      <c r="F27" s="35" t="s">
        <v>236</v>
      </c>
      <c r="G27" s="38" t="s">
        <v>46</v>
      </c>
      <c r="H27" s="45"/>
      <c r="I27" s="38"/>
      <c r="J27" s="38"/>
      <c r="K27" s="38"/>
      <c r="L27" s="38"/>
      <c r="M27" s="38"/>
      <c r="N27" s="38"/>
      <c r="O27" s="38"/>
      <c r="P27" s="38"/>
      <c r="Q27" s="38"/>
      <c r="R27" s="38"/>
      <c r="S27" s="38"/>
      <c r="T27" s="36"/>
      <c r="U27" s="36"/>
      <c r="V27" s="41"/>
      <c r="W27" s="41"/>
    </row>
    <row r="28" spans="1:23" s="92" customFormat="1" ht="15" customHeight="1" collapsed="1" x14ac:dyDescent="0.25">
      <c r="A28" s="62" t="str">
        <f>IF(AND(E28="",E28=""),"",$E$4&amp;"_"&amp;ROW()-11-COUNTBLANK($E$12:E28))</f>
        <v/>
      </c>
      <c r="B28" s="98" t="s">
        <v>242</v>
      </c>
      <c r="C28" s="76"/>
      <c r="D28" s="76"/>
      <c r="E28" s="76"/>
      <c r="F28" s="76"/>
      <c r="G28" s="76"/>
      <c r="H28" s="76"/>
      <c r="I28" s="76"/>
      <c r="J28" s="76"/>
      <c r="K28" s="76"/>
      <c r="L28" s="76"/>
      <c r="M28" s="76"/>
      <c r="N28" s="76"/>
      <c r="O28" s="76"/>
      <c r="P28" s="76"/>
      <c r="Q28" s="76"/>
      <c r="R28" s="76"/>
      <c r="S28" s="76"/>
      <c r="T28" s="76"/>
      <c r="U28" s="76"/>
      <c r="V28" s="76"/>
      <c r="W28" s="77"/>
    </row>
    <row r="29" spans="1:23" s="227" customFormat="1" ht="225" hidden="1" outlineLevel="1" x14ac:dyDescent="0.25">
      <c r="A29" s="221" t="s">
        <v>246</v>
      </c>
      <c r="B29" s="222" t="s">
        <v>196</v>
      </c>
      <c r="C29" s="221" t="s">
        <v>243</v>
      </c>
      <c r="D29" s="223" t="s">
        <v>244</v>
      </c>
      <c r="E29" s="221" t="s">
        <v>247</v>
      </c>
      <c r="F29" s="222" t="s">
        <v>245</v>
      </c>
      <c r="G29" s="224" t="s">
        <v>46</v>
      </c>
      <c r="H29" s="225"/>
      <c r="I29" s="224"/>
      <c r="J29" s="224"/>
      <c r="K29" s="224"/>
      <c r="L29" s="224"/>
      <c r="M29" s="224"/>
      <c r="N29" s="224"/>
      <c r="O29" s="224"/>
      <c r="P29" s="224"/>
      <c r="Q29" s="224"/>
      <c r="R29" s="224"/>
      <c r="S29" s="224"/>
      <c r="T29" s="222"/>
      <c r="U29" s="222"/>
      <c r="V29" s="226"/>
      <c r="W29" s="226"/>
    </row>
    <row r="30" spans="1:23" s="227" customFormat="1" ht="409.5" hidden="1" outlineLevel="1" x14ac:dyDescent="0.25">
      <c r="A30" s="221" t="s">
        <v>250</v>
      </c>
      <c r="B30" s="222" t="s">
        <v>196</v>
      </c>
      <c r="C30" s="221"/>
      <c r="D30" s="232" t="s">
        <v>248</v>
      </c>
      <c r="E30" s="221" t="s">
        <v>249</v>
      </c>
      <c r="F30" s="222" t="s">
        <v>245</v>
      </c>
      <c r="G30" s="224" t="s">
        <v>46</v>
      </c>
      <c r="H30" s="225"/>
      <c r="I30" s="224"/>
      <c r="J30" s="224"/>
      <c r="K30" s="224"/>
      <c r="L30" s="224"/>
      <c r="M30" s="224"/>
      <c r="N30" s="224"/>
      <c r="O30" s="224"/>
      <c r="P30" s="224"/>
      <c r="Q30" s="224"/>
      <c r="R30" s="224"/>
      <c r="S30" s="224"/>
      <c r="T30" s="222"/>
      <c r="U30" s="222"/>
      <c r="V30" s="226"/>
      <c r="W30" s="226"/>
    </row>
    <row r="31" spans="1:23" s="227" customFormat="1" ht="409.5" hidden="1" outlineLevel="1" x14ac:dyDescent="0.25">
      <c r="A31" s="221" t="s">
        <v>254</v>
      </c>
      <c r="B31" s="222" t="s">
        <v>196</v>
      </c>
      <c r="C31" s="221"/>
      <c r="D31" s="232" t="s">
        <v>251</v>
      </c>
      <c r="E31" s="221" t="s">
        <v>252</v>
      </c>
      <c r="F31" s="223" t="s">
        <v>253</v>
      </c>
      <c r="G31" s="224" t="s">
        <v>46</v>
      </c>
      <c r="H31" s="225"/>
      <c r="I31" s="224"/>
      <c r="J31" s="224"/>
      <c r="K31" s="224"/>
      <c r="L31" s="224"/>
      <c r="M31" s="224"/>
      <c r="N31" s="224"/>
      <c r="O31" s="224"/>
      <c r="P31" s="224"/>
      <c r="Q31" s="224"/>
      <c r="R31" s="224"/>
      <c r="S31" s="224"/>
      <c r="T31" s="222"/>
      <c r="U31" s="222"/>
      <c r="V31" s="226"/>
      <c r="W31" s="226"/>
    </row>
    <row r="32" spans="1:23" collapsed="1" x14ac:dyDescent="0.25"/>
  </sheetData>
  <autoFilter ref="A11:W31">
    <filterColumn colId="1">
      <colorFilter dxfId="47"/>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46" priority="2" stopIfTrue="1" operator="equal">
      <formula>"F"</formula>
    </cfRule>
    <cfRule type="cellIs" dxfId="45" priority="3" stopIfTrue="1" operator="equal">
      <formula>"PE"</formula>
    </cfRule>
  </conditionalFormatting>
  <dataValidations count="3">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H14">
      <formula1>"PASS,FAIL,PENDING,Not Test,NA"</formula1>
    </dataValidation>
    <dataValidation type="list" allowBlank="1" showInputMessage="1" showErrorMessage="1" sqref="K16:K23 H16:H23 H25:H27 K25:K27 H29:H31 K29:K31">
      <formula1>#REF!</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17"/>
  <sheetViews>
    <sheetView topLeftCell="A13" zoomScale="75" zoomScaleNormal="75" workbookViewId="0">
      <selection activeCell="F16" sqref="F16"/>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60.710937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COUNTIF($O$10:$O$913,"x")</f>
        <v>0</v>
      </c>
      <c r="N2" s="14"/>
      <c r="O2" s="14"/>
      <c r="P2" s="14"/>
      <c r="Q2" s="14"/>
      <c r="R2" s="14"/>
      <c r="S2" s="7"/>
      <c r="T2" s="7"/>
      <c r="U2" s="7"/>
      <c r="V2" s="7"/>
    </row>
    <row r="3" spans="1:23" s="8" customFormat="1" ht="31.5" x14ac:dyDescent="0.25">
      <c r="A3" s="261"/>
      <c r="B3" s="10"/>
      <c r="C3" s="10"/>
      <c r="D3" s="11" t="s">
        <v>5</v>
      </c>
      <c r="E3" s="73" t="s">
        <v>342</v>
      </c>
      <c r="F3" s="11" t="s">
        <v>6</v>
      </c>
      <c r="G3" s="13">
        <f>COUNTIF($H$10:$H$10,"FAIL")</f>
        <v>0</v>
      </c>
      <c r="H3" s="5"/>
      <c r="I3" s="1" t="s">
        <v>7</v>
      </c>
      <c r="J3" s="1"/>
      <c r="K3" s="1"/>
      <c r="L3" s="1"/>
      <c r="M3" s="13">
        <f>COUNTIF($O$10:$O$913,"x")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COUNTIF($P$10:$P$913,"PASS")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COUNTIF($P$10:$P$913,"FAIL")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34.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97" customFormat="1" ht="15" customHeight="1" x14ac:dyDescent="0.25">
      <c r="A11" s="93" t="str">
        <f>IF(AND(E11="",E11=""),"",$E$4&amp;"_"&amp;ROW()-11-COUNTBLANK($E11:E$12))</f>
        <v/>
      </c>
      <c r="B11" s="94" t="s">
        <v>259</v>
      </c>
      <c r="C11" s="95"/>
      <c r="D11" s="95"/>
      <c r="E11" s="95"/>
      <c r="F11" s="95"/>
      <c r="G11" s="95"/>
      <c r="H11" s="95"/>
      <c r="I11" s="95"/>
      <c r="J11" s="95"/>
      <c r="K11" s="95"/>
      <c r="L11" s="95"/>
      <c r="M11" s="95"/>
      <c r="N11" s="95"/>
      <c r="O11" s="95"/>
      <c r="P11" s="95"/>
      <c r="Q11" s="95"/>
      <c r="R11" s="95"/>
      <c r="S11" s="95"/>
      <c r="T11" s="95"/>
      <c r="U11" s="95"/>
      <c r="V11" s="95"/>
      <c r="W11" s="96"/>
    </row>
    <row r="12" spans="1:23" s="227" customFormat="1" ht="210" outlineLevel="1" x14ac:dyDescent="0.25">
      <c r="A12" s="221" t="s">
        <v>267</v>
      </c>
      <c r="B12" s="222" t="s">
        <v>196</v>
      </c>
      <c r="C12" s="221" t="s">
        <v>260</v>
      </c>
      <c r="D12" s="223" t="s">
        <v>261</v>
      </c>
      <c r="E12" s="223" t="s">
        <v>262</v>
      </c>
      <c r="F12" s="223" t="s">
        <v>263</v>
      </c>
      <c r="G12" s="224" t="s">
        <v>46</v>
      </c>
      <c r="H12" s="225"/>
      <c r="I12" s="224"/>
      <c r="J12" s="224"/>
      <c r="K12" s="224"/>
      <c r="L12" s="224"/>
      <c r="M12" s="224"/>
      <c r="N12" s="224"/>
      <c r="O12" s="224"/>
      <c r="P12" s="224"/>
      <c r="Q12" s="224"/>
      <c r="R12" s="224"/>
      <c r="S12" s="224"/>
      <c r="T12" s="222"/>
      <c r="U12" s="222"/>
      <c r="V12" s="226"/>
      <c r="W12" s="226"/>
    </row>
    <row r="13" spans="1:23" s="227" customFormat="1" ht="210" outlineLevel="1" x14ac:dyDescent="0.25">
      <c r="A13" s="221" t="s">
        <v>268</v>
      </c>
      <c r="B13" s="222" t="s">
        <v>196</v>
      </c>
      <c r="C13" s="221"/>
      <c r="D13" s="223" t="s">
        <v>264</v>
      </c>
      <c r="E13" s="223" t="s">
        <v>270</v>
      </c>
      <c r="F13" s="223" t="s">
        <v>265</v>
      </c>
      <c r="G13" s="224" t="s">
        <v>46</v>
      </c>
      <c r="H13" s="225"/>
      <c r="I13" s="224"/>
      <c r="J13" s="224"/>
      <c r="K13" s="224"/>
      <c r="L13" s="224"/>
      <c r="M13" s="224"/>
      <c r="N13" s="224"/>
      <c r="O13" s="224"/>
      <c r="P13" s="224"/>
      <c r="Q13" s="224"/>
      <c r="R13" s="224"/>
      <c r="S13" s="224"/>
      <c r="T13" s="222"/>
      <c r="U13" s="222"/>
      <c r="V13" s="226"/>
      <c r="W13" s="226"/>
    </row>
    <row r="14" spans="1:23" s="227" customFormat="1" ht="90" outlineLevel="1" x14ac:dyDescent="0.25">
      <c r="A14" s="221" t="s">
        <v>269</v>
      </c>
      <c r="B14" s="222" t="s">
        <v>196</v>
      </c>
      <c r="C14" s="221"/>
      <c r="D14" s="223" t="s">
        <v>261</v>
      </c>
      <c r="E14" s="223" t="s">
        <v>271</v>
      </c>
      <c r="F14" s="222" t="s">
        <v>266</v>
      </c>
      <c r="G14" s="224" t="s">
        <v>46</v>
      </c>
      <c r="H14" s="225"/>
      <c r="I14" s="224"/>
      <c r="J14" s="224"/>
      <c r="K14" s="224"/>
      <c r="L14" s="224"/>
      <c r="M14" s="224"/>
      <c r="N14" s="224"/>
      <c r="O14" s="224"/>
      <c r="P14" s="224"/>
      <c r="Q14" s="224"/>
      <c r="R14" s="224"/>
      <c r="S14" s="224"/>
      <c r="T14" s="222"/>
      <c r="U14" s="222"/>
      <c r="V14" s="226"/>
      <c r="W14" s="226"/>
    </row>
    <row r="15" spans="1:23" s="97" customFormat="1" ht="15" customHeight="1" x14ac:dyDescent="0.25">
      <c r="A15" s="93" t="str">
        <f>IF(AND(E15="",E15=""),"",$E$4&amp;"_"&amp;ROW()-11-COUNTBLANK($E$12:E15))</f>
        <v/>
      </c>
      <c r="B15" s="94" t="s">
        <v>277</v>
      </c>
      <c r="C15" s="95"/>
      <c r="D15" s="95"/>
      <c r="E15" s="95"/>
      <c r="F15" s="95"/>
      <c r="G15" s="95"/>
      <c r="H15" s="95"/>
      <c r="I15" s="95"/>
      <c r="J15" s="95"/>
      <c r="K15" s="95"/>
      <c r="L15" s="95"/>
      <c r="M15" s="95"/>
      <c r="N15" s="95"/>
      <c r="O15" s="95"/>
      <c r="P15" s="95"/>
      <c r="Q15" s="95"/>
      <c r="R15" s="95"/>
      <c r="S15" s="95"/>
      <c r="T15" s="95"/>
      <c r="U15" s="95"/>
      <c r="V15" s="95"/>
      <c r="W15" s="96"/>
    </row>
    <row r="16" spans="1:23" s="40" customFormat="1" ht="345" outlineLevel="1" x14ac:dyDescent="0.25">
      <c r="A16" s="99" t="s">
        <v>280</v>
      </c>
      <c r="B16" s="36" t="s">
        <v>196</v>
      </c>
      <c r="C16" s="42" t="s">
        <v>272</v>
      </c>
      <c r="D16" s="35" t="s">
        <v>273</v>
      </c>
      <c r="E16" s="35" t="s">
        <v>279</v>
      </c>
      <c r="F16" s="35" t="s">
        <v>274</v>
      </c>
      <c r="G16" s="38" t="s">
        <v>46</v>
      </c>
      <c r="H16" s="45"/>
      <c r="I16" s="38"/>
      <c r="J16" s="38"/>
      <c r="K16" s="38"/>
      <c r="L16" s="38"/>
      <c r="M16" s="38"/>
      <c r="N16" s="38"/>
      <c r="O16" s="38"/>
      <c r="P16" s="38"/>
      <c r="Q16" s="38"/>
      <c r="R16" s="38"/>
      <c r="S16" s="38"/>
      <c r="T16" s="36"/>
      <c r="U16" s="36"/>
      <c r="V16" s="41"/>
      <c r="W16" s="41"/>
    </row>
    <row r="17" spans="1:23" s="227" customFormat="1" ht="60" outlineLevel="1" x14ac:dyDescent="0.25">
      <c r="A17" s="221" t="s">
        <v>281</v>
      </c>
      <c r="B17" s="222" t="s">
        <v>196</v>
      </c>
      <c r="C17" s="228" t="s">
        <v>275</v>
      </c>
      <c r="D17" s="223"/>
      <c r="E17" s="223" t="s">
        <v>278</v>
      </c>
      <c r="F17" s="232" t="s">
        <v>276</v>
      </c>
      <c r="G17" s="224" t="s">
        <v>46</v>
      </c>
      <c r="H17" s="225"/>
      <c r="I17" s="224"/>
      <c r="J17" s="224"/>
      <c r="K17" s="224"/>
      <c r="L17" s="224"/>
      <c r="M17" s="224"/>
      <c r="N17" s="224"/>
      <c r="O17" s="224"/>
      <c r="P17" s="224"/>
      <c r="Q17" s="224"/>
      <c r="R17" s="224"/>
      <c r="S17" s="224"/>
      <c r="T17" s="222"/>
      <c r="U17" s="222"/>
      <c r="V17" s="226"/>
      <c r="W17" s="226"/>
    </row>
  </sheetData>
  <autoFilter ref="A11:W17">
    <filterColumn colId="1">
      <colorFilter dxfId="44"/>
    </filterColumn>
  </autoFilter>
  <mergeCells count="8">
    <mergeCell ref="I6:L6"/>
    <mergeCell ref="I7:L7"/>
    <mergeCell ref="D1:G1"/>
    <mergeCell ref="I2:L2"/>
    <mergeCell ref="A3:A4"/>
    <mergeCell ref="I3:L3"/>
    <mergeCell ref="I4:L4"/>
    <mergeCell ref="I5:L5"/>
  </mergeCells>
  <conditionalFormatting sqref="H1:H9">
    <cfRule type="cellIs" priority="1" stopIfTrue="1" operator="equal">
      <formula>"P"</formula>
    </cfRule>
    <cfRule type="cellIs" dxfId="43" priority="2" stopIfTrue="1" operator="equal">
      <formula>"F"</formula>
    </cfRule>
    <cfRule type="cellIs" dxfId="42"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K12:K14 H12:H14 H16:H17 K16:K17">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9"/>
  <sheetViews>
    <sheetView topLeftCell="A15" zoomScale="70" zoomScaleNormal="70" workbookViewId="0">
      <selection activeCell="F16" sqref="F16"/>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60.710937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COUNTIF($O$10:$O$905,"x")</f>
        <v>0</v>
      </c>
      <c r="N2" s="14"/>
      <c r="O2" s="14"/>
      <c r="P2" s="14"/>
      <c r="Q2" s="14"/>
      <c r="R2" s="14"/>
      <c r="S2" s="7"/>
      <c r="T2" s="7"/>
      <c r="U2" s="7"/>
      <c r="V2" s="7"/>
    </row>
    <row r="3" spans="1:23" s="8" customFormat="1" ht="31.5" x14ac:dyDescent="0.25">
      <c r="A3" s="261"/>
      <c r="B3" s="10"/>
      <c r="C3" s="10"/>
      <c r="D3" s="11" t="s">
        <v>5</v>
      </c>
      <c r="E3" s="73" t="s">
        <v>341</v>
      </c>
      <c r="F3" s="11" t="s">
        <v>6</v>
      </c>
      <c r="G3" s="13">
        <f>COUNTIF($H$10:$H$10,"FAIL")</f>
        <v>0</v>
      </c>
      <c r="H3" s="5"/>
      <c r="I3" s="1" t="s">
        <v>7</v>
      </c>
      <c r="J3" s="1"/>
      <c r="K3" s="1"/>
      <c r="L3" s="1"/>
      <c r="M3" s="13">
        <f>COUNTIF($O$10:$O$905,"x")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COUNTIF($P$10:$P$905,"PASS")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COUNTIF($P$10:$P$905,"FAIL")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100" customFormat="1" x14ac:dyDescent="0.25">
      <c r="A11" s="62" t="str">
        <f>IF(AND(E11="",E11=""),"",$E$4&amp;"_"&amp;ROW()-11-COUNTBLANK($E11:E$12))</f>
        <v/>
      </c>
      <c r="B11" s="83" t="s">
        <v>282</v>
      </c>
      <c r="C11" s="84"/>
      <c r="D11" s="84"/>
      <c r="E11" s="84"/>
      <c r="F11" s="84"/>
      <c r="G11" s="84"/>
      <c r="H11" s="84"/>
      <c r="I11" s="84"/>
      <c r="J11" s="84"/>
      <c r="K11" s="84"/>
      <c r="L11" s="84"/>
      <c r="M11" s="84"/>
      <c r="N11" s="84"/>
      <c r="O11" s="84"/>
      <c r="P11" s="84"/>
      <c r="Q11" s="84"/>
      <c r="R11" s="84"/>
      <c r="S11" s="84"/>
      <c r="T11" s="84"/>
      <c r="U11" s="84"/>
      <c r="V11" s="84"/>
      <c r="W11" s="85"/>
    </row>
    <row r="12" spans="1:23" s="255" customFormat="1" ht="409.5" hidden="1" outlineLevel="1" x14ac:dyDescent="0.25">
      <c r="A12" s="245" t="s">
        <v>289</v>
      </c>
      <c r="B12" s="246" t="s">
        <v>88</v>
      </c>
      <c r="C12" s="247" t="s">
        <v>283</v>
      </c>
      <c r="D12" s="248"/>
      <c r="E12" s="248" t="s">
        <v>330</v>
      </c>
      <c r="F12" s="249" t="s">
        <v>284</v>
      </c>
      <c r="G12" s="274" t="s">
        <v>46</v>
      </c>
      <c r="H12" s="275"/>
      <c r="I12" s="252"/>
      <c r="J12" s="252"/>
      <c r="K12" s="252"/>
      <c r="L12" s="250"/>
      <c r="M12" s="252"/>
      <c r="N12" s="252"/>
      <c r="O12" s="252"/>
      <c r="P12" s="252"/>
      <c r="Q12" s="252"/>
      <c r="R12" s="252"/>
      <c r="S12" s="252"/>
      <c r="T12" s="252"/>
      <c r="U12" s="246"/>
      <c r="V12" s="254"/>
      <c r="W12" s="254"/>
    </row>
    <row r="13" spans="1:23" s="255" customFormat="1" ht="409.5" hidden="1" outlineLevel="1" x14ac:dyDescent="0.25">
      <c r="A13" s="245" t="s">
        <v>290</v>
      </c>
      <c r="B13" s="246" t="s">
        <v>88</v>
      </c>
      <c r="C13" s="276" t="s">
        <v>285</v>
      </c>
      <c r="D13" s="248"/>
      <c r="E13" s="248" t="s">
        <v>331</v>
      </c>
      <c r="F13" s="249" t="s">
        <v>286</v>
      </c>
      <c r="G13" s="274" t="s">
        <v>46</v>
      </c>
      <c r="H13" s="275"/>
      <c r="I13" s="252"/>
      <c r="J13" s="252"/>
      <c r="K13" s="252"/>
      <c r="L13" s="250"/>
      <c r="M13" s="252"/>
      <c r="N13" s="252"/>
      <c r="O13" s="252"/>
      <c r="P13" s="252"/>
      <c r="Q13" s="252"/>
      <c r="R13" s="252"/>
      <c r="S13" s="252"/>
      <c r="T13" s="252"/>
      <c r="U13" s="246"/>
      <c r="V13" s="254"/>
      <c r="W13" s="254"/>
    </row>
    <row r="14" spans="1:23" s="255" customFormat="1" ht="409.5" hidden="1" outlineLevel="1" x14ac:dyDescent="0.25">
      <c r="A14" s="245" t="s">
        <v>291</v>
      </c>
      <c r="B14" s="246" t="s">
        <v>88</v>
      </c>
      <c r="C14" s="277" t="s">
        <v>287</v>
      </c>
      <c r="D14" s="248"/>
      <c r="E14" s="248" t="s">
        <v>332</v>
      </c>
      <c r="F14" s="249" t="s">
        <v>288</v>
      </c>
      <c r="G14" s="274" t="s">
        <v>46</v>
      </c>
      <c r="H14" s="275"/>
      <c r="I14" s="252"/>
      <c r="J14" s="252"/>
      <c r="K14" s="252"/>
      <c r="L14" s="250"/>
      <c r="M14" s="252"/>
      <c r="N14" s="252"/>
      <c r="O14" s="252"/>
      <c r="P14" s="252"/>
      <c r="Q14" s="252"/>
      <c r="R14" s="252"/>
      <c r="S14" s="252"/>
      <c r="T14" s="252"/>
      <c r="U14" s="246"/>
      <c r="V14" s="254"/>
      <c r="W14" s="254"/>
    </row>
    <row r="15" spans="1:23" s="92" customFormat="1" collapsed="1" x14ac:dyDescent="0.25">
      <c r="A15" s="62" t="str">
        <f>IF(AND(E15="",E15=""),"",$E$4&amp;"_"&amp;ROW()-11-COUNTBLANK($E$12:E15))</f>
        <v/>
      </c>
      <c r="B15" s="98" t="s">
        <v>292</v>
      </c>
      <c r="C15" s="76"/>
      <c r="D15" s="76"/>
      <c r="E15" s="76"/>
      <c r="F15" s="76"/>
      <c r="G15" s="76"/>
      <c r="H15" s="76"/>
      <c r="I15" s="76"/>
      <c r="J15" s="76"/>
      <c r="K15" s="76"/>
      <c r="L15" s="76"/>
      <c r="M15" s="76"/>
      <c r="N15" s="76"/>
      <c r="O15" s="76"/>
      <c r="P15" s="76"/>
      <c r="Q15" s="76"/>
      <c r="R15" s="76"/>
      <c r="S15" s="76"/>
      <c r="T15" s="76"/>
      <c r="U15" s="76"/>
      <c r="V15" s="76"/>
      <c r="W15" s="77"/>
    </row>
    <row r="16" spans="1:23" s="40" customFormat="1" ht="409.5" outlineLevel="1" x14ac:dyDescent="0.25">
      <c r="A16" s="58" t="s">
        <v>297</v>
      </c>
      <c r="B16" s="36" t="s">
        <v>196</v>
      </c>
      <c r="C16" s="42"/>
      <c r="D16" s="35" t="s">
        <v>293</v>
      </c>
      <c r="E16" s="44" t="s">
        <v>333</v>
      </c>
      <c r="F16" s="36" t="s">
        <v>294</v>
      </c>
      <c r="G16" s="38" t="s">
        <v>46</v>
      </c>
      <c r="H16" s="45"/>
      <c r="I16" s="38"/>
      <c r="J16" s="38"/>
      <c r="K16" s="38"/>
      <c r="L16" s="38"/>
      <c r="M16" s="38"/>
      <c r="N16" s="38"/>
      <c r="O16" s="38"/>
      <c r="P16" s="38"/>
      <c r="Q16" s="38"/>
      <c r="R16" s="38"/>
      <c r="S16" s="38"/>
      <c r="T16" s="36"/>
      <c r="U16" s="36"/>
      <c r="V16" s="101"/>
      <c r="W16" s="101"/>
    </row>
    <row r="17" spans="1:23" s="40" customFormat="1" ht="409.5" outlineLevel="1" x14ac:dyDescent="0.25">
      <c r="A17" s="58" t="s">
        <v>298</v>
      </c>
      <c r="B17" s="36" t="s">
        <v>196</v>
      </c>
      <c r="C17" s="42"/>
      <c r="D17" s="35" t="s">
        <v>295</v>
      </c>
      <c r="E17" s="44" t="s">
        <v>334</v>
      </c>
      <c r="F17" s="35" t="s">
        <v>296</v>
      </c>
      <c r="G17" s="38" t="s">
        <v>46</v>
      </c>
      <c r="H17" s="45"/>
      <c r="I17" s="38"/>
      <c r="J17" s="38"/>
      <c r="K17" s="38"/>
      <c r="L17" s="38"/>
      <c r="M17" s="38"/>
      <c r="N17" s="38"/>
      <c r="O17" s="38"/>
      <c r="P17" s="38"/>
      <c r="Q17" s="38"/>
      <c r="R17" s="38"/>
      <c r="S17" s="38"/>
      <c r="T17" s="36"/>
      <c r="U17" s="36"/>
      <c r="V17" s="101"/>
      <c r="W17" s="101"/>
    </row>
    <row r="18" spans="1:23" s="92" customFormat="1" x14ac:dyDescent="0.25">
      <c r="A18" s="62" t="str">
        <f>IF(AND(E18="",E18=""),"",$E$4&amp;"_"&amp;ROW()-11-COUNTBLANK($E$12:E18))</f>
        <v/>
      </c>
      <c r="B18" s="98" t="s">
        <v>299</v>
      </c>
      <c r="C18" s="76"/>
      <c r="D18" s="76"/>
      <c r="E18" s="76"/>
      <c r="F18" s="76"/>
      <c r="G18" s="76"/>
      <c r="H18" s="76"/>
      <c r="I18" s="76"/>
      <c r="J18" s="76"/>
      <c r="K18" s="76"/>
      <c r="L18" s="76"/>
      <c r="M18" s="76"/>
      <c r="N18" s="76"/>
      <c r="O18" s="76"/>
      <c r="P18" s="76"/>
      <c r="Q18" s="76"/>
      <c r="R18" s="76"/>
      <c r="S18" s="76"/>
      <c r="T18" s="76"/>
      <c r="U18" s="76"/>
      <c r="V18" s="76"/>
      <c r="W18" s="77"/>
    </row>
    <row r="19" spans="1:23" s="40" customFormat="1" ht="315" hidden="1" outlineLevel="1" x14ac:dyDescent="0.25">
      <c r="A19" s="58" t="s">
        <v>303</v>
      </c>
      <c r="B19" s="36" t="s">
        <v>196</v>
      </c>
      <c r="C19" s="42"/>
      <c r="D19" s="35" t="s">
        <v>300</v>
      </c>
      <c r="E19" s="35" t="s">
        <v>301</v>
      </c>
      <c r="F19" s="35" t="s">
        <v>302</v>
      </c>
      <c r="G19" s="38" t="s">
        <v>46</v>
      </c>
      <c r="H19" s="45"/>
      <c r="I19" s="38"/>
      <c r="J19" s="38"/>
      <c r="K19" s="38"/>
      <c r="L19" s="38"/>
      <c r="M19" s="38"/>
      <c r="N19" s="38"/>
      <c r="O19" s="38"/>
      <c r="P19" s="38"/>
      <c r="Q19" s="38"/>
      <c r="R19" s="38"/>
      <c r="S19" s="38"/>
      <c r="T19" s="36"/>
      <c r="U19" s="36"/>
      <c r="V19" s="41"/>
      <c r="W19" s="41"/>
    </row>
    <row r="20" spans="1:23" s="105" customFormat="1" ht="17.25" customHeight="1" collapsed="1" x14ac:dyDescent="0.25">
      <c r="A20" s="118"/>
      <c r="B20" s="102" t="s">
        <v>306</v>
      </c>
      <c r="C20" s="103"/>
      <c r="D20" s="103"/>
      <c r="E20" s="103"/>
      <c r="F20" s="103"/>
      <c r="G20" s="103"/>
      <c r="H20" s="103"/>
      <c r="I20" s="103"/>
      <c r="J20" s="103"/>
      <c r="K20" s="103"/>
      <c r="L20" s="103"/>
      <c r="M20" s="103"/>
      <c r="N20" s="103"/>
      <c r="O20" s="103"/>
      <c r="P20" s="103"/>
      <c r="Q20" s="103"/>
      <c r="R20" s="103"/>
      <c r="S20" s="103"/>
      <c r="T20" s="103"/>
      <c r="U20" s="103"/>
      <c r="V20" s="103"/>
      <c r="W20" s="104"/>
    </row>
    <row r="21" spans="1:23" s="113" customFormat="1" ht="409.5" hidden="1" outlineLevel="1" x14ac:dyDescent="0.25">
      <c r="A21" s="109" t="s">
        <v>308</v>
      </c>
      <c r="B21" s="114" t="s">
        <v>307</v>
      </c>
      <c r="C21" s="117" t="s">
        <v>304</v>
      </c>
      <c r="D21" s="107" t="s">
        <v>305</v>
      </c>
      <c r="E21" s="108" t="s">
        <v>335</v>
      </c>
      <c r="F21" s="107" t="s">
        <v>309</v>
      </c>
      <c r="G21" s="116" t="s">
        <v>46</v>
      </c>
      <c r="H21" s="109"/>
      <c r="I21" s="110"/>
      <c r="J21" s="110"/>
      <c r="K21" s="110"/>
      <c r="L21" s="110"/>
      <c r="M21" s="110"/>
      <c r="N21" s="110"/>
      <c r="O21" s="110"/>
      <c r="P21" s="110"/>
      <c r="Q21" s="110"/>
      <c r="R21" s="110"/>
      <c r="S21" s="111"/>
      <c r="T21" s="106"/>
      <c r="U21" s="106"/>
      <c r="V21" s="112"/>
      <c r="W21" s="112"/>
    </row>
    <row r="22" spans="1:23" s="100" customFormat="1" collapsed="1" x14ac:dyDescent="0.25">
      <c r="A22" s="62" t="str">
        <f>IF(AND(E22="",E22=""),"",$E$4&amp;"_"&amp;ROW()-11-COUNTBLANK($E$12:E22))</f>
        <v/>
      </c>
      <c r="B22" s="83" t="s">
        <v>310</v>
      </c>
      <c r="C22" s="84"/>
      <c r="D22" s="84"/>
      <c r="E22" s="84"/>
      <c r="F22" s="84"/>
      <c r="G22" s="84"/>
      <c r="H22" s="84"/>
      <c r="I22" s="84"/>
      <c r="J22" s="84"/>
      <c r="K22" s="84"/>
      <c r="L22" s="84"/>
      <c r="M22" s="84"/>
      <c r="N22" s="84"/>
      <c r="O22" s="84"/>
      <c r="P22" s="84"/>
      <c r="Q22" s="84"/>
      <c r="R22" s="84"/>
      <c r="S22" s="84"/>
      <c r="T22" s="84"/>
      <c r="U22" s="84"/>
      <c r="V22" s="84"/>
      <c r="W22" s="85"/>
    </row>
    <row r="23" spans="1:23" s="40" customFormat="1" ht="180" hidden="1" outlineLevel="1" x14ac:dyDescent="0.25">
      <c r="A23" s="99" t="s">
        <v>318</v>
      </c>
      <c r="B23" s="36" t="s">
        <v>88</v>
      </c>
      <c r="C23" s="42" t="s">
        <v>311</v>
      </c>
      <c r="D23" s="35"/>
      <c r="E23" s="35" t="s">
        <v>312</v>
      </c>
      <c r="F23" s="43" t="s">
        <v>313</v>
      </c>
      <c r="G23" s="38" t="s">
        <v>46</v>
      </c>
      <c r="H23" s="45"/>
      <c r="I23" s="38"/>
      <c r="J23" s="38"/>
      <c r="K23" s="38"/>
      <c r="L23" s="46"/>
      <c r="M23" s="38"/>
      <c r="N23" s="38"/>
      <c r="O23" s="38"/>
      <c r="P23" s="38"/>
      <c r="Q23" s="38"/>
      <c r="R23" s="38"/>
      <c r="S23" s="38"/>
      <c r="T23" s="38"/>
      <c r="U23" s="36"/>
      <c r="V23" s="115"/>
      <c r="W23" s="115"/>
    </row>
    <row r="24" spans="1:23" s="40" customFormat="1" ht="180" hidden="1" outlineLevel="1" x14ac:dyDescent="0.25">
      <c r="A24" s="99" t="s">
        <v>319</v>
      </c>
      <c r="B24" s="36" t="s">
        <v>88</v>
      </c>
      <c r="C24" s="42" t="s">
        <v>311</v>
      </c>
      <c r="D24" s="35"/>
      <c r="E24" s="35" t="s">
        <v>314</v>
      </c>
      <c r="F24" s="43" t="s">
        <v>313</v>
      </c>
      <c r="G24" s="38" t="s">
        <v>46</v>
      </c>
      <c r="H24" s="45"/>
      <c r="I24" s="38"/>
      <c r="J24" s="38"/>
      <c r="K24" s="38"/>
      <c r="L24" s="46"/>
      <c r="M24" s="38"/>
      <c r="N24" s="38"/>
      <c r="O24" s="38"/>
      <c r="P24" s="38"/>
      <c r="Q24" s="38"/>
      <c r="R24" s="38"/>
      <c r="S24" s="38"/>
      <c r="T24" s="38"/>
      <c r="U24" s="36"/>
      <c r="V24" s="115"/>
      <c r="W24" s="115"/>
    </row>
    <row r="25" spans="1:23" s="40" customFormat="1" ht="195" hidden="1" outlineLevel="1" x14ac:dyDescent="0.25">
      <c r="A25" s="99" t="s">
        <v>320</v>
      </c>
      <c r="B25" s="36" t="s">
        <v>88</v>
      </c>
      <c r="C25" s="42" t="s">
        <v>315</v>
      </c>
      <c r="D25" s="35"/>
      <c r="E25" s="35" t="s">
        <v>316</v>
      </c>
      <c r="F25" s="43" t="s">
        <v>317</v>
      </c>
      <c r="G25" s="38" t="s">
        <v>46</v>
      </c>
      <c r="H25" s="45"/>
      <c r="I25" s="38"/>
      <c r="J25" s="38"/>
      <c r="K25" s="38"/>
      <c r="L25" s="46"/>
      <c r="M25" s="38"/>
      <c r="N25" s="38"/>
      <c r="O25" s="38"/>
      <c r="P25" s="38"/>
      <c r="Q25" s="38"/>
      <c r="R25" s="38"/>
      <c r="S25" s="38"/>
      <c r="T25" s="38"/>
      <c r="U25" s="36"/>
      <c r="V25" s="115"/>
      <c r="W25" s="115"/>
    </row>
    <row r="26" spans="1:23" s="100" customFormat="1" collapsed="1" x14ac:dyDescent="0.25">
      <c r="A26" s="62" t="str">
        <f>IF(AND(E26="",E26=""),"",$E$4&amp;"_"&amp;ROW()-11-COUNTBLANK($E$12:E26))</f>
        <v/>
      </c>
      <c r="B26" s="83" t="s">
        <v>321</v>
      </c>
      <c r="C26" s="84"/>
      <c r="D26" s="84"/>
      <c r="E26" s="84"/>
      <c r="F26" s="84"/>
      <c r="G26" s="84"/>
      <c r="H26" s="84"/>
      <c r="I26" s="84"/>
      <c r="J26" s="84"/>
      <c r="K26" s="84"/>
      <c r="L26" s="84"/>
      <c r="M26" s="84"/>
      <c r="N26" s="84"/>
      <c r="O26" s="84"/>
      <c r="P26" s="84"/>
      <c r="Q26" s="84"/>
      <c r="R26" s="84"/>
      <c r="S26" s="84"/>
      <c r="T26" s="84"/>
      <c r="U26" s="84"/>
      <c r="V26" s="84"/>
      <c r="W26" s="85"/>
    </row>
    <row r="27" spans="1:23" s="40" customFormat="1" ht="409.5" hidden="1" outlineLevel="1" x14ac:dyDescent="0.25">
      <c r="A27" s="58" t="s">
        <v>328</v>
      </c>
      <c r="B27" s="51" t="s">
        <v>322</v>
      </c>
      <c r="C27" s="52" t="s">
        <v>323</v>
      </c>
      <c r="D27" s="52" t="s">
        <v>324</v>
      </c>
      <c r="E27" s="52" t="s">
        <v>336</v>
      </c>
      <c r="F27" s="53" t="s">
        <v>325</v>
      </c>
      <c r="G27" s="38" t="s">
        <v>46</v>
      </c>
      <c r="H27" s="86"/>
      <c r="I27" s="54"/>
      <c r="J27" s="54"/>
      <c r="K27" s="54"/>
      <c r="L27" s="55"/>
      <c r="M27" s="54"/>
      <c r="N27" s="54"/>
      <c r="O27" s="54"/>
      <c r="P27" s="54"/>
      <c r="Q27" s="54"/>
      <c r="R27" s="54"/>
      <c r="S27" s="54"/>
      <c r="T27" s="54"/>
      <c r="U27" s="51"/>
      <c r="V27" s="56"/>
      <c r="W27" s="56"/>
    </row>
    <row r="28" spans="1:23" s="40" customFormat="1" ht="409.5" hidden="1" outlineLevel="1" x14ac:dyDescent="0.25">
      <c r="A28" s="58" t="s">
        <v>329</v>
      </c>
      <c r="B28" s="51"/>
      <c r="C28" s="52"/>
      <c r="D28" s="52" t="s">
        <v>326</v>
      </c>
      <c r="E28" s="52" t="s">
        <v>337</v>
      </c>
      <c r="F28" s="53" t="s">
        <v>327</v>
      </c>
      <c r="G28" s="38" t="s">
        <v>46</v>
      </c>
      <c r="H28" s="86"/>
      <c r="I28" s="54"/>
      <c r="J28" s="54"/>
      <c r="K28" s="54"/>
      <c r="L28" s="55"/>
      <c r="M28" s="54"/>
      <c r="N28" s="54"/>
      <c r="O28" s="54"/>
      <c r="P28" s="54"/>
      <c r="Q28" s="54"/>
      <c r="R28" s="54"/>
      <c r="S28" s="54"/>
      <c r="T28" s="54"/>
      <c r="U28" s="51"/>
      <c r="V28" s="56"/>
      <c r="W28" s="56"/>
    </row>
    <row r="29" spans="1:23" collapsed="1" x14ac:dyDescent="0.25"/>
  </sheetData>
  <autoFilter ref="A11:W28">
    <filterColumn colId="1">
      <colorFilter dxfId="41"/>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40" priority="2" stopIfTrue="1" operator="equal">
      <formula>"F"</formula>
    </cfRule>
    <cfRule type="cellIs" dxfId="39" priority="3" stopIfTrue="1" operator="equal">
      <formula>"PE"</formula>
    </cfRule>
  </conditionalFormatting>
  <dataValidations count="5">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H14 H21 H23:H25 H27:H28">
      <formula1>"PASS,FAIL,PENDING,Not Test,NA"</formula1>
    </dataValidation>
    <dataValidation type="list" errorStyle="warning" allowBlank="1" showInputMessage="1" showErrorMessage="1" promptTitle="Bắt buộc nhập loại test case" sqref="N12:S14 Q21 N23:S25 N27:S28">
      <formula1>"Xuôi, Ngược"</formula1>
    </dataValidation>
    <dataValidation type="list" errorStyle="warning" allowBlank="1" showInputMessage="1" showErrorMessage="1" promptTitle="Bắt buộc nhập loại test case" sqref="T12:T14 M12:M14 M23:M25 T23:T25 T27:T28 M27:M28">
      <formula1>"X,  "</formula1>
    </dataValidation>
    <dataValidation type="list" allowBlank="1" showInputMessage="1" showErrorMessage="1" sqref="K16:K17 H16:H17 H19 K19">
      <formula1>#REF!</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35"/>
  <sheetViews>
    <sheetView topLeftCell="A14" zoomScale="75" zoomScaleNormal="75" workbookViewId="0">
      <selection activeCell="E14" sqref="E14"/>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COUNTIF($O$10:$O$905,"x")</f>
        <v>11</v>
      </c>
      <c r="N2" s="14"/>
      <c r="O2" s="14"/>
      <c r="P2" s="14"/>
      <c r="Q2" s="14"/>
      <c r="R2" s="14"/>
      <c r="S2" s="7"/>
      <c r="T2" s="7"/>
      <c r="U2" s="7"/>
      <c r="V2" s="7"/>
    </row>
    <row r="3" spans="1:23" s="8" customFormat="1" ht="31.5" x14ac:dyDescent="0.25">
      <c r="A3" s="261"/>
      <c r="B3" s="10"/>
      <c r="C3" s="10"/>
      <c r="D3" s="11" t="s">
        <v>5</v>
      </c>
      <c r="E3" s="73" t="s">
        <v>343</v>
      </c>
      <c r="F3" s="11" t="s">
        <v>6</v>
      </c>
      <c r="G3" s="13">
        <f>COUNTIF($H$10:$H$10,"FAIL")</f>
        <v>0</v>
      </c>
      <c r="H3" s="5"/>
      <c r="I3" s="1" t="s">
        <v>7</v>
      </c>
      <c r="J3" s="1"/>
      <c r="K3" s="1"/>
      <c r="L3" s="1"/>
      <c r="M3" s="13">
        <f>COUNTIF($O$10:$O$905,"x")</f>
        <v>11</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COUNTIF($P$10:$P$905,"PASS")</f>
        <v>11</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COUNTIF($P$10:$P$905,"FAIL")</f>
        <v>0</v>
      </c>
      <c r="N5" s="14"/>
      <c r="O5" s="14"/>
      <c r="P5" s="14"/>
      <c r="Q5" s="14"/>
      <c r="R5" s="14"/>
      <c r="S5" s="7"/>
      <c r="T5" s="7"/>
      <c r="U5" s="7"/>
      <c r="V5" s="7"/>
    </row>
    <row r="6" spans="1:23" s="8" customFormat="1" ht="15.75" x14ac:dyDescent="0.25">
      <c r="A6" s="19"/>
      <c r="B6" s="20"/>
      <c r="C6" s="21"/>
      <c r="D6" s="22"/>
      <c r="E6" s="23"/>
      <c r="F6" s="11" t="s">
        <v>15</v>
      </c>
      <c r="G6" s="13">
        <f>COUNTIF(L:L,"x")</f>
        <v>6</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92" customFormat="1" ht="15" customHeight="1" x14ac:dyDescent="0.25">
      <c r="A11" s="69" t="str">
        <f>IF(AND(E11="",E11=""),"",$E$4&amp;"_"&amp;ROW()-11-COUNTBLANK($E11:E$12))</f>
        <v/>
      </c>
      <c r="B11" s="79" t="s">
        <v>344</v>
      </c>
      <c r="C11" s="79"/>
      <c r="D11" s="79"/>
      <c r="E11" s="79"/>
      <c r="F11" s="79"/>
      <c r="G11" s="79"/>
      <c r="H11" s="79"/>
      <c r="I11" s="79"/>
      <c r="J11" s="79"/>
      <c r="K11" s="79"/>
      <c r="L11" s="79"/>
      <c r="M11" s="79"/>
      <c r="N11" s="79"/>
      <c r="O11" s="79"/>
      <c r="P11" s="79"/>
      <c r="Q11" s="79"/>
      <c r="R11" s="79"/>
      <c r="S11" s="79"/>
      <c r="T11" s="79"/>
      <c r="U11" s="79"/>
      <c r="V11" s="79"/>
      <c r="W11" s="79"/>
    </row>
    <row r="12" spans="1:23" s="40" customFormat="1" ht="255" outlineLevel="1" x14ac:dyDescent="0.25">
      <c r="A12" s="45" t="s">
        <v>365</v>
      </c>
      <c r="B12" s="45" t="s">
        <v>345</v>
      </c>
      <c r="C12" s="64" t="s">
        <v>346</v>
      </c>
      <c r="D12" s="44" t="s">
        <v>347</v>
      </c>
      <c r="E12" s="43" t="s">
        <v>348</v>
      </c>
      <c r="F12" s="35" t="s">
        <v>349</v>
      </c>
      <c r="G12" s="38" t="s">
        <v>46</v>
      </c>
      <c r="H12" s="45"/>
      <c r="I12" s="38"/>
      <c r="J12" s="38"/>
      <c r="K12" s="38" t="s">
        <v>350</v>
      </c>
      <c r="L12" s="38"/>
      <c r="M12" s="38"/>
      <c r="N12" s="38"/>
      <c r="O12" s="38"/>
      <c r="P12" s="38"/>
      <c r="Q12" s="38"/>
      <c r="R12" s="38"/>
      <c r="S12" s="38"/>
      <c r="T12" s="36"/>
      <c r="U12" s="36"/>
      <c r="V12" s="41"/>
      <c r="W12" s="41"/>
    </row>
    <row r="13" spans="1:23" s="40" customFormat="1" ht="300" outlineLevel="1" x14ac:dyDescent="0.25">
      <c r="A13" s="45" t="s">
        <v>366</v>
      </c>
      <c r="B13" s="45" t="s">
        <v>345</v>
      </c>
      <c r="C13" s="64" t="s">
        <v>346</v>
      </c>
      <c r="D13" s="44" t="s">
        <v>351</v>
      </c>
      <c r="E13" s="43" t="s">
        <v>352</v>
      </c>
      <c r="F13" s="35" t="s">
        <v>353</v>
      </c>
      <c r="G13" s="38" t="s">
        <v>46</v>
      </c>
      <c r="H13" s="45"/>
      <c r="I13" s="38"/>
      <c r="J13" s="38"/>
      <c r="K13" s="38" t="s">
        <v>350</v>
      </c>
      <c r="L13" s="38"/>
      <c r="M13" s="38"/>
      <c r="N13" s="38"/>
      <c r="O13" s="38"/>
      <c r="P13" s="38"/>
      <c r="Q13" s="38"/>
      <c r="R13" s="38"/>
      <c r="S13" s="38"/>
      <c r="T13" s="36"/>
      <c r="U13" s="36"/>
      <c r="V13" s="41"/>
      <c r="W13" s="41"/>
    </row>
    <row r="14" spans="1:23" s="227" customFormat="1" ht="300" outlineLevel="1" x14ac:dyDescent="0.25">
      <c r="A14" s="225" t="s">
        <v>367</v>
      </c>
      <c r="B14" s="225" t="s">
        <v>345</v>
      </c>
      <c r="C14" s="233" t="s">
        <v>346</v>
      </c>
      <c r="D14" s="221" t="s">
        <v>351</v>
      </c>
      <c r="E14" s="232" t="s">
        <v>354</v>
      </c>
      <c r="F14" s="223" t="s">
        <v>355</v>
      </c>
      <c r="G14" s="224" t="s">
        <v>46</v>
      </c>
      <c r="H14" s="225"/>
      <c r="I14" s="224"/>
      <c r="J14" s="224"/>
      <c r="K14" s="224" t="s">
        <v>350</v>
      </c>
      <c r="L14" s="224"/>
      <c r="M14" s="224"/>
      <c r="N14" s="224"/>
      <c r="O14" s="224"/>
      <c r="P14" s="224"/>
      <c r="Q14" s="224"/>
      <c r="R14" s="224"/>
      <c r="S14" s="224"/>
      <c r="T14" s="222"/>
      <c r="U14" s="222"/>
      <c r="V14" s="226"/>
      <c r="W14" s="226"/>
    </row>
    <row r="15" spans="1:23" s="227" customFormat="1" ht="270" outlineLevel="1" x14ac:dyDescent="0.25">
      <c r="A15" s="225" t="s">
        <v>368</v>
      </c>
      <c r="B15" s="225" t="s">
        <v>345</v>
      </c>
      <c r="C15" s="233" t="s">
        <v>346</v>
      </c>
      <c r="D15" s="221" t="s">
        <v>356</v>
      </c>
      <c r="E15" s="232" t="s">
        <v>357</v>
      </c>
      <c r="F15" s="223" t="s">
        <v>358</v>
      </c>
      <c r="G15" s="224" t="s">
        <v>46</v>
      </c>
      <c r="H15" s="225"/>
      <c r="I15" s="224"/>
      <c r="J15" s="224"/>
      <c r="K15" s="224" t="s">
        <v>350</v>
      </c>
      <c r="L15" s="224"/>
      <c r="M15" s="224"/>
      <c r="N15" s="224"/>
      <c r="O15" s="224"/>
      <c r="P15" s="224"/>
      <c r="Q15" s="224"/>
      <c r="R15" s="224"/>
      <c r="S15" s="224"/>
      <c r="T15" s="222"/>
      <c r="U15" s="222"/>
      <c r="V15" s="226"/>
      <c r="W15" s="226"/>
    </row>
    <row r="16" spans="1:23" s="227" customFormat="1" ht="375" outlineLevel="1" x14ac:dyDescent="0.25">
      <c r="A16" s="225" t="s">
        <v>369</v>
      </c>
      <c r="B16" s="225" t="s">
        <v>345</v>
      </c>
      <c r="C16" s="233" t="s">
        <v>346</v>
      </c>
      <c r="D16" s="221" t="s">
        <v>359</v>
      </c>
      <c r="E16" s="232" t="s">
        <v>360</v>
      </c>
      <c r="F16" s="223" t="s">
        <v>361</v>
      </c>
      <c r="G16" s="224" t="s">
        <v>46</v>
      </c>
      <c r="H16" s="225"/>
      <c r="I16" s="224"/>
      <c r="J16" s="224"/>
      <c r="K16" s="224" t="s">
        <v>350</v>
      </c>
      <c r="L16" s="224"/>
      <c r="M16" s="224"/>
      <c r="N16" s="224"/>
      <c r="O16" s="224"/>
      <c r="P16" s="224"/>
      <c r="Q16" s="224"/>
      <c r="R16" s="224"/>
      <c r="S16" s="224"/>
      <c r="T16" s="222"/>
      <c r="U16" s="222"/>
      <c r="V16" s="226"/>
      <c r="W16" s="226"/>
    </row>
    <row r="17" spans="1:23" s="227" customFormat="1" ht="409.5" outlineLevel="1" x14ac:dyDescent="0.25">
      <c r="A17" s="225" t="s">
        <v>370</v>
      </c>
      <c r="B17" s="225" t="s">
        <v>345</v>
      </c>
      <c r="C17" s="233"/>
      <c r="D17" s="221" t="s">
        <v>362</v>
      </c>
      <c r="E17" s="232" t="s">
        <v>363</v>
      </c>
      <c r="F17" s="223" t="s">
        <v>364</v>
      </c>
      <c r="G17" s="224" t="s">
        <v>46</v>
      </c>
      <c r="H17" s="225"/>
      <c r="I17" s="224"/>
      <c r="J17" s="224"/>
      <c r="K17" s="224" t="s">
        <v>350</v>
      </c>
      <c r="L17" s="224"/>
      <c r="M17" s="224"/>
      <c r="N17" s="224"/>
      <c r="O17" s="224"/>
      <c r="P17" s="224"/>
      <c r="Q17" s="224"/>
      <c r="R17" s="224"/>
      <c r="S17" s="224"/>
      <c r="T17" s="222"/>
      <c r="U17" s="222"/>
      <c r="V17" s="226"/>
      <c r="W17" s="226"/>
    </row>
    <row r="18" spans="1:23" s="227" customFormat="1" ht="315" outlineLevel="1" x14ac:dyDescent="0.25">
      <c r="A18" s="225" t="s">
        <v>376</v>
      </c>
      <c r="B18" s="222" t="s">
        <v>371</v>
      </c>
      <c r="C18" s="228" t="s">
        <v>372</v>
      </c>
      <c r="D18" s="223" t="s">
        <v>373</v>
      </c>
      <c r="E18" s="232" t="s">
        <v>374</v>
      </c>
      <c r="F18" s="223" t="s">
        <v>375</v>
      </c>
      <c r="G18" s="224" t="s">
        <v>46</v>
      </c>
      <c r="H18" s="225"/>
      <c r="I18" s="224"/>
      <c r="J18" s="224"/>
      <c r="K18" s="224" t="s">
        <v>350</v>
      </c>
      <c r="L18" s="224"/>
      <c r="M18" s="224"/>
      <c r="N18" s="224"/>
      <c r="O18" s="224"/>
      <c r="P18" s="224"/>
      <c r="Q18" s="224"/>
      <c r="R18" s="224"/>
      <c r="S18" s="224"/>
      <c r="T18" s="222"/>
      <c r="U18" s="222"/>
      <c r="V18" s="226"/>
      <c r="W18" s="226"/>
    </row>
    <row r="19" spans="1:23" s="63" customFormat="1" ht="15" customHeight="1" x14ac:dyDescent="0.25">
      <c r="A19" s="62" t="str">
        <f>IF(AND(E19="",E19=""),"",$E$4&amp;"_"&amp;ROW()-11-COUNTBLANK($E$12:E19))</f>
        <v/>
      </c>
      <c r="B19" s="98" t="s">
        <v>377</v>
      </c>
      <c r="C19" s="128"/>
      <c r="D19" s="128"/>
      <c r="E19" s="128"/>
      <c r="F19" s="128"/>
      <c r="G19" s="128"/>
      <c r="H19" s="128"/>
      <c r="I19" s="128"/>
      <c r="J19" s="128"/>
      <c r="K19" s="128"/>
      <c r="L19" s="128"/>
      <c r="M19" s="128"/>
      <c r="N19" s="128"/>
      <c r="O19" s="128"/>
      <c r="P19" s="128"/>
      <c r="Q19" s="128"/>
      <c r="R19" s="128"/>
      <c r="S19" s="128"/>
      <c r="T19" s="128"/>
      <c r="U19" s="128"/>
      <c r="V19" s="128"/>
      <c r="W19" s="129"/>
    </row>
    <row r="20" spans="1:23" s="40" customFormat="1" ht="409.5" hidden="1" outlineLevel="1" x14ac:dyDescent="0.25">
      <c r="A20" s="44" t="s">
        <v>396</v>
      </c>
      <c r="B20" s="37" t="s">
        <v>378</v>
      </c>
      <c r="C20" s="37" t="s">
        <v>379</v>
      </c>
      <c r="D20" s="37"/>
      <c r="E20" s="120" t="s">
        <v>414</v>
      </c>
      <c r="F20" s="121" t="s">
        <v>380</v>
      </c>
      <c r="G20" s="122" t="s">
        <v>46</v>
      </c>
      <c r="H20" s="120"/>
      <c r="I20" s="123"/>
      <c r="J20" s="122"/>
      <c r="K20" s="122" t="s">
        <v>410</v>
      </c>
      <c r="L20" s="122"/>
      <c r="M20" s="122"/>
      <c r="N20" s="122"/>
      <c r="O20" s="120" t="s">
        <v>382</v>
      </c>
      <c r="P20" s="122" t="s">
        <v>383</v>
      </c>
      <c r="Q20" s="122" t="s">
        <v>384</v>
      </c>
      <c r="R20" s="122"/>
      <c r="S20" s="124" t="s">
        <v>382</v>
      </c>
      <c r="T20" s="37"/>
      <c r="U20" s="37"/>
      <c r="V20" s="37"/>
      <c r="W20" s="125"/>
    </row>
    <row r="21" spans="1:23" s="40" customFormat="1" ht="315" hidden="1" outlineLevel="1" x14ac:dyDescent="0.25">
      <c r="A21" s="44" t="s">
        <v>397</v>
      </c>
      <c r="B21" s="37"/>
      <c r="C21" s="37" t="s">
        <v>385</v>
      </c>
      <c r="D21" s="37" t="s">
        <v>386</v>
      </c>
      <c r="E21" s="120" t="s">
        <v>411</v>
      </c>
      <c r="F21" s="37" t="s">
        <v>387</v>
      </c>
      <c r="G21" s="122" t="s">
        <v>46</v>
      </c>
      <c r="H21" s="120"/>
      <c r="I21" s="123"/>
      <c r="J21" s="122"/>
      <c r="K21" s="122" t="s">
        <v>410</v>
      </c>
      <c r="L21" s="122"/>
      <c r="M21" s="122"/>
      <c r="N21" s="122"/>
      <c r="O21" s="120" t="s">
        <v>382</v>
      </c>
      <c r="P21" s="122" t="s">
        <v>383</v>
      </c>
      <c r="Q21" s="122" t="s">
        <v>384</v>
      </c>
      <c r="R21" s="122"/>
      <c r="S21" s="124" t="s">
        <v>382</v>
      </c>
      <c r="T21" s="37"/>
      <c r="U21" s="37"/>
      <c r="V21" s="37"/>
      <c r="W21" s="125"/>
    </row>
    <row r="22" spans="1:23" s="40" customFormat="1" ht="409.5" hidden="1" outlineLevel="1" x14ac:dyDescent="0.25">
      <c r="A22" s="44" t="s">
        <v>398</v>
      </c>
      <c r="B22" s="37"/>
      <c r="C22" s="37"/>
      <c r="D22" s="37" t="s">
        <v>388</v>
      </c>
      <c r="E22" s="120" t="s">
        <v>415</v>
      </c>
      <c r="F22" s="37" t="s">
        <v>389</v>
      </c>
      <c r="G22" s="122" t="s">
        <v>46</v>
      </c>
      <c r="H22" s="120"/>
      <c r="I22" s="123"/>
      <c r="J22" s="122"/>
      <c r="K22" s="122" t="s">
        <v>410</v>
      </c>
      <c r="L22" s="122"/>
      <c r="M22" s="122"/>
      <c r="N22" s="122"/>
      <c r="O22" s="120" t="s">
        <v>382</v>
      </c>
      <c r="P22" s="122" t="s">
        <v>383</v>
      </c>
      <c r="Q22" s="122" t="s">
        <v>384</v>
      </c>
      <c r="R22" s="122"/>
      <c r="S22" s="124" t="s">
        <v>382</v>
      </c>
      <c r="T22" s="37"/>
      <c r="U22" s="37"/>
      <c r="V22" s="37"/>
      <c r="W22" s="125"/>
    </row>
    <row r="23" spans="1:23" s="40" customFormat="1" ht="409.5" hidden="1" outlineLevel="1" x14ac:dyDescent="0.25">
      <c r="A23" s="44" t="s">
        <v>399</v>
      </c>
      <c r="B23" s="37"/>
      <c r="C23" s="37"/>
      <c r="D23" s="37" t="s">
        <v>390</v>
      </c>
      <c r="E23" s="120" t="s">
        <v>421</v>
      </c>
      <c r="F23" s="37" t="s">
        <v>391</v>
      </c>
      <c r="G23" s="122" t="s">
        <v>46</v>
      </c>
      <c r="H23" s="120"/>
      <c r="I23" s="123"/>
      <c r="J23" s="122"/>
      <c r="K23" s="122" t="s">
        <v>410</v>
      </c>
      <c r="L23" s="122"/>
      <c r="M23" s="122"/>
      <c r="N23" s="122"/>
      <c r="O23" s="120" t="s">
        <v>382</v>
      </c>
      <c r="P23" s="122" t="s">
        <v>383</v>
      </c>
      <c r="Q23" s="122" t="s">
        <v>384</v>
      </c>
      <c r="R23" s="122"/>
      <c r="S23" s="124" t="s">
        <v>382</v>
      </c>
      <c r="T23" s="37"/>
      <c r="U23" s="37"/>
      <c r="V23" s="37"/>
      <c r="W23" s="125"/>
    </row>
    <row r="24" spans="1:23" s="40" customFormat="1" ht="409.5" hidden="1" outlineLevel="1" x14ac:dyDescent="0.25">
      <c r="A24" s="44" t="s">
        <v>400</v>
      </c>
      <c r="B24" s="37" t="s">
        <v>392</v>
      </c>
      <c r="C24" s="37" t="s">
        <v>379</v>
      </c>
      <c r="D24" s="37"/>
      <c r="E24" s="120" t="s">
        <v>422</v>
      </c>
      <c r="F24" s="37" t="s">
        <v>393</v>
      </c>
      <c r="G24" s="122" t="s">
        <v>46</v>
      </c>
      <c r="H24" s="120"/>
      <c r="I24" s="123"/>
      <c r="J24" s="122"/>
      <c r="K24" s="122" t="s">
        <v>410</v>
      </c>
      <c r="L24" s="122"/>
      <c r="M24" s="122"/>
      <c r="N24" s="122"/>
      <c r="O24" s="120" t="s">
        <v>382</v>
      </c>
      <c r="P24" s="122" t="s">
        <v>383</v>
      </c>
      <c r="Q24" s="122" t="s">
        <v>384</v>
      </c>
      <c r="R24" s="122"/>
      <c r="S24" s="124" t="s">
        <v>382</v>
      </c>
      <c r="T24" s="37"/>
      <c r="U24" s="37"/>
      <c r="V24" s="37"/>
      <c r="W24" s="125"/>
    </row>
    <row r="25" spans="1:23" s="40" customFormat="1" ht="315" hidden="1" outlineLevel="1" x14ac:dyDescent="0.25">
      <c r="A25" s="44" t="s">
        <v>401</v>
      </c>
      <c r="B25" s="37"/>
      <c r="C25" s="37" t="s">
        <v>385</v>
      </c>
      <c r="D25" s="37" t="s">
        <v>386</v>
      </c>
      <c r="E25" s="120" t="s">
        <v>412</v>
      </c>
      <c r="F25" s="37" t="s">
        <v>387</v>
      </c>
      <c r="G25" s="122" t="s">
        <v>46</v>
      </c>
      <c r="H25" s="120"/>
      <c r="I25" s="123"/>
      <c r="J25" s="122"/>
      <c r="K25" s="122" t="s">
        <v>410</v>
      </c>
      <c r="L25" s="122"/>
      <c r="M25" s="122"/>
      <c r="N25" s="122"/>
      <c r="O25" s="120"/>
      <c r="P25" s="122"/>
      <c r="Q25" s="122"/>
      <c r="R25" s="122"/>
      <c r="S25" s="124"/>
      <c r="T25" s="37"/>
      <c r="U25" s="37"/>
      <c r="V25" s="37"/>
      <c r="W25" s="125"/>
    </row>
    <row r="26" spans="1:23" s="40" customFormat="1" ht="409.5" hidden="1" outlineLevel="1" x14ac:dyDescent="0.25">
      <c r="A26" s="44" t="s">
        <v>402</v>
      </c>
      <c r="B26" s="37"/>
      <c r="C26" s="37"/>
      <c r="D26" s="37" t="s">
        <v>388</v>
      </c>
      <c r="E26" s="120" t="s">
        <v>416</v>
      </c>
      <c r="F26" s="37" t="s">
        <v>389</v>
      </c>
      <c r="G26" s="122"/>
      <c r="H26" s="120"/>
      <c r="I26" s="123"/>
      <c r="J26" s="122"/>
      <c r="K26" s="122"/>
      <c r="L26" s="122"/>
      <c r="M26" s="122"/>
      <c r="N26" s="122"/>
      <c r="O26" s="120"/>
      <c r="P26" s="122"/>
      <c r="Q26" s="122"/>
      <c r="R26" s="122"/>
      <c r="S26" s="124"/>
      <c r="T26" s="37"/>
      <c r="U26" s="37"/>
      <c r="V26" s="37"/>
      <c r="W26" s="125"/>
    </row>
    <row r="27" spans="1:23" s="40" customFormat="1" ht="409.5" hidden="1" outlineLevel="1" x14ac:dyDescent="0.25">
      <c r="A27" s="44" t="s">
        <v>403</v>
      </c>
      <c r="B27" s="37"/>
      <c r="C27" s="37"/>
      <c r="D27" s="37" t="s">
        <v>394</v>
      </c>
      <c r="E27" s="120" t="s">
        <v>423</v>
      </c>
      <c r="F27" s="37" t="s">
        <v>391</v>
      </c>
      <c r="G27" s="122"/>
      <c r="H27" s="120"/>
      <c r="I27" s="123"/>
      <c r="J27" s="122"/>
      <c r="K27" s="122"/>
      <c r="L27" s="122"/>
      <c r="M27" s="122"/>
      <c r="N27" s="122"/>
      <c r="O27" s="120"/>
      <c r="P27" s="122"/>
      <c r="Q27" s="122"/>
      <c r="R27" s="122"/>
      <c r="S27" s="124"/>
      <c r="T27" s="37"/>
      <c r="U27" s="37"/>
      <c r="V27" s="37"/>
      <c r="W27" s="125"/>
    </row>
    <row r="28" spans="1:23" s="40" customFormat="1" ht="15.75" hidden="1" customHeight="1" outlineLevel="1" x14ac:dyDescent="0.25">
      <c r="A28" s="119"/>
      <c r="B28" s="126" t="s">
        <v>395</v>
      </c>
      <c r="C28" s="126"/>
      <c r="D28" s="126"/>
      <c r="E28" s="126"/>
      <c r="F28" s="126"/>
      <c r="G28" s="126"/>
      <c r="H28" s="126"/>
      <c r="I28" s="126"/>
      <c r="J28" s="126"/>
      <c r="K28" s="126"/>
      <c r="L28" s="126"/>
      <c r="M28" s="126"/>
      <c r="N28" s="126"/>
      <c r="O28" s="126"/>
      <c r="P28" s="126"/>
      <c r="Q28" s="126"/>
      <c r="R28" s="126"/>
      <c r="S28" s="126"/>
      <c r="T28" s="126"/>
      <c r="U28" s="126"/>
      <c r="V28" s="126"/>
      <c r="W28" s="125"/>
    </row>
    <row r="29" spans="1:23" s="40" customFormat="1" ht="267.75" hidden="1" outlineLevel="1" x14ac:dyDescent="0.25">
      <c r="A29" s="58" t="s">
        <v>404</v>
      </c>
      <c r="B29" s="130" t="s">
        <v>378</v>
      </c>
      <c r="C29" s="37" t="s">
        <v>385</v>
      </c>
      <c r="D29" s="37" t="s">
        <v>386</v>
      </c>
      <c r="E29" s="120" t="s">
        <v>413</v>
      </c>
      <c r="F29" s="37" t="s">
        <v>387</v>
      </c>
      <c r="G29" s="122"/>
      <c r="H29" s="120"/>
      <c r="I29" s="123" t="s">
        <v>381</v>
      </c>
      <c r="J29" s="122"/>
      <c r="K29" s="122"/>
      <c r="L29" s="122" t="s">
        <v>382</v>
      </c>
      <c r="M29" s="122"/>
      <c r="N29" s="122"/>
      <c r="O29" s="120" t="s">
        <v>382</v>
      </c>
      <c r="P29" s="122" t="s">
        <v>383</v>
      </c>
      <c r="Q29" s="122" t="s">
        <v>384</v>
      </c>
      <c r="R29" s="122"/>
      <c r="S29" s="124" t="s">
        <v>382</v>
      </c>
      <c r="T29" s="37"/>
      <c r="U29" s="37"/>
      <c r="V29" s="37"/>
      <c r="W29" s="125"/>
    </row>
    <row r="30" spans="1:23" s="40" customFormat="1" ht="409.5" hidden="1" outlineLevel="1" x14ac:dyDescent="0.25">
      <c r="A30" s="58" t="s">
        <v>405</v>
      </c>
      <c r="B30" s="130" t="s">
        <v>378</v>
      </c>
      <c r="C30" s="37"/>
      <c r="D30" s="37" t="s">
        <v>388</v>
      </c>
      <c r="E30" s="120" t="s">
        <v>417</v>
      </c>
      <c r="F30" s="37" t="s">
        <v>389</v>
      </c>
      <c r="G30" s="122"/>
      <c r="H30" s="120"/>
      <c r="I30" s="123" t="s">
        <v>381</v>
      </c>
      <c r="J30" s="122"/>
      <c r="K30" s="122"/>
      <c r="L30" s="122" t="s">
        <v>382</v>
      </c>
      <c r="M30" s="122"/>
      <c r="N30" s="122"/>
      <c r="O30" s="120" t="s">
        <v>382</v>
      </c>
      <c r="P30" s="122" t="s">
        <v>383</v>
      </c>
      <c r="Q30" s="122" t="s">
        <v>384</v>
      </c>
      <c r="R30" s="122"/>
      <c r="S30" s="124" t="s">
        <v>382</v>
      </c>
      <c r="T30" s="37"/>
      <c r="U30" s="37"/>
      <c r="V30" s="37"/>
      <c r="W30" s="125"/>
    </row>
    <row r="31" spans="1:23" s="40" customFormat="1" ht="126" hidden="1" outlineLevel="1" x14ac:dyDescent="0.25">
      <c r="A31" s="58" t="s">
        <v>406</v>
      </c>
      <c r="B31" s="130" t="s">
        <v>378</v>
      </c>
      <c r="C31" s="37"/>
      <c r="D31" s="37" t="s">
        <v>390</v>
      </c>
      <c r="E31" s="127" t="s">
        <v>418</v>
      </c>
      <c r="F31" s="37" t="s">
        <v>391</v>
      </c>
      <c r="G31" s="122"/>
      <c r="H31" s="120"/>
      <c r="I31" s="123" t="s">
        <v>381</v>
      </c>
      <c r="J31" s="122"/>
      <c r="K31" s="122"/>
      <c r="L31" s="122" t="s">
        <v>382</v>
      </c>
      <c r="M31" s="122"/>
      <c r="N31" s="122"/>
      <c r="O31" s="120" t="s">
        <v>382</v>
      </c>
      <c r="P31" s="122" t="s">
        <v>383</v>
      </c>
      <c r="Q31" s="122" t="s">
        <v>384</v>
      </c>
      <c r="R31" s="122"/>
      <c r="S31" s="124" t="s">
        <v>382</v>
      </c>
      <c r="T31" s="37"/>
      <c r="U31" s="37"/>
      <c r="V31" s="37"/>
      <c r="W31" s="125"/>
    </row>
    <row r="32" spans="1:23" s="40" customFormat="1" ht="267.75" hidden="1" outlineLevel="1" x14ac:dyDescent="0.25">
      <c r="A32" s="58" t="s">
        <v>407</v>
      </c>
      <c r="B32" s="130" t="s">
        <v>392</v>
      </c>
      <c r="C32" s="37" t="s">
        <v>385</v>
      </c>
      <c r="D32" s="37" t="s">
        <v>386</v>
      </c>
      <c r="E32" s="120" t="s">
        <v>419</v>
      </c>
      <c r="F32" s="37" t="s">
        <v>387</v>
      </c>
      <c r="G32" s="122"/>
      <c r="H32" s="120"/>
      <c r="I32" s="123" t="s">
        <v>381</v>
      </c>
      <c r="J32" s="122"/>
      <c r="K32" s="122"/>
      <c r="L32" s="122" t="s">
        <v>382</v>
      </c>
      <c r="M32" s="122"/>
      <c r="N32" s="122"/>
      <c r="O32" s="120" t="s">
        <v>382</v>
      </c>
      <c r="P32" s="122" t="s">
        <v>383</v>
      </c>
      <c r="Q32" s="122" t="s">
        <v>384</v>
      </c>
      <c r="R32" s="122"/>
      <c r="S32" s="124" t="s">
        <v>382</v>
      </c>
      <c r="T32" s="37"/>
      <c r="U32" s="37"/>
      <c r="V32" s="37"/>
      <c r="W32" s="125"/>
    </row>
    <row r="33" spans="1:23" s="40" customFormat="1" ht="409.5" hidden="1" outlineLevel="1" x14ac:dyDescent="0.25">
      <c r="A33" s="58" t="s">
        <v>408</v>
      </c>
      <c r="B33" s="130" t="s">
        <v>392</v>
      </c>
      <c r="C33" s="37"/>
      <c r="D33" s="37" t="s">
        <v>388</v>
      </c>
      <c r="E33" s="120" t="s">
        <v>420</v>
      </c>
      <c r="F33" s="37" t="s">
        <v>389</v>
      </c>
      <c r="G33" s="122"/>
      <c r="H33" s="120"/>
      <c r="I33" s="123" t="s">
        <v>381</v>
      </c>
      <c r="J33" s="122"/>
      <c r="K33" s="122"/>
      <c r="L33" s="122" t="s">
        <v>382</v>
      </c>
      <c r="M33" s="122"/>
      <c r="N33" s="122"/>
      <c r="O33" s="120" t="s">
        <v>382</v>
      </c>
      <c r="P33" s="122" t="s">
        <v>383</v>
      </c>
      <c r="Q33" s="122" t="s">
        <v>384</v>
      </c>
      <c r="R33" s="122"/>
      <c r="S33" s="124" t="s">
        <v>382</v>
      </c>
      <c r="T33" s="37"/>
      <c r="U33" s="37"/>
      <c r="V33" s="37"/>
      <c r="W33" s="125"/>
    </row>
    <row r="34" spans="1:23" s="40" customFormat="1" ht="126" hidden="1" outlineLevel="1" x14ac:dyDescent="0.25">
      <c r="A34" s="58" t="s">
        <v>409</v>
      </c>
      <c r="B34" s="37" t="s">
        <v>392</v>
      </c>
      <c r="C34" s="37"/>
      <c r="D34" s="37" t="s">
        <v>390</v>
      </c>
      <c r="E34" s="127" t="s">
        <v>424</v>
      </c>
      <c r="F34" s="37" t="s">
        <v>391</v>
      </c>
      <c r="G34" s="122"/>
      <c r="H34" s="120"/>
      <c r="I34" s="123" t="s">
        <v>381</v>
      </c>
      <c r="J34" s="122"/>
      <c r="K34" s="122"/>
      <c r="L34" s="122" t="s">
        <v>382</v>
      </c>
      <c r="M34" s="122"/>
      <c r="N34" s="122"/>
      <c r="O34" s="120" t="s">
        <v>382</v>
      </c>
      <c r="P34" s="122" t="s">
        <v>383</v>
      </c>
      <c r="Q34" s="122" t="s">
        <v>384</v>
      </c>
      <c r="R34" s="122"/>
      <c r="S34" s="124" t="s">
        <v>382</v>
      </c>
      <c r="T34" s="37"/>
      <c r="U34" s="37"/>
      <c r="V34" s="37"/>
      <c r="W34" s="125"/>
    </row>
    <row r="35" spans="1:23" collapsed="1" x14ac:dyDescent="0.25"/>
  </sheetData>
  <autoFilter ref="A11:W34">
    <filterColumn colId="1">
      <colorFilter dxfId="38"/>
    </filterColumn>
  </autoFilter>
  <mergeCells count="8">
    <mergeCell ref="I6:L6"/>
    <mergeCell ref="I7:L7"/>
    <mergeCell ref="D1:G1"/>
    <mergeCell ref="I2:L2"/>
    <mergeCell ref="A3:A4"/>
    <mergeCell ref="I3:L3"/>
    <mergeCell ref="I4:L4"/>
    <mergeCell ref="I5:L5"/>
  </mergeCells>
  <phoneticPr fontId="23" type="noConversion"/>
  <conditionalFormatting sqref="H1:H9">
    <cfRule type="cellIs" priority="1" stopIfTrue="1" operator="equal">
      <formula>"P"</formula>
    </cfRule>
    <cfRule type="cellIs" dxfId="37" priority="2" stopIfTrue="1" operator="equal">
      <formula>"F"</formula>
    </cfRule>
    <cfRule type="cellIs" dxfId="36"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20:H27 H29:H34">
      <formula1>"PASS,FAIL,PENDING,Not Test,NA"</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2"/>
  <sheetViews>
    <sheetView topLeftCell="A8" zoomScale="75" zoomScaleNormal="75" workbookViewId="0">
      <selection activeCell="C12" sqref="C12"/>
    </sheetView>
  </sheetViews>
  <sheetFormatPr defaultRowHeight="15" outlineLevelRow="1" x14ac:dyDescent="0.25"/>
  <cols>
    <col min="1" max="1" width="10.42578125" bestFit="1" customWidth="1"/>
    <col min="2" max="2" width="45.140625" customWidth="1"/>
    <col min="3" max="3" width="23.28515625" bestFit="1" customWidth="1"/>
    <col min="4" max="4" width="21.42578125" customWidth="1"/>
    <col min="5" max="5" width="95.140625" customWidth="1"/>
    <col min="6" max="6" width="45.7109375" customWidth="1"/>
    <col min="7" max="7" width="9.5703125" bestFit="1" customWidth="1"/>
    <col min="18" max="18" width="15.85546875" customWidth="1"/>
  </cols>
  <sheetData>
    <row r="1" spans="1:23" s="8" customFormat="1" ht="25.5" x14ac:dyDescent="0.25">
      <c r="A1" s="2"/>
      <c r="B1" s="3"/>
      <c r="C1" s="4"/>
      <c r="D1" s="260" t="s">
        <v>0</v>
      </c>
      <c r="E1" s="260"/>
      <c r="F1" s="260"/>
      <c r="G1" s="260"/>
      <c r="H1" s="5"/>
      <c r="I1" s="5"/>
      <c r="J1" s="5"/>
      <c r="K1" s="5"/>
      <c r="L1" s="5"/>
      <c r="M1" s="5"/>
      <c r="N1" s="5"/>
      <c r="O1" s="5"/>
      <c r="P1" s="5"/>
      <c r="Q1" s="5"/>
      <c r="R1" s="6"/>
      <c r="S1" s="7"/>
      <c r="T1" s="7"/>
      <c r="U1" s="7"/>
      <c r="V1" s="7"/>
    </row>
    <row r="2" spans="1:23" s="8" customFormat="1" ht="31.5" x14ac:dyDescent="0.25">
      <c r="A2" s="9"/>
      <c r="B2" s="10"/>
      <c r="C2" s="10"/>
      <c r="D2" s="11" t="s">
        <v>1</v>
      </c>
      <c r="E2" s="12" t="s">
        <v>2</v>
      </c>
      <c r="F2" s="11" t="s">
        <v>3</v>
      </c>
      <c r="G2" s="13">
        <f>COUNTIF($H$10:$H$10,"PASS")</f>
        <v>0</v>
      </c>
      <c r="H2" s="5"/>
      <c r="I2" s="1" t="s">
        <v>4</v>
      </c>
      <c r="J2" s="1"/>
      <c r="K2" s="1"/>
      <c r="L2" s="1"/>
      <c r="M2" s="13">
        <f>COUNTIF($O$10:$O$875,"x")</f>
        <v>0</v>
      </c>
      <c r="N2" s="14"/>
      <c r="O2" s="14"/>
      <c r="P2" s="14"/>
      <c r="Q2" s="14"/>
      <c r="R2" s="14"/>
      <c r="S2" s="7"/>
      <c r="T2" s="7"/>
      <c r="U2" s="7"/>
      <c r="V2" s="7"/>
    </row>
    <row r="3" spans="1:23" s="8" customFormat="1" ht="31.5" x14ac:dyDescent="0.25">
      <c r="A3" s="261"/>
      <c r="B3" s="10"/>
      <c r="C3" s="10"/>
      <c r="D3" s="11" t="s">
        <v>5</v>
      </c>
      <c r="E3" s="73" t="s">
        <v>429</v>
      </c>
      <c r="F3" s="11" t="s">
        <v>6</v>
      </c>
      <c r="G3" s="13">
        <f>COUNTIF($H$10:$H$10,"FAIL")</f>
        <v>0</v>
      </c>
      <c r="H3" s="5"/>
      <c r="I3" s="1" t="s">
        <v>7</v>
      </c>
      <c r="J3" s="1"/>
      <c r="K3" s="1"/>
      <c r="L3" s="1"/>
      <c r="M3" s="13">
        <f>COUNTIF($O$10:$O$875,"x")</f>
        <v>0</v>
      </c>
      <c r="N3" s="14"/>
      <c r="O3" s="14"/>
      <c r="P3" s="14"/>
      <c r="Q3" s="14"/>
      <c r="R3" s="14"/>
      <c r="S3" s="7"/>
      <c r="T3" s="7"/>
      <c r="U3" s="7"/>
      <c r="V3" s="7"/>
    </row>
    <row r="4" spans="1:23" s="8" customFormat="1" ht="17.25" customHeight="1" x14ac:dyDescent="0.25">
      <c r="A4" s="261"/>
      <c r="B4" s="15"/>
      <c r="C4" s="15"/>
      <c r="D4" s="11" t="s">
        <v>8</v>
      </c>
      <c r="E4" s="12" t="s">
        <v>9</v>
      </c>
      <c r="F4" s="11" t="s">
        <v>10</v>
      </c>
      <c r="G4" s="13">
        <f>COUNTIF($H$10:$H$10,"PENDING")+COUNTIF($H$10:$H$10,"Not Tested")+COUNTIF($H$10:$H$10,"NA")</f>
        <v>0</v>
      </c>
      <c r="H4" s="5"/>
      <c r="I4" s="1" t="s">
        <v>11</v>
      </c>
      <c r="J4" s="1"/>
      <c r="K4" s="1"/>
      <c r="L4" s="1"/>
      <c r="M4" s="13">
        <f>COUNTIF($P$10:$P$875,"PASS")</f>
        <v>0</v>
      </c>
      <c r="N4" s="14"/>
      <c r="O4" s="14"/>
      <c r="P4" s="14"/>
      <c r="Q4" s="14"/>
      <c r="R4" s="14"/>
      <c r="S4" s="7"/>
      <c r="T4" s="7"/>
      <c r="U4" s="7"/>
      <c r="V4" s="7"/>
    </row>
    <row r="5" spans="1:23" s="8" customFormat="1" ht="16.5" x14ac:dyDescent="0.25">
      <c r="A5" s="16"/>
      <c r="B5" s="17"/>
      <c r="C5" s="17"/>
      <c r="D5" s="11" t="s">
        <v>12</v>
      </c>
      <c r="E5" s="11"/>
      <c r="F5" s="11" t="s">
        <v>13</v>
      </c>
      <c r="G5" s="18">
        <f>SUM(G2:G4)</f>
        <v>0</v>
      </c>
      <c r="H5" s="5"/>
      <c r="I5" s="1" t="s">
        <v>14</v>
      </c>
      <c r="J5" s="1"/>
      <c r="K5" s="1"/>
      <c r="L5" s="1"/>
      <c r="M5" s="13">
        <f>COUNTIF($P$10:$P$875,"FAIL")</f>
        <v>0</v>
      </c>
      <c r="N5" s="14"/>
      <c r="O5" s="14"/>
      <c r="P5" s="14"/>
      <c r="Q5" s="14"/>
      <c r="R5" s="14"/>
      <c r="S5" s="7"/>
      <c r="T5" s="7"/>
      <c r="U5" s="7"/>
      <c r="V5" s="7"/>
    </row>
    <row r="6" spans="1:23" s="8" customFormat="1" ht="15.75" x14ac:dyDescent="0.25">
      <c r="A6" s="19"/>
      <c r="B6" s="20"/>
      <c r="C6" s="21"/>
      <c r="D6" s="22"/>
      <c r="E6" s="23"/>
      <c r="F6" s="11" t="s">
        <v>15</v>
      </c>
      <c r="G6" s="13">
        <f>COUNTIF(L:L,"x")</f>
        <v>0</v>
      </c>
      <c r="H6" s="5"/>
      <c r="I6" s="1" t="s">
        <v>16</v>
      </c>
      <c r="J6" s="1"/>
      <c r="K6" s="1"/>
      <c r="L6" s="1"/>
      <c r="M6" s="13">
        <f>COUNTIF($N$10:$N$10,"Mức 1")</f>
        <v>0</v>
      </c>
      <c r="N6" s="24"/>
      <c r="O6" s="24"/>
      <c r="P6" s="24"/>
      <c r="Q6" s="24"/>
      <c r="R6" s="24"/>
      <c r="S6" s="7"/>
      <c r="T6" s="7"/>
      <c r="U6" s="7"/>
      <c r="V6" s="7"/>
    </row>
    <row r="7" spans="1:23" s="8" customFormat="1" ht="17.25" customHeight="1" x14ac:dyDescent="0.25">
      <c r="A7" s="25"/>
      <c r="B7" s="23"/>
      <c r="C7" s="26"/>
      <c r="D7" s="22"/>
      <c r="E7" s="23"/>
      <c r="F7" s="11" t="s">
        <v>17</v>
      </c>
      <c r="G7" s="13">
        <f>COUNTIF($S$10:$S$10,"x")</f>
        <v>0</v>
      </c>
      <c r="H7" s="5"/>
      <c r="I7" s="1" t="s">
        <v>18</v>
      </c>
      <c r="J7" s="1"/>
      <c r="K7" s="1"/>
      <c r="L7" s="1"/>
      <c r="M7" s="13">
        <f>COUNTIF($N$10:$N$10,"Mức 2")</f>
        <v>0</v>
      </c>
      <c r="N7" s="14"/>
      <c r="O7" s="14"/>
      <c r="P7" s="14"/>
      <c r="Q7" s="14"/>
      <c r="R7" s="14"/>
      <c r="S7" s="7"/>
      <c r="T7" s="7"/>
      <c r="U7" s="24"/>
      <c r="V7" s="24"/>
    </row>
    <row r="8" spans="1:23" s="8" customFormat="1" ht="15.75" x14ac:dyDescent="0.25">
      <c r="A8" s="25"/>
      <c r="B8" s="23"/>
      <c r="C8" s="26"/>
      <c r="D8" s="22"/>
      <c r="E8" s="20"/>
      <c r="F8" s="27"/>
      <c r="G8" s="27"/>
      <c r="H8" s="28"/>
      <c r="I8" s="5"/>
      <c r="J8" s="5"/>
      <c r="K8" s="24"/>
      <c r="L8" s="14"/>
      <c r="M8" s="14"/>
      <c r="N8" s="14"/>
      <c r="O8" s="14"/>
      <c r="P8" s="14"/>
      <c r="Q8" s="14"/>
      <c r="R8" s="14"/>
      <c r="S8" s="7"/>
      <c r="T8" s="7"/>
      <c r="U8" s="24"/>
      <c r="V8" s="24"/>
    </row>
    <row r="9" spans="1:23" s="32" customFormat="1" ht="63.75" customHeight="1" x14ac:dyDescent="0.25">
      <c r="A9" s="29" t="s">
        <v>8</v>
      </c>
      <c r="B9" s="29" t="s">
        <v>19</v>
      </c>
      <c r="C9" s="29" t="s">
        <v>20</v>
      </c>
      <c r="D9" s="30" t="s">
        <v>21</v>
      </c>
      <c r="E9" s="31" t="s">
        <v>22</v>
      </c>
      <c r="F9" s="31" t="s">
        <v>23</v>
      </c>
      <c r="G9" s="31" t="s">
        <v>24</v>
      </c>
      <c r="H9" s="31" t="s">
        <v>25</v>
      </c>
      <c r="I9" s="29" t="s">
        <v>26</v>
      </c>
      <c r="J9" s="29" t="s">
        <v>27</v>
      </c>
      <c r="K9" s="31" t="s">
        <v>28</v>
      </c>
      <c r="L9" s="29" t="s">
        <v>29</v>
      </c>
      <c r="M9" s="31" t="s">
        <v>30</v>
      </c>
      <c r="N9" s="31" t="s">
        <v>31</v>
      </c>
      <c r="O9" s="31" t="s">
        <v>32</v>
      </c>
      <c r="P9" s="31" t="s">
        <v>33</v>
      </c>
      <c r="Q9" s="31" t="s">
        <v>34</v>
      </c>
      <c r="R9" s="31" t="s">
        <v>35</v>
      </c>
      <c r="S9" s="29" t="s">
        <v>36</v>
      </c>
      <c r="T9" s="29" t="s">
        <v>37</v>
      </c>
      <c r="U9" s="29" t="s">
        <v>38</v>
      </c>
      <c r="V9" s="29" t="s">
        <v>39</v>
      </c>
    </row>
    <row r="10" spans="1:23" s="34" customFormat="1" ht="45.75" customHeight="1" x14ac:dyDescent="0.25">
      <c r="A10" s="33"/>
      <c r="B10" s="33" t="s">
        <v>40</v>
      </c>
      <c r="C10" s="33" t="s">
        <v>41</v>
      </c>
      <c r="D10" s="33" t="s">
        <v>42</v>
      </c>
      <c r="E10" s="33" t="s">
        <v>42</v>
      </c>
      <c r="F10" s="33" t="s">
        <v>43</v>
      </c>
      <c r="G10" s="33"/>
      <c r="H10" s="33"/>
      <c r="I10" s="33"/>
      <c r="J10" s="33"/>
      <c r="K10" s="33"/>
      <c r="L10" s="33" t="s">
        <v>44</v>
      </c>
      <c r="M10" s="33" t="s">
        <v>45</v>
      </c>
      <c r="N10" s="33"/>
      <c r="O10" s="33"/>
      <c r="P10" s="33"/>
      <c r="Q10" s="33"/>
      <c r="R10" s="33"/>
      <c r="S10" s="33"/>
      <c r="T10" s="33"/>
      <c r="U10" s="33"/>
      <c r="V10" s="33"/>
    </row>
    <row r="11" spans="1:23" s="68" customFormat="1" ht="15.75" x14ac:dyDescent="0.25">
      <c r="A11" s="132"/>
      <c r="B11" s="133" t="s">
        <v>455</v>
      </c>
      <c r="C11" s="134"/>
      <c r="D11" s="134"/>
      <c r="E11" s="134"/>
      <c r="F11" s="134"/>
      <c r="G11" s="134"/>
      <c r="H11" s="134"/>
      <c r="I11" s="134"/>
      <c r="J11" s="134"/>
      <c r="K11" s="134"/>
      <c r="L11" s="134"/>
      <c r="M11" s="134"/>
      <c r="N11" s="134"/>
      <c r="O11" s="134"/>
      <c r="P11" s="134"/>
      <c r="Q11" s="134"/>
      <c r="R11" s="134"/>
      <c r="S11" s="134"/>
      <c r="T11" s="134"/>
      <c r="U11" s="134"/>
      <c r="V11" s="134"/>
    </row>
    <row r="12" spans="1:23" s="40" customFormat="1" ht="409.5" hidden="1" outlineLevel="1" x14ac:dyDescent="0.25">
      <c r="A12" s="58" t="s">
        <v>430</v>
      </c>
      <c r="B12" s="37" t="s">
        <v>425</v>
      </c>
      <c r="C12" s="120" t="s">
        <v>426</v>
      </c>
      <c r="D12" s="37" t="s">
        <v>427</v>
      </c>
      <c r="E12" s="131" t="s">
        <v>456</v>
      </c>
      <c r="F12" s="37" t="s">
        <v>428</v>
      </c>
      <c r="G12" s="122" t="s">
        <v>46</v>
      </c>
      <c r="H12" s="120"/>
      <c r="I12" s="123"/>
      <c r="J12" s="122"/>
      <c r="K12" s="122" t="s">
        <v>410</v>
      </c>
      <c r="L12" s="122"/>
      <c r="M12" s="122"/>
      <c r="N12" s="122"/>
      <c r="O12" s="120"/>
      <c r="P12" s="122"/>
      <c r="Q12" s="122"/>
      <c r="R12" s="122"/>
      <c r="S12" s="37"/>
      <c r="T12" s="37"/>
      <c r="U12" s="37"/>
      <c r="V12" s="37"/>
      <c r="W12" s="125"/>
    </row>
    <row r="13" spans="1:23" s="40" customFormat="1" ht="204.75" hidden="1" outlineLevel="1" x14ac:dyDescent="0.25">
      <c r="A13" s="58" t="s">
        <v>446</v>
      </c>
      <c r="B13" s="37" t="s">
        <v>425</v>
      </c>
      <c r="C13" s="120" t="s">
        <v>426</v>
      </c>
      <c r="D13" s="37" t="s">
        <v>431</v>
      </c>
      <c r="E13" s="120" t="s">
        <v>457</v>
      </c>
      <c r="F13" s="37" t="s">
        <v>458</v>
      </c>
      <c r="G13" s="122" t="s">
        <v>46</v>
      </c>
      <c r="H13" s="120"/>
      <c r="I13" s="123"/>
      <c r="J13" s="122"/>
      <c r="K13" s="122" t="s">
        <v>410</v>
      </c>
      <c r="L13" s="122"/>
      <c r="M13" s="122"/>
      <c r="N13" s="122"/>
      <c r="O13" s="120"/>
      <c r="P13" s="122"/>
      <c r="Q13" s="122"/>
      <c r="R13" s="122"/>
      <c r="S13" s="37"/>
      <c r="T13" s="37"/>
      <c r="U13" s="37"/>
      <c r="V13" s="37"/>
      <c r="W13" s="125"/>
    </row>
    <row r="14" spans="1:23" s="40" customFormat="1" ht="409.5" hidden="1" outlineLevel="1" x14ac:dyDescent="0.25">
      <c r="A14" s="58" t="s">
        <v>447</v>
      </c>
      <c r="B14" s="37" t="s">
        <v>425</v>
      </c>
      <c r="C14" s="130" t="s">
        <v>433</v>
      </c>
      <c r="D14" s="37" t="s">
        <v>434</v>
      </c>
      <c r="E14" s="131" t="s">
        <v>459</v>
      </c>
      <c r="F14" s="37" t="s">
        <v>435</v>
      </c>
      <c r="G14" s="122" t="s">
        <v>46</v>
      </c>
      <c r="H14" s="131"/>
      <c r="I14" s="122"/>
      <c r="J14" s="122"/>
      <c r="K14" s="122" t="s">
        <v>410</v>
      </c>
      <c r="L14" s="122"/>
      <c r="M14" s="122"/>
      <c r="N14" s="122"/>
      <c r="O14" s="120"/>
      <c r="P14" s="122"/>
      <c r="Q14" s="122"/>
      <c r="R14" s="122"/>
      <c r="S14" s="37"/>
      <c r="T14" s="37"/>
      <c r="U14" s="37"/>
      <c r="V14" s="37"/>
      <c r="W14" s="125"/>
    </row>
    <row r="15" spans="1:23" s="40" customFormat="1" ht="409.5" hidden="1" outlineLevel="1" x14ac:dyDescent="0.25">
      <c r="A15" s="58" t="s">
        <v>448</v>
      </c>
      <c r="B15" s="37" t="s">
        <v>425</v>
      </c>
      <c r="C15" s="130" t="s">
        <v>433</v>
      </c>
      <c r="D15" s="37" t="s">
        <v>436</v>
      </c>
      <c r="E15" s="131" t="s">
        <v>460</v>
      </c>
      <c r="F15" s="37" t="s">
        <v>461</v>
      </c>
      <c r="G15" s="122" t="s">
        <v>46</v>
      </c>
      <c r="H15" s="131"/>
      <c r="I15" s="122"/>
      <c r="J15" s="122"/>
      <c r="K15" s="122" t="s">
        <v>410</v>
      </c>
      <c r="L15" s="122"/>
      <c r="M15" s="122"/>
      <c r="N15" s="122"/>
      <c r="O15" s="120"/>
      <c r="P15" s="122"/>
      <c r="Q15" s="122"/>
      <c r="R15" s="122"/>
      <c r="S15" s="37"/>
      <c r="T15" s="37"/>
      <c r="U15" s="37"/>
      <c r="V15" s="37"/>
      <c r="W15" s="125"/>
    </row>
    <row r="16" spans="1:23" s="40" customFormat="1" ht="204.75" hidden="1" outlineLevel="1" x14ac:dyDescent="0.25">
      <c r="A16" s="58" t="s">
        <v>449</v>
      </c>
      <c r="B16" s="37" t="s">
        <v>425</v>
      </c>
      <c r="C16" s="130" t="s">
        <v>426</v>
      </c>
      <c r="D16" s="37" t="s">
        <v>437</v>
      </c>
      <c r="E16" s="120" t="s">
        <v>462</v>
      </c>
      <c r="F16" s="37" t="s">
        <v>438</v>
      </c>
      <c r="G16" s="122" t="s">
        <v>46</v>
      </c>
      <c r="H16" s="120"/>
      <c r="I16" s="123"/>
      <c r="J16" s="122"/>
      <c r="K16" s="122" t="s">
        <v>410</v>
      </c>
      <c r="L16" s="122"/>
      <c r="M16" s="122"/>
      <c r="N16" s="122"/>
      <c r="O16" s="120"/>
      <c r="P16" s="122"/>
      <c r="Q16" s="122"/>
      <c r="R16" s="122"/>
      <c r="S16" s="37"/>
      <c r="T16" s="37"/>
      <c r="U16" s="37"/>
      <c r="V16" s="37"/>
      <c r="W16" s="125"/>
    </row>
    <row r="17" spans="1:23" s="40" customFormat="1" ht="204.75" hidden="1" outlineLevel="1" x14ac:dyDescent="0.25">
      <c r="A17" s="58" t="s">
        <v>450</v>
      </c>
      <c r="B17" s="37" t="s">
        <v>425</v>
      </c>
      <c r="C17" s="130" t="s">
        <v>426</v>
      </c>
      <c r="D17" s="37" t="s">
        <v>439</v>
      </c>
      <c r="E17" s="120" t="s">
        <v>463</v>
      </c>
      <c r="F17" s="37" t="s">
        <v>432</v>
      </c>
      <c r="G17" s="122" t="s">
        <v>46</v>
      </c>
      <c r="H17" s="120"/>
      <c r="I17" s="123"/>
      <c r="J17" s="122"/>
      <c r="K17" s="122" t="s">
        <v>410</v>
      </c>
      <c r="L17" s="122"/>
      <c r="M17" s="122"/>
      <c r="N17" s="122"/>
      <c r="O17" s="120"/>
      <c r="P17" s="122"/>
      <c r="Q17" s="122"/>
      <c r="R17" s="122"/>
      <c r="S17" s="37"/>
      <c r="T17" s="37"/>
      <c r="U17" s="37"/>
      <c r="V17" s="37"/>
      <c r="W17" s="125"/>
    </row>
    <row r="18" spans="1:23" s="40" customFormat="1" ht="204.75" hidden="1" outlineLevel="1" x14ac:dyDescent="0.25">
      <c r="A18" s="58" t="s">
        <v>451</v>
      </c>
      <c r="B18" s="37" t="s">
        <v>425</v>
      </c>
      <c r="C18" s="130" t="s">
        <v>433</v>
      </c>
      <c r="D18" s="37" t="s">
        <v>440</v>
      </c>
      <c r="E18" s="120" t="s">
        <v>464</v>
      </c>
      <c r="F18" s="37" t="s">
        <v>441</v>
      </c>
      <c r="G18" s="122" t="s">
        <v>46</v>
      </c>
      <c r="H18" s="131"/>
      <c r="I18" s="122"/>
      <c r="J18" s="122"/>
      <c r="K18" s="122" t="s">
        <v>410</v>
      </c>
      <c r="L18" s="122"/>
      <c r="M18" s="122"/>
      <c r="N18" s="122"/>
      <c r="O18" s="120"/>
      <c r="P18" s="122"/>
      <c r="Q18" s="122"/>
      <c r="R18" s="122"/>
      <c r="S18" s="37"/>
      <c r="T18" s="37"/>
      <c r="U18" s="37"/>
      <c r="V18" s="37"/>
      <c r="W18" s="125"/>
    </row>
    <row r="19" spans="1:23" s="40" customFormat="1" ht="204.75" hidden="1" outlineLevel="1" x14ac:dyDescent="0.25">
      <c r="A19" s="58" t="s">
        <v>452</v>
      </c>
      <c r="B19" s="37" t="s">
        <v>425</v>
      </c>
      <c r="C19" s="130" t="s">
        <v>433</v>
      </c>
      <c r="D19" s="37" t="s">
        <v>442</v>
      </c>
      <c r="E19" s="120" t="s">
        <v>465</v>
      </c>
      <c r="F19" s="37" t="s">
        <v>432</v>
      </c>
      <c r="G19" s="122" t="s">
        <v>46</v>
      </c>
      <c r="H19" s="131"/>
      <c r="I19" s="122"/>
      <c r="J19" s="122"/>
      <c r="K19" s="122" t="s">
        <v>410</v>
      </c>
      <c r="L19" s="122"/>
      <c r="M19" s="122"/>
      <c r="N19" s="122"/>
      <c r="O19" s="120"/>
      <c r="P19" s="122"/>
      <c r="Q19" s="122"/>
      <c r="R19" s="122"/>
      <c r="S19" s="37"/>
      <c r="T19" s="37"/>
      <c r="U19" s="37"/>
      <c r="V19" s="37"/>
      <c r="W19" s="125"/>
    </row>
    <row r="20" spans="1:23" s="40" customFormat="1" ht="409.5" hidden="1" outlineLevel="1" x14ac:dyDescent="0.25">
      <c r="A20" s="58" t="s">
        <v>453</v>
      </c>
      <c r="B20" s="37" t="s">
        <v>443</v>
      </c>
      <c r="C20" s="120" t="s">
        <v>426</v>
      </c>
      <c r="D20" s="37" t="s">
        <v>427</v>
      </c>
      <c r="E20" s="120" t="s">
        <v>444</v>
      </c>
      <c r="F20" s="37" t="s">
        <v>445</v>
      </c>
      <c r="G20" s="122" t="s">
        <v>46</v>
      </c>
      <c r="H20" s="131"/>
      <c r="I20" s="122"/>
      <c r="J20" s="122"/>
      <c r="K20" s="122" t="s">
        <v>410</v>
      </c>
      <c r="L20" s="122"/>
      <c r="M20" s="122"/>
      <c r="N20" s="122"/>
      <c r="O20" s="120"/>
      <c r="P20" s="122"/>
      <c r="Q20" s="122"/>
      <c r="R20" s="122"/>
      <c r="S20" s="37"/>
      <c r="T20" s="37"/>
      <c r="U20" s="37"/>
      <c r="V20" s="37"/>
      <c r="W20" s="125"/>
    </row>
    <row r="21" spans="1:23" s="40" customFormat="1" ht="409.5" hidden="1" outlineLevel="1" x14ac:dyDescent="0.25">
      <c r="A21" s="58" t="s">
        <v>454</v>
      </c>
      <c r="B21" s="37" t="s">
        <v>443</v>
      </c>
      <c r="C21" s="120" t="s">
        <v>426</v>
      </c>
      <c r="D21" s="37" t="s">
        <v>431</v>
      </c>
      <c r="E21" s="131" t="s">
        <v>466</v>
      </c>
      <c r="F21" s="37" t="s">
        <v>432</v>
      </c>
      <c r="G21" s="122" t="s">
        <v>46</v>
      </c>
      <c r="H21" s="131"/>
      <c r="I21" s="122"/>
      <c r="J21" s="122"/>
      <c r="K21" s="122" t="s">
        <v>410</v>
      </c>
      <c r="L21" s="122"/>
      <c r="M21" s="122"/>
      <c r="N21" s="122"/>
      <c r="O21" s="120"/>
      <c r="P21" s="122"/>
      <c r="Q21" s="122"/>
      <c r="R21" s="122"/>
      <c r="S21" s="37"/>
      <c r="T21" s="37"/>
      <c r="U21" s="37"/>
      <c r="V21" s="37"/>
      <c r="W21" s="125"/>
    </row>
    <row r="22" spans="1:23" collapsed="1" x14ac:dyDescent="0.25"/>
  </sheetData>
  <autoFilter ref="A11:W11"/>
  <mergeCells count="8">
    <mergeCell ref="I6:L6"/>
    <mergeCell ref="I7:L7"/>
    <mergeCell ref="I5:L5"/>
    <mergeCell ref="D1:G1"/>
    <mergeCell ref="I2:L2"/>
    <mergeCell ref="A3:A4"/>
    <mergeCell ref="I3:L3"/>
    <mergeCell ref="I4:L4"/>
  </mergeCells>
  <phoneticPr fontId="23" type="noConversion"/>
  <conditionalFormatting sqref="H1:H9">
    <cfRule type="cellIs" priority="1" stopIfTrue="1" operator="equal">
      <formula>"P"</formula>
    </cfRule>
    <cfRule type="cellIs" dxfId="35" priority="2" stopIfTrue="1" operator="equal">
      <formula>"F"</formula>
    </cfRule>
    <cfRule type="cellIs" dxfId="34" priority="3" stopIfTrue="1" operator="equal">
      <formula>"PE"</formula>
    </cfRule>
  </conditionalFormatting>
  <dataValidations count="2">
    <dataValidation type="list" allowBlank="1" showInputMessage="1" showErrorMessage="1" sqref="JJ1:JK8 TF1:TG8 ADB1:ADC8 AMX1:AMY8 AWT1:AWU8 BGP1:BGQ8 BQL1:BQM8 CAH1:CAI8 CKD1:CKE8 CTZ1:CUA8 DDV1:DDW8 DNR1:DNS8 DXN1:DXO8 EHJ1:EHK8 ERF1:ERG8 FBB1:FBC8 FKX1:FKY8 FUT1:FUU8 GEP1:GEQ8 GOL1:GOM8 GYH1:GYI8 HID1:HIE8 HRZ1:HSA8 IBV1:IBW8 ILR1:ILS8 IVN1:IVO8 JFJ1:JFK8 JPF1:JPG8 JZB1:JZC8 KIX1:KIY8 KST1:KSU8 LCP1:LCQ8 LML1:LMM8 LWH1:LWI8 MGD1:MGE8 MPZ1:MQA8 MZV1:MZW8 NJR1:NJS8 NTN1:NTO8 ODJ1:ODK8 ONF1:ONG8 OXB1:OXC8 PGX1:PGY8 PQT1:PQU8 QAP1:QAQ8 QKL1:QKM8 QUH1:QUI8 RED1:REE8 RNZ1:ROA8 RXV1:RXW8 SHR1:SHS8 SRN1:SRO8 TBJ1:TBK8 TLF1:TLG8 TVB1:TVC8 UEX1:UEY8 UOT1:UOU8 UYP1:UYQ8 VIL1:VIM8 VSH1:VSI8 WCD1:WCE8 WLZ1:WMA8 WVV1:WVW8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WWB2:WWB8 JP2:JP8 TL2:TL8 ADH2:ADH8 AND2:AND8 AWZ2:AWZ8 BGV2:BGV8 BQR2:BQR8 CAN2:CAN8 CKJ2:CKJ8 CUF2:CUF8 DEB2:DEB8 DNX2:DNX8 DXT2:DXT8 EHP2:EHP8 ERL2:ERL8 FBH2:FBH8 FLD2:FLD8 FUZ2:FUZ8 GEV2:GEV8 GOR2:GOR8 GYN2:GYN8 HIJ2:HIJ8 HSF2:HSF8 ICB2:ICB8 ILX2:ILX8 IVT2:IVT8 JFP2:JFP8 JPL2:JPL8 JZH2:JZH8 KJD2:KJD8 KSZ2:KSZ8 LCV2:LCV8 LMR2:LMR8 LWN2:LWN8 MGJ2:MGJ8 MQF2:MQF8 NAB2:NAB8 NJX2:NJX8 NTT2:NTT8 ODP2:ODP8 ONL2:ONL8 OXH2:OXH8 PHD2:PHD8 PQZ2:PQZ8 QAV2:QAV8 QKR2:QKR8 QUN2:QUN8 REJ2:REJ8 ROF2:ROF8 RYB2:RYB8 SHX2:SHX8 SRT2:SRT8 TBP2:TBP8 TLL2:TLL8 TVH2:TVH8 UFD2:UFD8 UOZ2:UOZ8 UYV2:UYV8 VIR2:VIR8 VSN2:VSN8 WCJ2:WCJ8 WMF2:WMF8 M8:R8">
      <formula1>"P,F,PE"</formula1>
    </dataValidation>
    <dataValidation type="list" allowBlank="1" showInputMessage="1" showErrorMessage="1" sqref="H12:H21">
      <formula1>"PASS,FAIL,PENDING,Not Test,NA"</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12-05-2021</vt:lpstr>
      <vt:lpstr>13-05-2021</vt:lpstr>
      <vt:lpstr>14-05-2021</vt:lpstr>
      <vt:lpstr>15-05-2021</vt:lpstr>
      <vt:lpstr>17-05-2021</vt:lpstr>
      <vt:lpstr>18-05-2021</vt:lpstr>
      <vt:lpstr>19-05-2021</vt:lpstr>
      <vt:lpstr>21-05-2021</vt:lpstr>
      <vt:lpstr>25-05-2021</vt:lpstr>
      <vt:lpstr>26-05-2021</vt:lpstr>
      <vt:lpstr>27-05-2021</vt:lpstr>
      <vt:lpstr>28-05-2021</vt:lpstr>
      <vt:lpstr>01-06-2021</vt:lpstr>
      <vt:lpstr>02-06-2021</vt:lpstr>
      <vt:lpstr>04-06-2021</vt:lpstr>
      <vt:lpstr>08-06-2021</vt:lpstr>
      <vt:lpstr>09-06-2021</vt:lpstr>
      <vt:lpstr>10-06-2021</vt:lpstr>
      <vt:lpstr>11-06-2021</vt:lpstr>
      <vt:lpstr>12-06-2021</vt:lpstr>
      <vt:lpstr>14-06-2021</vt:lpstr>
      <vt:lpstr>16-06-2021</vt:lpstr>
      <vt:lpstr>17-06-2021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Van Hao OS</dc:creator>
  <cp:lastModifiedBy>fptautotest4</cp:lastModifiedBy>
  <dcterms:created xsi:type="dcterms:W3CDTF">2021-05-11T02:46:32Z</dcterms:created>
  <dcterms:modified xsi:type="dcterms:W3CDTF">2021-07-06T08:17:10Z</dcterms:modified>
</cp:coreProperties>
</file>