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di-nas01.bank.mb.group\CNTT-Redirect\fptautotest4\Desktop\"/>
    </mc:Choice>
  </mc:AlternateContent>
  <bookViews>
    <workbookView xWindow="0" yWindow="0" windowWidth="28800" windowHeight="12330" activeTab="2"/>
  </bookViews>
  <sheets>
    <sheet name="20210527" sheetId="2" r:id="rId1"/>
    <sheet name="20210531" sheetId="3" r:id="rId2"/>
    <sheet name="20210601" sheetId="4" r:id="rId3"/>
    <sheet name="20210602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5" l="1"/>
  <c r="G7" i="5"/>
  <c r="M6" i="5"/>
  <c r="G6" i="5"/>
  <c r="M5" i="5"/>
  <c r="M4" i="5"/>
  <c r="G4" i="5"/>
  <c r="M3" i="5"/>
  <c r="G3" i="5"/>
  <c r="M2" i="5"/>
  <c r="G2" i="5"/>
  <c r="G5" i="5" l="1"/>
  <c r="M7" i="4" l="1"/>
  <c r="G7" i="4"/>
  <c r="M6" i="4"/>
  <c r="G6" i="4"/>
  <c r="M5" i="4"/>
  <c r="M4" i="4"/>
  <c r="G4" i="4"/>
  <c r="M3" i="4"/>
  <c r="G3" i="4"/>
  <c r="M2" i="4"/>
  <c r="G2" i="4"/>
  <c r="M7" i="3"/>
  <c r="G7" i="3"/>
  <c r="M6" i="3"/>
  <c r="G6" i="3"/>
  <c r="M5" i="3"/>
  <c r="M4" i="3"/>
  <c r="G4" i="3"/>
  <c r="M3" i="3"/>
  <c r="G3" i="3"/>
  <c r="M2" i="3"/>
  <c r="G2" i="3"/>
  <c r="G5" i="3" l="1"/>
  <c r="G5" i="4"/>
  <c r="M7" i="2" l="1"/>
  <c r="G7" i="2"/>
  <c r="M6" i="2"/>
  <c r="G6" i="2"/>
  <c r="M5" i="2"/>
  <c r="M4" i="2"/>
  <c r="G4" i="2"/>
  <c r="M3" i="2"/>
  <c r="G3" i="2"/>
  <c r="M2" i="2"/>
  <c r="G2" i="2"/>
  <c r="G5" i="2" l="1"/>
</calcChain>
</file>

<file path=xl/comments1.xml><?xml version="1.0" encoding="utf-8"?>
<comments xmlns="http://schemas.openxmlformats.org/spreadsheetml/2006/main">
  <authors>
    <author>Do Thi Thanh Huong</author>
    <author>Nguyen Thi Thu Huong 23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Do Thi Thanh Huong:</t>
        </r>
        <r>
          <rPr>
            <sz val="9"/>
            <color indexed="81"/>
            <rFont val="Tahoma"/>
            <family val="2"/>
          </rPr>
          <t xml:space="preserve">
PASS hết mới dc phép golive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Do Thi Thanh Huong:</t>
        </r>
        <r>
          <rPr>
            <sz val="9"/>
            <color indexed="81"/>
            <rFont val="Tahoma"/>
            <family val="2"/>
          </rPr>
          <t xml:space="preserve">
PASS hết mới dc phép golive
</t>
        </r>
      </text>
    </comment>
    <comment ref="N9" authorId="1" shapeId="0">
      <text>
        <r>
          <rPr>
            <sz val="9"/>
            <color indexed="81"/>
            <rFont val="Tahoma"/>
            <family val="2"/>
          </rPr>
          <t xml:space="preserve">Mức 1: các testcase thông luồng
Mức 2: các testcase check điều kiện giao dịch tài chính
Mức 3: Các testcase validate
Mức 4: Các testcase khác
</t>
        </r>
      </text>
    </comment>
    <comment ref="P9" authorId="1" shapeId="0">
      <text>
        <r>
          <rPr>
            <b/>
            <sz val="9"/>
            <color indexed="81"/>
            <rFont val="Tahoma"/>
            <family val="2"/>
          </rPr>
          <t>Đã viết testscript
Pass
Failse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Do Thi Thanh Huong</author>
    <author>Nguyen Thi Thu Huong 23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Do Thi Thanh Huong:</t>
        </r>
        <r>
          <rPr>
            <sz val="9"/>
            <color indexed="81"/>
            <rFont val="Tahoma"/>
            <family val="2"/>
          </rPr>
          <t xml:space="preserve">
PASS hết mới dc phép golive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Do Thi Thanh Huong:</t>
        </r>
        <r>
          <rPr>
            <sz val="9"/>
            <color indexed="81"/>
            <rFont val="Tahoma"/>
            <family val="2"/>
          </rPr>
          <t xml:space="preserve">
PASS hết mới dc phép golive
</t>
        </r>
      </text>
    </comment>
    <comment ref="N9" authorId="1" shapeId="0">
      <text>
        <r>
          <rPr>
            <sz val="9"/>
            <color indexed="81"/>
            <rFont val="Tahoma"/>
            <family val="2"/>
          </rPr>
          <t xml:space="preserve">Mức 1: các testcase thông luồng
Mức 2: các testcase check điều kiện giao dịch tài chính
Mức 3: Các testcase validate
Mức 4: Các testcase khác
</t>
        </r>
      </text>
    </comment>
    <comment ref="P9" authorId="1" shapeId="0">
      <text>
        <r>
          <rPr>
            <b/>
            <sz val="9"/>
            <color indexed="81"/>
            <rFont val="Tahoma"/>
            <family val="2"/>
          </rPr>
          <t>Đã viết testscript
Pass
Failse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Do Thi Thanh Huong</author>
    <author>Nguyen Thi Thu Huong 23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Do Thi Thanh Huong:</t>
        </r>
        <r>
          <rPr>
            <sz val="9"/>
            <color indexed="81"/>
            <rFont val="Tahoma"/>
            <family val="2"/>
          </rPr>
          <t xml:space="preserve">
PASS hết mới dc phép golive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Do Thi Thanh Huong:</t>
        </r>
        <r>
          <rPr>
            <sz val="9"/>
            <color indexed="81"/>
            <rFont val="Tahoma"/>
            <family val="2"/>
          </rPr>
          <t xml:space="preserve">
PASS hết mới dc phép golive
</t>
        </r>
      </text>
    </comment>
    <comment ref="N9" authorId="1" shapeId="0">
      <text>
        <r>
          <rPr>
            <sz val="9"/>
            <color indexed="81"/>
            <rFont val="Tahoma"/>
            <family val="2"/>
          </rPr>
          <t xml:space="preserve">Mức 1: các testcase thông luồng
Mức 2: các testcase check điều kiện giao dịch tài chính
Mức 3: Các testcase validate
Mức 4: Các testcase khác
</t>
        </r>
      </text>
    </comment>
    <comment ref="P9" authorId="1" shapeId="0">
      <text>
        <r>
          <rPr>
            <b/>
            <sz val="9"/>
            <color indexed="81"/>
            <rFont val="Tahoma"/>
            <family val="2"/>
          </rPr>
          <t>Đã viết testscript
Pass
Failse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Do Thi Thanh Huong</author>
    <author>Nguyen Thi Thu Huong 23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Do Thi Thanh Huong:</t>
        </r>
        <r>
          <rPr>
            <sz val="9"/>
            <color indexed="81"/>
            <rFont val="Tahoma"/>
            <family val="2"/>
          </rPr>
          <t xml:space="preserve">
PASS hết mới dc phép golive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Do Thi Thanh Huong:</t>
        </r>
        <r>
          <rPr>
            <sz val="9"/>
            <color indexed="81"/>
            <rFont val="Tahoma"/>
            <family val="2"/>
          </rPr>
          <t xml:space="preserve">
PASS hết mới dc phép golive
</t>
        </r>
      </text>
    </comment>
    <comment ref="N9" authorId="1" shapeId="0">
      <text>
        <r>
          <rPr>
            <sz val="9"/>
            <color indexed="81"/>
            <rFont val="Tahoma"/>
            <family val="2"/>
          </rPr>
          <t xml:space="preserve">Mức 1: các testcase thông luồng
Mức 2: các testcase check điều kiện giao dịch tài chính
Mức 3: Các testcase validate
Mức 4: Các testcase khác
</t>
        </r>
      </text>
    </comment>
    <comment ref="P9" authorId="1" shapeId="0">
      <text>
        <r>
          <rPr>
            <b/>
            <sz val="9"/>
            <color indexed="81"/>
            <rFont val="Tahoma"/>
            <family val="2"/>
          </rPr>
          <t>Đã viết testscript
Pass
Failse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<sst xmlns="http://schemas.openxmlformats.org/spreadsheetml/2006/main" count="695" uniqueCount="266">
  <si>
    <t>KỊCH BẢN KIỂM THỬ *</t>
  </si>
  <si>
    <t>Tên Yêu cầu phát triển/dự án</t>
  </si>
  <si>
    <t>Automation test T24</t>
  </si>
  <si>
    <t>Số trường hợp kiểm thử đạt (P)</t>
  </si>
  <si>
    <t>Tổng số trường hợp kiểm thử có thể auto test</t>
  </si>
  <si>
    <t>Thời gian thực hiện kiểm thử</t>
  </si>
  <si>
    <t>Số trường hợp kiểm thử không đạt (F)</t>
  </si>
  <si>
    <t>Tổng số trường hợp kiểm thử đã có testscript</t>
  </si>
  <si>
    <t>Mã trường hợp kiểm thử</t>
  </si>
  <si>
    <t>TC</t>
  </si>
  <si>
    <t>Số trường hợp kiểm thử Không test(PE)</t>
  </si>
  <si>
    <t>Tổng số trường hợp kiểm thử auto chạy Pass</t>
  </si>
  <si>
    <t>Tester</t>
  </si>
  <si>
    <t>Tổng số trường hợp kiểm thử</t>
  </si>
  <si>
    <t>Tổng số trường hợp kiểm thử auto chạy Failse</t>
  </si>
  <si>
    <t>Tổng số trường hợp kiểm thử trọng yếu</t>
  </si>
  <si>
    <t>Tổng số trường hợp kiểm thử Mức 1</t>
  </si>
  <si>
    <t xml:space="preserve"> </t>
  </si>
  <si>
    <t>Tổng số trường hợp kiểm thử Mức 2</t>
  </si>
  <si>
    <t>Chức năng</t>
  </si>
  <si>
    <t>Nhóm kịch bản</t>
  </si>
  <si>
    <t>Kịch bản kiểm thử</t>
  </si>
  <si>
    <t>Các bước thực hiện</t>
  </si>
  <si>
    <t>Kết quả mong muốn</t>
  </si>
  <si>
    <t>Ghi chú
(số bút toán, bằng chứng, dữ liệu test, Mã lỗi )</t>
  </si>
  <si>
    <t>Kết quả (Pass/Fail)</t>
  </si>
  <si>
    <t>Ngày  thực hiện lần 1</t>
  </si>
  <si>
    <t>Ngày  thực hiện lần 2</t>
  </si>
  <si>
    <t>Manual phụ trách</t>
  </si>
  <si>
    <t>Kịch bản trọng yếu (X)</t>
  </si>
  <si>
    <t>Loại testcase</t>
  </si>
  <si>
    <t>Mức độ ưu tiên</t>
  </si>
  <si>
    <t>Có thể auto test</t>
  </si>
  <si>
    <t>Kết quả auto test</t>
  </si>
  <si>
    <t>Người thực hiện automation</t>
  </si>
  <si>
    <t>Đường dẫn test script automation</t>
  </si>
  <si>
    <t>Test trên live (X)</t>
  </si>
  <si>
    <t>Điều kiện cần trên live</t>
  </si>
  <si>
    <t>Dọn dẹp dữ liệu test LIVE?</t>
  </si>
  <si>
    <t>Người thực hiện dọn dẹp DL LIVE</t>
  </si>
  <si>
    <t>&lt;&lt;Liệt kê các chức năng cần kiểm thử&gt;&gt;</t>
  </si>
  <si>
    <t>&lt;&lt;Kịch bản tình huồng test cho yêu cầu&gt;&gt;</t>
  </si>
  <si>
    <t>&lt;&lt; Mô tả test case đáp ứng có kịch bản &gt;&gt;</t>
  </si>
  <si>
    <t>&lt;&lt; Mô tả kết quả mong muốn &gt;&gt;</t>
  </si>
  <si>
    <t>&lt;&lt;Ko pass thì ko đủ điều kiện golive&gt;&gt;</t>
  </si>
  <si>
    <t>Xuôi/ngược</t>
  </si>
  <si>
    <t>TC-5</t>
  </si>
  <si>
    <t>TC-6</t>
  </si>
  <si>
    <t>TC-7</t>
  </si>
  <si>
    <t>TC-8</t>
  </si>
  <si>
    <t>TC-9</t>
  </si>
  <si>
    <t>TC-1</t>
  </si>
  <si>
    <t>TC-2</t>
  </si>
  <si>
    <t>TC-3</t>
  </si>
  <si>
    <t>TC-4</t>
  </si>
  <si>
    <t>20/05/2021</t>
  </si>
  <si>
    <t>TC-10</t>
  </si>
  <si>
    <t>1.1.Các truy vấn ENQUIRY</t>
  </si>
  <si>
    <t>ENQ MDT.TF.IMPLCOS</t>
  </si>
  <si>
    <t>Tìm kiếm dữ liệu sử dụng ENQUIRY MDT.TF.IMPLCOS</t>
  </si>
  <si>
    <t xml:space="preserve">
'B1: Từ màn hình web T24 vào menu theo đường dẫn sau: Retail User Menu &gt;Trade Finance&gt;Enquiries&gt;Import LCs Outstanding
B2: Nhập giá trị filter cho Item LC Currency EQUAL "USD"
B3: Nhấn nút FIND
</t>
  </si>
  <si>
    <t xml:space="preserve">Tìm thấy bản ghi thỏa mãn điều kiện tìm kiếm LC Currency EQUAL "USD"
</t>
  </si>
  <si>
    <t>ENQ MDT.TF.IMPLCEXPD</t>
  </si>
  <si>
    <t>ENQUIRY MDT.TF.IMPLCOS</t>
  </si>
  <si>
    <t>Tìm kiếm dữ liệu sử dụng ENQUIRY MDT.TF.IMPLCEXPD</t>
  </si>
  <si>
    <t xml:space="preserve">
B1: Từ màn hình web T24 Retail User Menu&gt;Trade Finance&gt;Enquiries&gt;Import LCs Expired but Outstanding
B2: Nhập giá trị filter cho Item LC Currency EQUAL "USD"
B3: Nhấn nút FIND
</t>
  </si>
  <si>
    <t xml:space="preserve">
Tìm thấy bản ghi thỏa mãn điều kiện tìm kiếm LC Currency EQUAL "USD"</t>
  </si>
  <si>
    <t>ENQ MDT.TF.IMPACDUE</t>
  </si>
  <si>
    <t xml:space="preserve">
'B1: Từ màn hình web T24 vào menu theo đường dẫn sau: Retail User Menu &gt;Trade Finance&gt;Enquiries&gt;Usance Bills Due for Settlement -Import LC
B2: Nhấn nút FIND
</t>
  </si>
  <si>
    <t xml:space="preserve">Hiển thị bản ghi được tìm thấy
</t>
  </si>
  <si>
    <t>Tìm kiếm dữ liệu ở ENQUIRY MDT.TF.IMPACDUE</t>
  </si>
  <si>
    <t>ENQ MDT.TF.IMPACDUEDISC</t>
  </si>
  <si>
    <t>Tìm kiếm dữ liệu ở ENQUIRY MDT.TF.IMPACDUEDISC</t>
  </si>
  <si>
    <t xml:space="preserve">
Hiển thị bản ghi được tìm thấy</t>
  </si>
  <si>
    <t xml:space="preserve">
'B1: Từ màn hình web T24 vào menu theo đường dẫn sau: Retail User Menu &gt;Trade Finance&gt;Enquiries&gt;O/S Usance Bills Discounted under Import LC
B2: Nhấn nút FIND</t>
  </si>
  <si>
    <t>ENQ MDT.TF.IMPDR.TRUSTREL</t>
  </si>
  <si>
    <t>Tìm kiếm dữ liệu ở ENQUIRY MDT.TF.IMPDR.TRUSTREL</t>
  </si>
  <si>
    <t xml:space="preserve">
'B1: Từ màn hình web T24 vào menu theo đường dẫn sau: Retail User Menu &gt;Trade Finance&gt;Enquiries&gt;Documents (Import LC) Released under Trust
B2: Nhấn nút FIND
</t>
  </si>
  <si>
    <t>ENQ CBS.LC.SUMMARY</t>
  </si>
  <si>
    <t>Tìm kiếm dữ liệu ở ENQUIRY CBS.LC.SUMMARY</t>
  </si>
  <si>
    <t xml:space="preserve">
'B1: Từ màn hình web T24 vào menu theo đường dẫn sau: Retail User Menu &gt;Trade Finance&gt;Enquiries&gt;LC Summary (Import/Export LCs)
B2: Nhập giá trị Item LC Currency EQUAL 'EUR'
B2: Nhấn nút FIND
</t>
  </si>
  <si>
    <t>Hiển thị bản ghi được tìm thấy ứng với filter LC Currency EQUAL 'EUR'</t>
  </si>
  <si>
    <t>ENQ MDT.TF.EXPLCOS</t>
  </si>
  <si>
    <t>Tìm kiếm dữ liệu ở ENQUIRY MDT.TF.EXPLCOS</t>
  </si>
  <si>
    <t xml:space="preserve">
'B1: Từ màn hình web T24 vào menu theo đường dẫn sau: Retail User Menu &gt;Trade Finance&gt;Enquiries&gt;Export LCs Outstanding
B2: Nhập giá trị Item LC CCY EQUAL 'EUR'
B2: Nhấn nút FIND
</t>
  </si>
  <si>
    <t>Hiển thị bản ghi được tìm thấy ứng với filter LC CCY EQUAL 'EUR'</t>
  </si>
  <si>
    <t>ENQ MDT.TF.EXPLCEXPD</t>
  </si>
  <si>
    <t>Tìm kiếm dữ liệu ở ENQUIRY MDT.TF.EXPLCEXPD</t>
  </si>
  <si>
    <t xml:space="preserve">
'B1: Từ màn hình web T24 vào menu theo đường dẫn sau: Retail User Menu &gt;Trade Finance&gt;Enquiries&gt;Export LCs Expired but Outstanding
B2: Nhập giá trị Item LC Currency EQUAL 'USD'
B2: Nhấn nút FIND
</t>
  </si>
  <si>
    <t>Hiển thị bản ghi được tìm thấy ứng với filter LC Currency EQUAL 'USD'</t>
  </si>
  <si>
    <t>ENQ MDT.TF.EXPACDUEDISC</t>
  </si>
  <si>
    <t>Tìm kiếm dữ liệu ở ENQUIRY MDT.TF.EXPACDUEDISC</t>
  </si>
  <si>
    <t xml:space="preserve">
'B1: Từ màn hình web T24 vào menu theo đường dẫn sau: Retail User Menu &gt;Trade Finance&gt;Enquiries&gt;O/S Bills Negotiated/Discounted - Export LC
B2: Nhập giá trị Item LC Currency EQUAL 'USD'
B2: Nhấn nút FIND
</t>
  </si>
  <si>
    <t>ENQ MDT.TF.EXPRESERVE</t>
  </si>
  <si>
    <t>Tìm kiếm dữ liệu ở ENQUIRY MDT.TF.EXPRESERVE</t>
  </si>
  <si>
    <t xml:space="preserve">
'B1: Từ màn hình web T24 vào menu theo đường dẫn sau: Retail User Menu &gt;Trade Finance&gt;Enquiries&gt;Export Bills Paid Under Reserve
B2: Nhấn nút FIND
</t>
  </si>
  <si>
    <t xml:space="preserve">Hiển thị bản ghi được tìm thấy </t>
  </si>
  <si>
    <t>ENQ MDT.TF.INCOLLOS</t>
  </si>
  <si>
    <t>Tìm kiếm dữ liệu ở ENQUIRY MDT.TF.INCOLLOS</t>
  </si>
  <si>
    <t xml:space="preserve">
'B1: Từ màn hình web T24 vào menu theo đường dẫn sau: Retail User Menu &gt;Trade Finance&gt;Enquiries&gt;Inward Documentary Collections Outstanding
B2: Nhấn nút FIND
</t>
  </si>
  <si>
    <t>TC-11</t>
  </si>
  <si>
    <t>ENQ MDT.TF.INCOLL.TRUSTREL</t>
  </si>
  <si>
    <t>Tìm kiếm dữ liệu ở ENQUIRY MDT.TF.INCOLL.TRUSTREL</t>
  </si>
  <si>
    <t xml:space="preserve">
'B1: Từ màn hình web T24 vào menu theo đường dẫn sau: Retail User Menu &gt;Trade Finance&gt;Enquiries&gt;Inward Doc Collections Released Under Trust
B2: Nhấn nút FIND
</t>
  </si>
  <si>
    <t>ENQ MDT.TF.INCLCOLLOS</t>
  </si>
  <si>
    <t>Tìm kiếm dữ liệu ở ENQUIRY MDT.TF.INCLCOLLOS</t>
  </si>
  <si>
    <t xml:space="preserve">
'B1: Từ màn hình web T24 vào menu theo đường dẫn sau: Retail User Menu &gt;Trade Finance&gt;Enquiries&gt;Inward Clean Collections Outstanding
B2: Nhấn nút FIND
</t>
  </si>
  <si>
    <t>TC-12</t>
  </si>
  <si>
    <t>TC-13</t>
  </si>
  <si>
    <t>ENQ MDT.TF.OUTCOLLOS</t>
  </si>
  <si>
    <t>TC-14</t>
  </si>
  <si>
    <t>ENQ MDT.TF.OUTCLCOLLOS</t>
  </si>
  <si>
    <t>Tìm kiếm dữ liệu ở ENQUIRY MDT.TF.OUTCLCOLLOS</t>
  </si>
  <si>
    <t xml:space="preserve">
'B1: Từ màn hình web T24 vào menu theo đường dẫn sau: Retail User Menu &gt;Trade Finance&gt;Enquiries&gt;Outward Clean Collections Outstanding
B2: Nhấn nút FIND
</t>
  </si>
  <si>
    <t>ENQ VN.ENQ.UNCOLLECTED.CHARGES</t>
  </si>
  <si>
    <t>Tìm kiếm dữ liệu ở ENQUIRY VN.ENQ.UNCOLLECTED.CHARGES</t>
  </si>
  <si>
    <t xml:space="preserve">
'B1: Từ màn hình web T24 vào menu theo đường dẫn sau: Retail User Menu &gt;Trade Finance&gt;Enquiries&gt;List of Uncollected charges in LC's
B2: Nhấn nút FIND
</t>
  </si>
  <si>
    <t>TC-15</t>
  </si>
  <si>
    <t>TC-16</t>
  </si>
  <si>
    <t xml:space="preserve">B1: Vào Retail User Menu&gt;Trade Finance&gt;Trade Finance Menu&gt;Charge Processing&gt;Hach toan Phi 
+ Nhấn vào icon ống nhòm rồi chọn trường CHRG.STATUS EQ 'NULL' sau đó chọn 1 ID bất kì tìm được (1)
'B2: Từ màn hình web T24 vào menu theo đường dẫn sau: Retail User Menu &gt;Trade Finance&gt;Enquiries&gt;List of Uncollected charges in LC's
B3: Nhập @ID EQUAL (1)
B4: Nhấn nút FIND
</t>
  </si>
  <si>
    <t xml:space="preserve">*Hiển thị bản ghi được tìm thấy 
</t>
  </si>
  <si>
    <t xml:space="preserve">*Hiển thị bản ghi được tìm thấy đáp ứng điều kiện tìm kiếm
</t>
  </si>
  <si>
    <t>ENQ VN.ENQ.LC.DR.PAY.DATE</t>
  </si>
  <si>
    <t>Tìm kiếm dữ liệu ở ENQUIRY VN.ENQ.LC.DR.PAY.DATE</t>
  </si>
  <si>
    <t xml:space="preserve">
'B1: Từ màn hình web T24 vào menu theo đường dẫn sau: Retail User Menu &gt;Trade Finance&gt;Enquiries&gt;Assessment Of Paying Bank - LC Drawings
B2: Nhập DRAW.CURRENCY EQUAL 'EUR'
B3: Nhấn nút FIND
</t>
  </si>
  <si>
    <t xml:space="preserve">*Hiển thị các bản ghi được tìm thấy 
</t>
  </si>
  <si>
    <t>TC-17</t>
  </si>
  <si>
    <t>ENQ THG.DR.ACDP.IN.MONTH</t>
  </si>
  <si>
    <t>TC-18</t>
  </si>
  <si>
    <t>Tìm kiếm dữ liệu ở ENQUIRY THG.DR.ACDP.IN.MONTH</t>
  </si>
  <si>
    <t xml:space="preserve">
'B1: Từ màn hình web T24 vào menu theo đường dẫn sau: Retail User Menu &gt;Trade Finance&gt;Import LCs&gt;Drawings under Import LC(Non-Discrepant)&gt;Register Documents under Import LC
B2: Nhấn vào icon ống kính lup sau đó nhập giá trị DRAWING.TYPE EQ 'AC' rồi nhấn button FIND
B3: Chọn 1 row data tìm được -&gt; lấy giá trị field MATURITY định dạng (ngày tháng năm) (1)
B4: Từ menu Retail User Menu &gt;Trade Finance&gt;Enquiries&gt;DS BCT tra ngay TT tra cham den han
B5: Nhập giá trị của (1) sau đó nhấn FIND
</t>
  </si>
  <si>
    <t xml:space="preserve">*Hiển thị các bản ghi được tìm thấy thỏa mãn điều kiện tìm kiếm
</t>
  </si>
  <si>
    <t xml:space="preserve">Dùng 1 User có quyền LEVEL4.ID  = M01171203 </t>
  </si>
  <si>
    <t>TC-19</t>
  </si>
  <si>
    <t>Dùng 1 User không có quyền LEVEL4.ID  = ''</t>
  </si>
  <si>
    <t xml:space="preserve">*Không hiển thị các bản ghi được tìm thấy thỏa mãn điều kiện tìm kiếm
</t>
  </si>
  <si>
    <t>Dùng 1 User có quyền LEVEL4.ID  = M01171202</t>
  </si>
  <si>
    <t>Dùng 1 User có quyền LEVEL1.ID EQ '01'</t>
  </si>
  <si>
    <t>TC-20</t>
  </si>
  <si>
    <t>TC-21</t>
  </si>
  <si>
    <t>TC-22</t>
  </si>
  <si>
    <t>TC-23</t>
  </si>
  <si>
    <t>TC-24</t>
  </si>
  <si>
    <t>TC-25</t>
  </si>
  <si>
    <t>TC-26</t>
  </si>
  <si>
    <t>ENQ THG.DR.ACDP.NEXT.MONTH</t>
  </si>
  <si>
    <t>Tìm kiếm dữ liệu ở ENQUIRY THG.DR.ACDP.NEXT.MONTH</t>
  </si>
  <si>
    <t>ENQ BCT.DR.REJ.PAY</t>
  </si>
  <si>
    <t>Tìm kiếm dữ liệu ở ENQUIRY BCT.DR.REJ.PAY</t>
  </si>
  <si>
    <t xml:space="preserve">
'B1: Từ màn hình web T24 vào menu theo đường dẫn sau: Retail User Menu &gt;Trade Finance&gt;Import LCs&gt;Drawings under Import LC(Non-Discrepant)&gt;Register Documents under Import LC
B2: Nhấn vào icon ống kính lup sau đó nhập giá trị DRAWING.TYPE EQ 'CR' rồi nhấn button FIND
B3: Chọn 1 row data tìm được -&gt; lấy giá trị field MATURITY định dạng (ngày tháng năm) (1)
B4: Từ menu Retail User Menu &gt;Trade Finance&gt;Enquiries&gt;DS BCT LCNK da tu choi ma chua thanh toan
B5: Nhập giá trị của (1) sau đó nhấn FIND
</t>
  </si>
  <si>
    <t>Hiển thị bản ghi được tìm thấy theo điều kiện tìm kiếm</t>
  </si>
  <si>
    <t>ENQ THG.DR.MAMD.IN.MONTH</t>
  </si>
  <si>
    <t>Tìm kiếm dữ liệu ở ENQUIRY THG.DR.MAMD.IN.MONTH</t>
  </si>
  <si>
    <t xml:space="preserve">
'B1: Từ màn hình web T24 vào menu theo đường dẫn sau: Retail User Menu &gt;Trade Finance&gt;Import LCs&gt;Drawings under Import LC(Non-Discrepant)&gt;Register Documents under Import LC
B2: Nhấn vào icon ống kính lup sau đó nhập giá trị DRAWING.TYPE EQ 'AC' rồi nhấn button FIND
B3: Chọn 1 row data tìm được -&gt; lấy giá trị field MATURITY định dạng (ngày tháng năm) (1)
B4: Từ menu Retail User Menu &gt;Trade Finance&gt;Enquiries&gt;DS TT tra cham da chap nhan trong thang
B5: Nhập giá trị của (1) theo định dạng năm tháng (ví dụ 202102) sau đó nhấn FIND
</t>
  </si>
  <si>
    <t>TC-27</t>
  </si>
  <si>
    <t xml:space="preserve">
B1: Từ menu Retail User Menu &gt;Trade Finance&gt;Enquiries&gt;DS tra cham TT thuc trong thang
B2: Nhập giá trị theo định dạng năm tháng (ví dụ 202102) sau đó nhấn FIND
</t>
  </si>
  <si>
    <t xml:space="preserve">Hiển thị bản ghi được tìm thấy theo điều kiện tìm kiếm
Check các dòng record, các giá trị Y.DR.TYPE đều là MA or MD
</t>
  </si>
  <si>
    <t>ENQ THG.DR.SPMAMD.IN.MONTH</t>
  </si>
  <si>
    <t>TC-28</t>
  </si>
  <si>
    <t>Tìm kiếm dữ liệu ở ENQUIRY THG.DR.SPMAMD.IN.MONTH</t>
  </si>
  <si>
    <t>Hiển thị bản ghi được tìm thấy theo điều kiện tìm kiếm
Check các dòng record, các giá trị Y.DR.TYPE đều là MA or MD or SP</t>
  </si>
  <si>
    <t xml:space="preserve">
'B1: Từ màn hình web T24 vào menu theo đường dẫn sau: Retail User Menu &gt;Trade Finance&gt;Enquiries&gt;DS TT thuc trong thang
B2: Nhập giá trị theo định dạng năm tháng (ví dụ 202103) sau đó nhấn FIND
</t>
  </si>
  <si>
    <t>TC-29</t>
  </si>
  <si>
    <t>ENQ THG.LC.APPLICANT</t>
  </si>
  <si>
    <t>Tìm kiếm dữ liệu ở ENQUIRY THG.LC.APPLICANT</t>
  </si>
  <si>
    <t xml:space="preserve">
'B1: Từ màn hình web T24 vào menu theo đường dẫn sau: Retail User Menu &gt;Trade Finance&gt;Enquiries&gt;DS LC nhap khau
B2: Nhấn nút FIND
</t>
  </si>
  <si>
    <t>ENQ THG.DR.EXP.CUS</t>
  </si>
  <si>
    <t>Tìm kiếm dữ liệu ở ENQUIRY THG.DR.EXP.CUS</t>
  </si>
  <si>
    <t xml:space="preserve">
'B1: Từ màn hình web T24 vào menu theo đường dẫn sau: Retail User Menu &gt;Trade Finance&gt;Enquiries&gt;IDS TT LC xuat khau
B2: Nhấn nút FIND
</t>
  </si>
  <si>
    <t>ENQ THG.LC.EXP.COMPANY</t>
  </si>
  <si>
    <t>TC-30</t>
  </si>
  <si>
    <t>TC-31</t>
  </si>
  <si>
    <t>Tìm kiếm dữ liệu ở ENQUIRY THG.LC.EXP.COMPANY</t>
  </si>
  <si>
    <t xml:space="preserve">
'B1: Từ màn hình web T24 vào menu theo đường dẫn sau: Retail User Menu &gt;Trade Finance&gt;Enquiries&gt;DS Dang nhap bo Ctu LCXK
B2: Nhấn nút FIND
</t>
  </si>
  <si>
    <t>ENQ THG.LC.OUTSTANDING</t>
  </si>
  <si>
    <t>Tìm kiếm dữ liệu ở ENQUIRY THG.LC.OUTSTANDING</t>
  </si>
  <si>
    <t>TC-32</t>
  </si>
  <si>
    <t>ENQ THG.DOANHSO.FT.MONTH</t>
  </si>
  <si>
    <t>Tìm kiếm dữ liệu ở ENQUIRY THG.DOANHSO.FT.MONTH</t>
  </si>
  <si>
    <t xml:space="preserve">
'B1: Từ màn hình web T24 vào menu theo đường dẫn sau: Retail User Menu &gt;Trade Finance&gt;Enquiries&gt;DS TTR theo thang
B2: Nhấn nút FIND</t>
  </si>
  <si>
    <t>TC-33</t>
  </si>
  <si>
    <t>TC-34</t>
  </si>
  <si>
    <t>ENQ THG.NAU.ENTRY</t>
  </si>
  <si>
    <t>Tìm kiếm dữ liệu ở ENQUIRY THG.NAU.ENTRY</t>
  </si>
  <si>
    <t>ENQ THG.LC.CHARGE</t>
  </si>
  <si>
    <t>Tìm kiếm dữ liệu ở ENQUIRY THG.LC.CHARGE</t>
  </si>
  <si>
    <t>TC-35</t>
  </si>
  <si>
    <t>ENQ THG.FT.CHARGE</t>
  </si>
  <si>
    <t>Tìm kiếm dữ liệu ở ENQUIRY THG.FT.CHARGE</t>
  </si>
  <si>
    <t xml:space="preserve">B2: Từ màn hình web T24 vào menu theo đường dẫn sau: Retail User Menu &gt;Trade Finance&gt;Enquiries&gt;Phi TTR
B5: Nhập giá trị của (1) sau đó nhấn FIND
</t>
  </si>
  <si>
    <t>TC-36</t>
  </si>
  <si>
    <t>TC-37</t>
  </si>
  <si>
    <t>ENQ ENQ.COMPARE.DR.LC.NTXK</t>
  </si>
  <si>
    <t>Tìm kiếm dữ liệu ở ENQUIRY ENQ.COMPARE.DR.LC.NTXK</t>
  </si>
  <si>
    <t xml:space="preserve">
'B1: Từ màn hình web T24 vào menu theo đường dẫn sau: Retail User Menu &gt;Trade Finance&gt;Import LCs&gt;Drawings under Import LC(Non-Discrepant)&gt;Register Documents under Import LC
B2: Nhấn vào icon ống kính lup sau đó nhập giá trị DRAWING.TYPE EQ 'MD' rồi nhấn button FIND
B3: Chọn 1 row data tìm được -&gt; lấy giá trị field MATURITY định dạng (ngày tháng năm) (1)
B4: Từ menu Retail User Menu &gt;Trade Finance&gt;Enquiries&gt;Bao cao doi chieu BCTXK
B5: Nhập giá trị VALUE.DATE EQUAL (1) sau đó nhấn FIND
</t>
  </si>
  <si>
    <t>TC-38</t>
  </si>
  <si>
    <t>TC-39</t>
  </si>
  <si>
    <t>TC-40</t>
  </si>
  <si>
    <t>ENQ THG.EB.FREE.MESSAGE</t>
  </si>
  <si>
    <t>Tìm kiếm dữ liệu ở ENQUIRY THG.EB.FREE.MESSAGE</t>
  </si>
  <si>
    <t xml:space="preserve">
'B1: Từ màn hình web T24 vào menu theo đường dẫn sau: Retail User Menu &gt;Trade Finance&gt;Trade Finance Menu&gt;Export LCs&gt;Maintenance of Export LCs&gt;Amendment Reminder
B2: Nhấn nút mũi tên xuống chọn 1 bản ghi bất kì rồi nhấn icon ống nhòm (Tooltil là 'View a contract')
B3: Lấy giá trị trường GENERATED.DATE rồi chuyển sang định dạng (năm tháng ngày) ví dụ 20201106 (1) và trường CO.CODE (ví dụ VN0010001) (2)
B4: Từ menu Retail User Menu &gt;Trade Finance&gt;Enquiries&gt;Liet ke Dien Free.Format
B5: Nhập giá trị FROM.DATE = (1) và TO.DATE =(2)
B6: Nhấn FIND
</t>
  </si>
  <si>
    <t>ENQ THG.TTQT.NAU</t>
  </si>
  <si>
    <t>Tìm kiếm dữ liệu ở ENQUIRY THG.TTQT.NAU</t>
  </si>
  <si>
    <t xml:space="preserve">B1: Từ T24 command line nhập COMPANY rồi nhấn vào icon ống nhòm
B2: Nhập COMPANY.NAME CONTAIN 'Vung Tau' rồi nhấn FIND
B3: Chọn CO.CODE vừa tìm được (1)
B4: Từ menu Retail User Menu &gt;Trade Finance&gt;Enquiries&gt;List giao dich TTQT chua Auth
B5: Nhập giá trị cho CO.CODE EQ (1)
B6: Nhấn FIND
</t>
  </si>
  <si>
    <t>ENQ THG.CORR.NOSTRO.AC</t>
  </si>
  <si>
    <t>Tìm kiếm dữ liệu ở ENQUIRY
THG.CORR.NOSTRO.AC</t>
  </si>
  <si>
    <t xml:space="preserve">B1: Từ menu T24 command line nhập MNEMONIC.ACCOUNT sau đó nhấn nút mũi tên xuống chọn 1 ID bất kì (1)
B2: Từ menu Retail user menu&gt; Trade Finance Menu&gt;Import LCs&gt;Drawings under Import LC(Non-Discrepant)&gt;Register Documents under Import LC rồi nhấn mũi tên xuống chọn 1 ID bất kì (2)
B3: Từ menu Retail user menu&gt; Trade Finance&gt; Enquiries&gt;Correct Nostro de Thanh toan L/C nhập giá trị REF EQUAL (2) và RIGHT.NOSTRO EQUAL (1)
B4: Nhấn FIND
</t>
  </si>
  <si>
    <t>Hiển thị ID Successfully</t>
  </si>
  <si>
    <t>ENQ MDT.TF.EXPACDUE</t>
  </si>
  <si>
    <t>Tìm kiếm dữ liệu ở ENQUIRY MDT.TF.EXPACDUE</t>
  </si>
  <si>
    <t>Hiển thị các bản ghi được tìm thấy</t>
  </si>
  <si>
    <t>TC-41</t>
  </si>
  <si>
    <t>ENQ CBS.RT.LC.XK.TRA.NGAY</t>
  </si>
  <si>
    <t>Tìm kiếm dữ liệu ở ENQUIRY CBS.RT.LC.XK.TRA.NGAY</t>
  </si>
  <si>
    <t xml:space="preserve">
'B1: Từ màn hình web T24 vào menu theo đường dẫn sau: Retail User Menu &gt;Trade Finance&gt;Enquiries&gt;Sight Bills due for settlement under Exp LCs
B2: Nhấn nút FIND
</t>
  </si>
  <si>
    <t xml:space="preserve">
B1: Từ menu Retail User Menu &gt;Trade Finance&gt;Enquiries&gt;Usance Bills Due for Settlement -Export LC
B2: Nhấn nút FIND
</t>
  </si>
  <si>
    <t>TC-42</t>
  </si>
  <si>
    <t>ENQ CBS.RT.LC.DENHAN.TT</t>
  </si>
  <si>
    <t>TC-43</t>
  </si>
  <si>
    <t>Tìm kiếm dữ liệu ở ENQUIRY CBS.RT.LC.DENHAN.TT</t>
  </si>
  <si>
    <t xml:space="preserve">
'B1: Từ màn hình web T24 vào menu theo đường dẫn sau: Retail User Menu &gt;Trade Finance&gt;Enquiries&gt;Export collection due for settelement
B2: Nhấn nút FIND
</t>
  </si>
  <si>
    <t xml:space="preserve">
'B1: Từ màn hình web T24 vào menu theo đường dẫn sau: Retail User Menu &gt;Trade Finance&gt;Enquiries&gt;DS HS NTNK tra cham den  han
B2: Nhấn nút FIND
</t>
  </si>
  <si>
    <t>ENQ ENQ.LC.NK.TRACHAM</t>
  </si>
  <si>
    <t>Tìm kiếm dữ liệu ở ENQUIRY ENQ.LC.NK.TRACHAM</t>
  </si>
  <si>
    <t>ENQ ENQ.NTNK.OVERDUE</t>
  </si>
  <si>
    <t>Tìm kiếm dữ liệu ở ENQUIRY ENQ.NTNK.OVERDUE</t>
  </si>
  <si>
    <t xml:space="preserve">
'B1: Từ màn hình web T24 vào menu theo đường dẫn sau: Retail User Menu &gt;Trade Finance&gt;Enquiries&gt;BCT nho thu qua han cho y kien
B2: Nhấn nút FIND
</t>
  </si>
  <si>
    <t>ENQ ENQ.NOFILE.LCA.SEE</t>
  </si>
  <si>
    <t>Tìm kiếm dữ liệu ở ENQUIRY ENQ.NOFILE.LCA.SEE</t>
  </si>
  <si>
    <t>TC-44</t>
  </si>
  <si>
    <t>TC-45</t>
  </si>
  <si>
    <t>TC-46</t>
  </si>
  <si>
    <t xml:space="preserve">B1: Từ màn hình Retail User Menu&gt; Trade Finance&gt;Trade Finance Menu&gt;Import LCs&gt;Maintenance of Import LCs&gt;Amendment seeking Benef's Consent rồi nhấn icon ống nhòm tìm kiếm 
B2: Nhập giá trị DATE.TIME matches 21... rồi nhấn FIND
B3: Chọn 1 ID tìm kiếm rồi nhấn icon ống nhòm (Tooltip là View a contract)
B4: Chuyển sang tab Audit Info lấy giá trị trường DATE.TIME rồi chuyển định dạng ví dụ 26 MAY 21 18:18 -&gt; 2105261818 (nămthangngaygiophut) (1)
'B5: Từ màn hình web T24 vào menu theo đường dẫn sau: Retail User Menu &gt;Trade Finance&gt;Enquiries&gt;Truy van LC Amendment Seeking
B6: Nhập giá trị FROM.DATE và TO.DATE EQUAL với (1)
B7: Nhấn nút FIND
</t>
  </si>
  <si>
    <t>ENQ CBS.ENQ.BLNH.MB</t>
  </si>
  <si>
    <t>Tìm kiếm dữ liệu ở ENQUIRY CBS.ENQ.BLNH.MB</t>
  </si>
  <si>
    <t xml:space="preserve">
'B1: Từ màn hình web T24 vào menu theo đường dẫn sau: Retail User Menu &gt;Trade Finance&gt;Enquiries&gt;Truy van thong tin BLNH
B2: Nhấn nút FIND</t>
  </si>
  <si>
    <t>TC-47</t>
  </si>
  <si>
    <t>TC-48</t>
  </si>
  <si>
    <t>Trường hợp: Không nhập giá trị filter tìm kiếm</t>
  </si>
  <si>
    <t>Trường hợp nhập giá trị cho filter tìm kiếm Y.LC.NBR</t>
  </si>
  <si>
    <t>B1: Từ màn hình Retail User Menu&gt;Guarantees / Misc Deals&gt;Guarantees Issued&gt;Issue of Guarantees&gt;Issue of Generic Guarantee
B2: Nhấn vào icon ống nhòm rồi nhập LC.NBR NOT EQUAL TO "NULL" rồi nhấn FIND
B3: Chọn ID tìm được rồi nhấn vào icon ống nhòm (Tooltip là View a contract) 
B4: Chuyển sang tab FullView rồi lấy giá trị trường LC NBR (Id là LC.NBR) (1)
'B5: Từ màn hình web T24 vào menu theo đường dẫn sau: Retail User Menu &gt;Trade Finance&gt;Enquiries&gt;Truy van thong tin BLNH
B6: Nhập giá trị Y.LC.NBR EQUAL (1)
B7: Nhấn nút FIND</t>
  </si>
  <si>
    <t>ENQ MINH.SAOKE.PHI.DATHU</t>
  </si>
  <si>
    <t>Tìm kiếm dữ liệu ở ENQUIRY MINH.SAOKE.PHI.DATHU</t>
  </si>
  <si>
    <t>B1: Từ màn hình Retail User Menu&gt;Cho Thue Ket An Toan&gt;Thu phi thue Ket&gt;Hach toan thu phi ket
B2: Nhấn vào icon ống nhòm rồi nhập CHARGE.DATE matches 2021... rồi nhấn FIND 
B3: Chọn ID tìm được (1) rồi lấy giá trị trường CHARGE.DATE (3) nhấn vào icon ống nhòm (Tooltip là View a contract)
B4: Lấy giá trị trường CHARGE.CODE (2)
'B5: Từ màn hình web T24 vào menu theo đường dẫn sau: Retail User Menu &gt;Guarantees / Misc Deals&gt;Thu phi&gt;Sao ke phi da thu ( CHG)
B6: Nhập giá trị FROM.DATE EQUAL (3), TO.DATE EQUAL (3) , MA.PHI EQUAL (2), CHG.ID EQUAL (1)
B7: Nhấn nút FIND</t>
  </si>
  <si>
    <t>TC-49</t>
  </si>
  <si>
    <t>Trường hợp nhập giá trị cho filter tìm kiếm Y.CUS.ID</t>
  </si>
  <si>
    <t>B1: Từ màn hình Retail User Menu&gt;Guarantees / Misc Deals&gt;Guarantees Issued&gt;Issue of Guarantees&gt;Issue of Generic Guarantee
B2: Nhấn vào icon ống nhòm rồi nhập CUSTOMER NOT EQUAL TO "NULL" và CATEGORY EQ 28020 rồi nhấn FIND
B3: Chọn ID tìm được rồi nhấn vào icon ống nhòm (Tooltip là View a contract) 
B4: Chuyển sang tab FullView rồi lấy giá trị trường CUSTOMER (1)
'B5: Từ màn hình web T24 vào menu theo đường dẫn sau: Retail User Menu &gt;Trade Finance&gt;Enquiries&gt;Truy van thong tin BLNH
B6: Nhập giá trị Y.CUS.ID EQUAL (1)
B7: Nhấn nút FIND</t>
  </si>
  <si>
    <t>TC-50</t>
  </si>
  <si>
    <t>ENQ HIS.MARGIN.LC.TF</t>
  </si>
  <si>
    <t>TC-51</t>
  </si>
  <si>
    <t>Tìm kiếm dữ liệu ở ENQUIRY HIS.MARGIN.LC.TF</t>
  </si>
  <si>
    <t xml:space="preserve">*Hiển thị lỗi "Yeu cau nhap OLC.LC.NUMBER hoac LC.DR.ID"
</t>
  </si>
  <si>
    <t>TC-52</t>
  </si>
  <si>
    <t xml:space="preserve">
'B1: Từ màn hình web T24 vào menu theo đường dẫn sau: Retail User Menu &gt;Trade Finance&gt;Enquiries&gt;Liet ke chi tiet du no ky quy LC
B2: Nhấn nút FIND</t>
  </si>
  <si>
    <t xml:space="preserve">*Hiển thị bản ghi được tìm thấy thỏa mãn diều kiện tìm kiếm
</t>
  </si>
  <si>
    <t>Trường hợp: Nhập giá trị cho trường LC.DR.ID</t>
  </si>
  <si>
    <t>B1: Từ T24 command line nhập LC.PROV.MB sau đó nhấn nút mũi tên xuống chọn giá trị ID bất kì (1)
'B2: Từ màn hình web T24 vào menu theo đường dẫn sau: Retail User Menu &gt;Trade Finance&gt;Enquiries&gt;Liet ke chi tiet du no ky quy LC
B3: Nhập giá trị LC.DR.ID = ID lấy ở (1)
B3: Nhấn nút FIND</t>
  </si>
  <si>
    <t>Trường hợp: Nhập giá trị cho trường OLC.LC.NUMBER</t>
  </si>
  <si>
    <t>B1: Từ T24 command line nhập LC.PROV.MB sau đó nhấn nút mũi tên xuống chọn giá trị ID bất kì rồi copy ID đó nhưng bỏ 2 kí tự cuối (1)
B2: Vào T24 command line nhập LC sau đó nhập (1) rồi nhấn icon ống nhòm (View a contract) sau đó lấy giá trị trường OLD LC NUMBER (ID là OLD.LC.NUMBER) (2)
'B3: Từ màn hình web T24 vào menu theo đường dẫn sau: Retail User Menu &gt;Trade Finance&gt;Enquiries&gt;Liet ke chi tiet du no ky quy LC
B4: Nhập giá trị OLD.LC.NUMBER = giá trị lấy ở (2)
B5: Nhấn nút FIND</t>
  </si>
  <si>
    <t>TC-53</t>
  </si>
  <si>
    <t>Reviewed</t>
  </si>
  <si>
    <t>PASS</t>
  </si>
  <si>
    <t>Locnb</t>
  </si>
  <si>
    <t xml:space="preserve">B1: Từ màn hình web T24 vào menu theo đường dẫn Retail User Menu&gt;Trade Finance&gt;Trade Finance Menu&gt;Charge Processing&gt;Hach toan Phi nhấn nút mũi tên xuống chọn 1 ID bất kì
B2: Nhấn icon kính lúp (Tooltip là "View a contract") rồi lấy giá trị CO.CODE (1) và CHRG.DATE.DUE (2) 
'B3: Từ màn hình web T24 vào menu theo đường dẫn sau: Retail User Menu &gt;Trade Finance&gt;Enquiries&gt;Phi LC
B3: Nhập FROM.DATE và TO.DATE = (2) và 
 30 JUN 2009 20090630
CO.CODE = (1) VN0010001
B4: Nhấn nút FIND
</t>
  </si>
  <si>
    <t xml:space="preserve">B1: Từ màn hình T24 vào Retail User Menu&gt;IBPS Clearing&gt;Enquiry Ho tro&gt;Danh sach chi nhanh rồi nhấn FIND rồi chọn 1 ID bất kì (1) VN0010001
'B2: Từ màn hình web T24 vào menu theo đường dẫn sau: Retail User Menu &gt;Trade Finance&gt;Enquiries&gt;Outstanding toan he thong
B3: Nhập CO.CODE EQ (1)
B4: Nhấn nút FIND
</t>
  </si>
  <si>
    <t xml:space="preserve">B1: Từ T24 command line nhập ENQ ENTRY.NOFILE.HOLD.INFO sau đó nhấn Find và chọn 1 ID tìm thấy bất kì (1)TF1131527436
'B2: Từ màn hình web T24 vào menu theo đường dẫn sau: Retail User Menu &gt;Trade Finance&gt;Enquiries&gt;In but toan gd chua AUTH
B3: Nhập TRANSACTION.ID EQUAL (1)
B4: Nhấn nút FIND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</si>
</sst>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20"/>
      <name val="Times New Roman"/>
      <family val="1"/>
    </font>
    <font>
      <sz val="10"/>
      <name val="Times New Roman"/>
      <family val="1"/>
    </font>
    <font>
      <b/>
      <sz val="12"/>
      <color rgb="FFC0000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Times New Roman"/>
      <family val="1"/>
    </font>
    <font>
      <b/>
      <sz val="12"/>
      <name val="Times New Roman"/>
      <family val="1"/>
    </font>
    <font>
      <b/>
      <sz val="13"/>
      <color rgb="FF0000FF"/>
      <name val="Times New Roman"/>
      <family val="1"/>
    </font>
    <font>
      <sz val="11"/>
      <color rgb="FF33333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2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u/>
      <sz val="12"/>
      <color theme="1" tint="4.9989318521683403E-2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trike/>
      <sz val="12"/>
      <color theme="1" tint="4.9989318521683403E-2"/>
      <name val="Times New Roman"/>
      <family val="1"/>
    </font>
    <font>
      <strike/>
      <sz val="12"/>
      <color theme="1" tint="4.9989318521683403E-2"/>
      <name val="Times New Roman"/>
      <family val="1"/>
    </font>
    <font>
      <strike/>
      <u/>
      <sz val="12"/>
      <color theme="1" tint="4.9989318521683403E-2"/>
      <name val="Times New Roman"/>
      <family val="1"/>
    </font>
    <font>
      <b/>
      <sz val="11"/>
      <color theme="1"/>
      <name val="Times New Roman"/>
      <family val="1"/>
    </font>
    <font>
      <strike/>
      <sz val="12"/>
      <color rgb="FFFF0000"/>
      <name val="Times New Roman"/>
      <family val="1"/>
    </font>
    <font>
      <b/>
      <strike/>
      <sz val="12"/>
      <color rgb="FFFF0000"/>
      <name val="Times New Roman"/>
      <family val="1"/>
    </font>
    <font>
      <strike/>
      <u/>
      <sz val="12"/>
      <color rgb="FFFF0000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26">
    <xf numFmtId="0" fontId="0" fillId="0" borderId="0" xfId="0"/>
    <xf numFmtId="0" fontId="9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6" fillId="0" borderId="0" xfId="0" applyFont="1" applyBorder="1" applyAlignment="1">
      <alignment vertical="top" wrapText="1"/>
    </xf>
    <xf numFmtId="0" fontId="8" fillId="2" borderId="0" xfId="2" applyFont="1" applyFill="1" applyBorder="1" applyAlignment="1" applyProtection="1">
      <alignment horizontal="left" vertical="top" wrapText="1"/>
    </xf>
    <xf numFmtId="0" fontId="9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14" fontId="2" fillId="2" borderId="2" xfId="0" applyNumberFormat="1" applyFont="1" applyFill="1" applyBorder="1" applyAlignment="1">
      <alignment vertical="top" wrapText="1"/>
    </xf>
    <xf numFmtId="0" fontId="2" fillId="4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9" fillId="4" borderId="0" xfId="0" applyFont="1" applyFill="1" applyBorder="1" applyAlignment="1">
      <alignment horizontal="center" vertical="top" wrapText="1"/>
    </xf>
    <xf numFmtId="0" fontId="11" fillId="0" borderId="0" xfId="0" applyFont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9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center" vertical="top"/>
    </xf>
    <xf numFmtId="0" fontId="9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7" borderId="4" xfId="1" applyFont="1" applyFill="1" applyBorder="1" applyAlignment="1">
      <alignment vertical="top"/>
    </xf>
    <xf numFmtId="0" fontId="16" fillId="7" borderId="5" xfId="1" applyFont="1" applyFill="1" applyBorder="1" applyAlignment="1">
      <alignment vertical="top"/>
    </xf>
    <xf numFmtId="0" fontId="16" fillId="7" borderId="6" xfId="1" applyFont="1" applyFill="1" applyBorder="1" applyAlignment="1">
      <alignment vertical="top"/>
    </xf>
    <xf numFmtId="0" fontId="16" fillId="0" borderId="0" xfId="1" applyFont="1" applyAlignment="1">
      <alignment vertical="top"/>
    </xf>
    <xf numFmtId="0" fontId="17" fillId="7" borderId="4" xfId="1" applyFont="1" applyFill="1" applyBorder="1" applyAlignment="1">
      <alignment vertical="top" wrapText="1"/>
    </xf>
    <xf numFmtId="0" fontId="17" fillId="7" borderId="5" xfId="1" applyFont="1" applyFill="1" applyBorder="1" applyAlignment="1">
      <alignment vertical="top" wrapText="1"/>
    </xf>
    <xf numFmtId="0" fontId="17" fillId="7" borderId="6" xfId="1" applyFont="1" applyFill="1" applyBorder="1" applyAlignment="1">
      <alignment vertical="top" wrapText="1"/>
    </xf>
    <xf numFmtId="0" fontId="17" fillId="0" borderId="0" xfId="1" applyFont="1" applyAlignment="1">
      <alignment vertical="top"/>
    </xf>
    <xf numFmtId="0" fontId="18" fillId="8" borderId="4" xfId="1" applyFont="1" applyFill="1" applyBorder="1" applyAlignment="1">
      <alignment vertical="top" wrapText="1"/>
    </xf>
    <xf numFmtId="0" fontId="18" fillId="8" borderId="5" xfId="1" applyFont="1" applyFill="1" applyBorder="1" applyAlignment="1">
      <alignment vertical="top"/>
    </xf>
    <xf numFmtId="0" fontId="18" fillId="8" borderId="5" xfId="1" applyFont="1" applyFill="1" applyBorder="1" applyAlignment="1">
      <alignment vertical="top" wrapText="1"/>
    </xf>
    <xf numFmtId="0" fontId="18" fillId="8" borderId="6" xfId="1" applyFont="1" applyFill="1" applyBorder="1" applyAlignment="1">
      <alignment vertical="top" wrapText="1"/>
    </xf>
    <xf numFmtId="0" fontId="18" fillId="8" borderId="0" xfId="1" applyFont="1" applyFill="1" applyAlignment="1">
      <alignment vertical="top"/>
    </xf>
    <xf numFmtId="0" fontId="19" fillId="0" borderId="2" xfId="0" applyFont="1" applyBorder="1" applyAlignment="1">
      <alignment vertical="top"/>
    </xf>
    <xf numFmtId="0" fontId="18" fillId="4" borderId="2" xfId="1" applyFont="1" applyFill="1" applyBorder="1" applyAlignment="1">
      <alignment vertical="top" wrapText="1"/>
    </xf>
    <xf numFmtId="0" fontId="19" fillId="0" borderId="2" xfId="0" quotePrefix="1" applyFont="1" applyBorder="1" applyAlignment="1">
      <alignment vertical="top" wrapText="1"/>
    </xf>
    <xf numFmtId="0" fontId="19" fillId="0" borderId="2" xfId="0" applyFont="1" applyBorder="1" applyAlignment="1">
      <alignment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vertical="top"/>
    </xf>
    <xf numFmtId="0" fontId="20" fillId="0" borderId="2" xfId="2" applyFont="1" applyBorder="1" applyAlignment="1" applyProtection="1">
      <alignment horizontal="center" vertical="center"/>
    </xf>
    <xf numFmtId="0" fontId="19" fillId="0" borderId="2" xfId="0" applyFont="1" applyBorder="1" applyAlignment="1">
      <alignment vertical="top" wrapText="1"/>
    </xf>
    <xf numFmtId="0" fontId="19" fillId="0" borderId="4" xfId="0" applyFont="1" applyBorder="1" applyAlignment="1">
      <alignment vertical="top"/>
    </xf>
    <xf numFmtId="0" fontId="19" fillId="0" borderId="6" xfId="0" applyFont="1" applyBorder="1" applyAlignment="1">
      <alignment horizontal="center" vertical="center"/>
    </xf>
    <xf numFmtId="0" fontId="21" fillId="0" borderId="0" xfId="0" applyFont="1" applyAlignment="1">
      <alignment vertical="top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left" vertical="top" wrapText="1"/>
    </xf>
    <xf numFmtId="0" fontId="24" fillId="8" borderId="4" xfId="1" applyFont="1" applyFill="1" applyBorder="1" applyAlignment="1">
      <alignment vertical="top" wrapText="1"/>
    </xf>
    <xf numFmtId="0" fontId="24" fillId="8" borderId="5" xfId="1" applyFont="1" applyFill="1" applyBorder="1" applyAlignment="1">
      <alignment vertical="top"/>
    </xf>
    <xf numFmtId="0" fontId="24" fillId="8" borderId="5" xfId="1" applyFont="1" applyFill="1" applyBorder="1" applyAlignment="1">
      <alignment vertical="top" wrapText="1"/>
    </xf>
    <xf numFmtId="0" fontId="24" fillId="8" borderId="6" xfId="1" applyFont="1" applyFill="1" applyBorder="1" applyAlignment="1">
      <alignment vertical="top" wrapText="1"/>
    </xf>
    <xf numFmtId="0" fontId="24" fillId="8" borderId="0" xfId="1" applyFont="1" applyFill="1" applyAlignment="1">
      <alignment vertical="top"/>
    </xf>
    <xf numFmtId="0" fontId="25" fillId="0" borderId="2" xfId="0" applyFont="1" applyBorder="1" applyAlignment="1">
      <alignment vertical="top"/>
    </xf>
    <xf numFmtId="0" fontId="24" fillId="4" borderId="2" xfId="1" applyFont="1" applyFill="1" applyBorder="1" applyAlignment="1">
      <alignment vertical="top" wrapText="1"/>
    </xf>
    <xf numFmtId="0" fontId="25" fillId="0" borderId="2" xfId="0" applyFont="1" applyBorder="1" applyAlignment="1">
      <alignment horizontal="left" vertical="top" wrapText="1"/>
    </xf>
    <xf numFmtId="0" fontId="25" fillId="0" borderId="2" xfId="0" quotePrefix="1" applyFont="1" applyBorder="1" applyAlignment="1">
      <alignment vertical="top" wrapText="1"/>
    </xf>
    <xf numFmtId="0" fontId="25" fillId="0" borderId="2" xfId="0" applyFont="1" applyBorder="1" applyAlignment="1">
      <alignment vertical="top" wrapText="1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6" fillId="0" borderId="2" xfId="2" applyFont="1" applyBorder="1" applyAlignment="1" applyProtection="1">
      <alignment horizontal="center" vertical="center"/>
    </xf>
    <xf numFmtId="0" fontId="25" fillId="0" borderId="0" xfId="0" applyFont="1" applyAlignment="1">
      <alignment vertical="top"/>
    </xf>
    <xf numFmtId="0" fontId="21" fillId="0" borderId="0" xfId="0" applyFont="1" applyAlignment="1">
      <alignment horizontal="left" vertical="top" wrapText="1"/>
    </xf>
    <xf numFmtId="0" fontId="27" fillId="0" borderId="0" xfId="0" applyFont="1" applyAlignment="1">
      <alignment vertical="top"/>
    </xf>
    <xf numFmtId="0" fontId="19" fillId="11" borderId="2" xfId="0" applyFont="1" applyFill="1" applyBorder="1" applyAlignment="1">
      <alignment vertical="top"/>
    </xf>
    <xf numFmtId="0" fontId="18" fillId="11" borderId="2" xfId="1" applyFont="1" applyFill="1" applyBorder="1" applyAlignment="1">
      <alignment vertical="top" wrapText="1"/>
    </xf>
    <xf numFmtId="0" fontId="19" fillId="11" borderId="2" xfId="0" applyFont="1" applyFill="1" applyBorder="1" applyAlignment="1">
      <alignment horizontal="left" vertical="top" wrapText="1"/>
    </xf>
    <xf numFmtId="0" fontId="19" fillId="11" borderId="2" xfId="0" quotePrefix="1" applyFont="1" applyFill="1" applyBorder="1" applyAlignment="1">
      <alignment vertical="top" wrapText="1"/>
    </xf>
    <xf numFmtId="0" fontId="19" fillId="11" borderId="4" xfId="0" applyFont="1" applyFill="1" applyBorder="1" applyAlignment="1">
      <alignment vertical="top"/>
    </xf>
    <xf numFmtId="0" fontId="19" fillId="11" borderId="2" xfId="0" applyFont="1" applyFill="1" applyBorder="1" applyAlignment="1">
      <alignment vertical="center"/>
    </xf>
    <xf numFmtId="0" fontId="19" fillId="11" borderId="6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 wrapText="1"/>
    </xf>
    <xf numFmtId="0" fontId="20" fillId="11" borderId="2" xfId="2" applyFont="1" applyFill="1" applyBorder="1" applyAlignment="1" applyProtection="1">
      <alignment horizontal="center" vertical="center"/>
    </xf>
    <xf numFmtId="0" fontId="19" fillId="11" borderId="0" xfId="0" applyFont="1" applyFill="1" applyAlignment="1">
      <alignment vertical="top"/>
    </xf>
    <xf numFmtId="0" fontId="28" fillId="9" borderId="2" xfId="0" applyFont="1" applyFill="1" applyBorder="1" applyAlignment="1">
      <alignment vertical="top"/>
    </xf>
    <xf numFmtId="0" fontId="29" fillId="9" borderId="2" xfId="1" applyFont="1" applyFill="1" applyBorder="1" applyAlignment="1">
      <alignment vertical="top" wrapText="1"/>
    </xf>
    <xf numFmtId="0" fontId="28" fillId="9" borderId="2" xfId="0" applyFont="1" applyFill="1" applyBorder="1" applyAlignment="1">
      <alignment horizontal="left" vertical="top" wrapText="1"/>
    </xf>
    <xf numFmtId="0" fontId="28" fillId="9" borderId="2" xfId="0" quotePrefix="1" applyFont="1" applyFill="1" applyBorder="1" applyAlignment="1">
      <alignment vertical="top" wrapText="1"/>
    </xf>
    <xf numFmtId="0" fontId="28" fillId="9" borderId="2" xfId="0" applyFont="1" applyFill="1" applyBorder="1" applyAlignment="1">
      <alignment vertical="top" wrapText="1"/>
    </xf>
    <xf numFmtId="0" fontId="28" fillId="9" borderId="4" xfId="0" applyFont="1" applyFill="1" applyBorder="1" applyAlignment="1">
      <alignment vertical="top"/>
    </xf>
    <xf numFmtId="0" fontId="28" fillId="9" borderId="2" xfId="0" applyFont="1" applyFill="1" applyBorder="1" applyAlignment="1">
      <alignment vertical="center"/>
    </xf>
    <xf numFmtId="0" fontId="28" fillId="9" borderId="6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 wrapText="1"/>
    </xf>
    <xf numFmtId="0" fontId="30" fillId="9" borderId="2" xfId="2" applyFont="1" applyFill="1" applyBorder="1" applyAlignment="1" applyProtection="1">
      <alignment horizontal="center" vertical="center"/>
    </xf>
    <xf numFmtId="0" fontId="28" fillId="9" borderId="0" xfId="0" applyFont="1" applyFill="1" applyAlignment="1">
      <alignment vertical="top"/>
    </xf>
    <xf numFmtId="0" fontId="31" fillId="10" borderId="2" xfId="0" applyFont="1" applyFill="1" applyBorder="1" applyAlignment="1">
      <alignment vertical="top"/>
    </xf>
    <xf numFmtId="0" fontId="3" fillId="10" borderId="2" xfId="1" applyFont="1" applyFill="1" applyBorder="1" applyAlignment="1">
      <alignment vertical="top" wrapText="1"/>
    </xf>
    <xf numFmtId="0" fontId="31" fillId="10" borderId="2" xfId="0" applyFont="1" applyFill="1" applyBorder="1" applyAlignment="1">
      <alignment horizontal="left" vertical="top" wrapText="1"/>
    </xf>
    <xf numFmtId="0" fontId="31" fillId="10" borderId="2" xfId="0" quotePrefix="1" applyFont="1" applyFill="1" applyBorder="1" applyAlignment="1">
      <alignment vertical="top" wrapText="1"/>
    </xf>
    <xf numFmtId="0" fontId="31" fillId="10" borderId="2" xfId="0" applyFont="1" applyFill="1" applyBorder="1" applyAlignment="1">
      <alignment vertical="top" wrapText="1"/>
    </xf>
    <xf numFmtId="0" fontId="31" fillId="10" borderId="4" xfId="0" applyFont="1" applyFill="1" applyBorder="1" applyAlignment="1">
      <alignment vertical="top"/>
    </xf>
    <xf numFmtId="0" fontId="31" fillId="10" borderId="2" xfId="0" applyFont="1" applyFill="1" applyBorder="1" applyAlignment="1">
      <alignment vertical="center"/>
    </xf>
    <xf numFmtId="0" fontId="31" fillId="10" borderId="6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 wrapText="1"/>
    </xf>
    <xf numFmtId="0" fontId="32" fillId="10" borderId="2" xfId="2" applyFont="1" applyFill="1" applyBorder="1" applyAlignment="1" applyProtection="1">
      <alignment horizontal="center" vertical="center"/>
    </xf>
    <xf numFmtId="0" fontId="31" fillId="10" borderId="0" xfId="0" applyFont="1" applyFill="1" applyAlignment="1">
      <alignment vertical="top"/>
    </xf>
    <xf numFmtId="0" fontId="3" fillId="8" borderId="4" xfId="1" applyFont="1" applyFill="1" applyBorder="1" applyAlignment="1">
      <alignment vertical="top" wrapText="1"/>
    </xf>
    <xf numFmtId="0" fontId="3" fillId="8" borderId="5" xfId="1" applyFont="1" applyFill="1" applyBorder="1" applyAlignment="1">
      <alignment vertical="top"/>
    </xf>
    <xf numFmtId="0" fontId="3" fillId="8" borderId="5" xfId="1" applyFont="1" applyFill="1" applyBorder="1" applyAlignment="1">
      <alignment vertical="top" wrapText="1"/>
    </xf>
    <xf numFmtId="0" fontId="3" fillId="8" borderId="6" xfId="1" applyFont="1" applyFill="1" applyBorder="1" applyAlignment="1">
      <alignment vertical="top" wrapText="1"/>
    </xf>
    <xf numFmtId="0" fontId="3" fillId="8" borderId="0" xfId="1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RowLevel_1" xfId="1" builtinId="1" iLevel="0"/>
  </cellStyles>
  <dxfs count="8"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2"/>
  <sheetViews>
    <sheetView topLeftCell="A25" workbookViewId="0">
      <selection activeCell="A30" sqref="A30:XFD30"/>
    </sheetView>
  </sheetViews>
  <sheetFormatPr defaultRowHeight="15" outlineLevelRow="1" x14ac:dyDescent="0.25"/>
  <cols>
    <col min="1" max="1" width="11.5703125" style="60" customWidth="1"/>
    <col min="2" max="2" width="34" style="60" customWidth="1"/>
    <col min="3" max="3" width="26.5703125" style="61" customWidth="1"/>
    <col min="4" max="4" width="40.28515625" style="62" customWidth="1"/>
    <col min="5" max="5" width="47.7109375" style="62" customWidth="1"/>
    <col min="6" max="6" width="51.5703125" style="60" customWidth="1"/>
    <col min="7" max="7" width="25.140625" style="63" customWidth="1"/>
    <col min="8" max="8" width="11.7109375" style="64" customWidth="1"/>
    <col min="9" max="9" width="11.7109375" style="63" customWidth="1"/>
    <col min="10" max="10" width="11.85546875" style="63" customWidth="1"/>
    <col min="11" max="11" width="11" style="63" customWidth="1"/>
    <col min="12" max="12" width="14.7109375" style="63" customWidth="1"/>
    <col min="13" max="13" width="12.5703125" style="63" customWidth="1"/>
    <col min="14" max="14" width="15" style="63" customWidth="1"/>
    <col min="15" max="17" width="13.42578125" style="63" customWidth="1"/>
    <col min="18" max="18" width="15.42578125" style="65" customWidth="1"/>
    <col min="19" max="22" width="15.85546875" style="60" customWidth="1"/>
    <col min="23" max="16384" width="9.140625" style="60"/>
  </cols>
  <sheetData>
    <row r="1" spans="1:22" s="8" customFormat="1" ht="25.5" x14ac:dyDescent="0.25">
      <c r="A1" s="2"/>
      <c r="B1" s="3"/>
      <c r="C1" s="4"/>
      <c r="D1" s="124" t="s">
        <v>0</v>
      </c>
      <c r="E1" s="124"/>
      <c r="F1" s="124"/>
      <c r="G1" s="124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7"/>
      <c r="U1" s="7"/>
      <c r="V1" s="7"/>
    </row>
    <row r="2" spans="1:22" s="8" customFormat="1" ht="15.75" x14ac:dyDescent="0.25">
      <c r="A2" s="9"/>
      <c r="B2" s="10"/>
      <c r="C2" s="10"/>
      <c r="D2" s="11" t="s">
        <v>1</v>
      </c>
      <c r="E2" s="12" t="s">
        <v>2</v>
      </c>
      <c r="F2" s="11" t="s">
        <v>3</v>
      </c>
      <c r="G2" s="13">
        <f>COUNTIF($H$10:$H$10,"PASS")</f>
        <v>0</v>
      </c>
      <c r="H2" s="5"/>
      <c r="I2" s="1" t="s">
        <v>4</v>
      </c>
      <c r="J2" s="1"/>
      <c r="K2" s="1"/>
      <c r="L2" s="1"/>
      <c r="M2" s="13">
        <f>COUNTIF($O$10:$O$911,"x")</f>
        <v>0</v>
      </c>
      <c r="N2" s="14"/>
      <c r="O2" s="14"/>
      <c r="P2" s="14"/>
      <c r="Q2" s="14"/>
      <c r="R2" s="14"/>
      <c r="S2" s="7"/>
      <c r="T2" s="7"/>
      <c r="U2" s="7"/>
      <c r="V2" s="7"/>
    </row>
    <row r="3" spans="1:22" s="8" customFormat="1" ht="15.75" x14ac:dyDescent="0.25">
      <c r="A3" s="125"/>
      <c r="B3" s="10"/>
      <c r="C3" s="10"/>
      <c r="D3" s="11" t="s">
        <v>5</v>
      </c>
      <c r="E3" s="15" t="s">
        <v>55</v>
      </c>
      <c r="F3" s="11" t="s">
        <v>6</v>
      </c>
      <c r="G3" s="13">
        <f>COUNTIF($H$10:$H$10,"FAIL")</f>
        <v>0</v>
      </c>
      <c r="H3" s="5"/>
      <c r="I3" s="1" t="s">
        <v>7</v>
      </c>
      <c r="J3" s="1"/>
      <c r="K3" s="1"/>
      <c r="L3" s="1"/>
      <c r="M3" s="13">
        <f>COUNTIF($O$10:$O$911,"x")</f>
        <v>0</v>
      </c>
      <c r="N3" s="14"/>
      <c r="O3" s="14"/>
      <c r="P3" s="14"/>
      <c r="Q3" s="14"/>
      <c r="R3" s="14"/>
      <c r="S3" s="7"/>
      <c r="T3" s="7"/>
      <c r="U3" s="7"/>
      <c r="V3" s="7"/>
    </row>
    <row r="4" spans="1:22" s="8" customFormat="1" ht="17.25" customHeight="1" x14ac:dyDescent="0.25">
      <c r="A4" s="125"/>
      <c r="B4" s="16"/>
      <c r="C4" s="16"/>
      <c r="D4" s="11" t="s">
        <v>8</v>
      </c>
      <c r="E4" s="12" t="s">
        <v>9</v>
      </c>
      <c r="F4" s="11" t="s">
        <v>10</v>
      </c>
      <c r="G4" s="13">
        <f>COUNTIF($H$10:$H$10,"PENDING")+COUNTIF($H$10:$H$10,"Not Tested")+COUNTIF($H$10:$H$10,"NA")</f>
        <v>0</v>
      </c>
      <c r="H4" s="5"/>
      <c r="I4" s="1" t="s">
        <v>11</v>
      </c>
      <c r="J4" s="1"/>
      <c r="K4" s="1"/>
      <c r="L4" s="1"/>
      <c r="M4" s="13">
        <f>COUNTIF($P$10:$P$911,"PASS")</f>
        <v>0</v>
      </c>
      <c r="N4" s="14"/>
      <c r="O4" s="14"/>
      <c r="P4" s="14"/>
      <c r="Q4" s="14"/>
      <c r="R4" s="14"/>
      <c r="S4" s="7"/>
      <c r="T4" s="7"/>
      <c r="U4" s="7"/>
      <c r="V4" s="7"/>
    </row>
    <row r="5" spans="1:22" s="8" customFormat="1" ht="16.5" x14ac:dyDescent="0.25">
      <c r="A5" s="17"/>
      <c r="B5" s="18"/>
      <c r="C5" s="18"/>
      <c r="D5" s="11" t="s">
        <v>12</v>
      </c>
      <c r="E5" s="11"/>
      <c r="F5" s="11" t="s">
        <v>13</v>
      </c>
      <c r="G5" s="19">
        <f>SUM(G2:G4)</f>
        <v>0</v>
      </c>
      <c r="H5" s="5"/>
      <c r="I5" s="1" t="s">
        <v>14</v>
      </c>
      <c r="J5" s="1"/>
      <c r="K5" s="1"/>
      <c r="L5" s="1"/>
      <c r="M5" s="13">
        <f>COUNTIF($P$10:$P$911,"FAIL")</f>
        <v>0</v>
      </c>
      <c r="N5" s="14"/>
      <c r="O5" s="14"/>
      <c r="P5" s="14"/>
      <c r="Q5" s="14"/>
      <c r="R5" s="14"/>
      <c r="S5" s="7"/>
      <c r="T5" s="7"/>
      <c r="U5" s="7"/>
      <c r="V5" s="7"/>
    </row>
    <row r="6" spans="1:22" s="8" customFormat="1" ht="15.75" x14ac:dyDescent="0.25">
      <c r="A6" s="20"/>
      <c r="B6" s="21"/>
      <c r="C6" s="22"/>
      <c r="D6" s="23"/>
      <c r="E6" s="24"/>
      <c r="F6" s="11" t="s">
        <v>15</v>
      </c>
      <c r="G6" s="13">
        <f>COUNTIF(L:L,"x")</f>
        <v>0</v>
      </c>
      <c r="H6" s="5"/>
      <c r="I6" s="1" t="s">
        <v>16</v>
      </c>
      <c r="J6" s="1"/>
      <c r="K6" s="1"/>
      <c r="L6" s="1"/>
      <c r="M6" s="13">
        <f>COUNTIF($N$10:$N$10,"Mức 1")</f>
        <v>0</v>
      </c>
      <c r="N6" s="25"/>
      <c r="O6" s="25"/>
      <c r="P6" s="25"/>
      <c r="Q6" s="25"/>
      <c r="R6" s="25"/>
      <c r="S6" s="7"/>
      <c r="T6" s="7"/>
      <c r="U6" s="7"/>
      <c r="V6" s="7"/>
    </row>
    <row r="7" spans="1:22" s="8" customFormat="1" ht="17.25" customHeight="1" x14ac:dyDescent="0.25">
      <c r="A7" s="26"/>
      <c r="B7" s="24"/>
      <c r="C7" s="27"/>
      <c r="D7" s="23"/>
      <c r="E7" s="24"/>
      <c r="F7" s="11" t="s">
        <v>17</v>
      </c>
      <c r="G7" s="13">
        <f>COUNTIF($S$10:$S$10,"x")</f>
        <v>0</v>
      </c>
      <c r="H7" s="5"/>
      <c r="I7" s="1" t="s">
        <v>18</v>
      </c>
      <c r="J7" s="1"/>
      <c r="K7" s="1"/>
      <c r="L7" s="1"/>
      <c r="M7" s="13">
        <f>COUNTIF($N$10:$N$10,"Mức 2")</f>
        <v>0</v>
      </c>
      <c r="N7" s="14"/>
      <c r="O7" s="14"/>
      <c r="P7" s="14"/>
      <c r="Q7" s="14"/>
      <c r="R7" s="14"/>
      <c r="S7" s="7"/>
      <c r="T7" s="7"/>
      <c r="U7" s="25"/>
      <c r="V7" s="25"/>
    </row>
    <row r="8" spans="1:22" s="8" customFormat="1" ht="15.75" x14ac:dyDescent="0.25">
      <c r="A8" s="26"/>
      <c r="B8" s="24"/>
      <c r="C8" s="27"/>
      <c r="D8" s="23"/>
      <c r="E8" s="21"/>
      <c r="F8" s="28"/>
      <c r="G8" s="28"/>
      <c r="H8" s="29"/>
      <c r="I8" s="5"/>
      <c r="J8" s="5"/>
      <c r="K8" s="25"/>
      <c r="L8" s="14"/>
      <c r="M8" s="14"/>
      <c r="N8" s="14"/>
      <c r="O8" s="14"/>
      <c r="P8" s="14"/>
      <c r="Q8" s="14"/>
      <c r="R8" s="14"/>
      <c r="S8" s="7"/>
      <c r="T8" s="7"/>
      <c r="U8" s="25"/>
      <c r="V8" s="25"/>
    </row>
    <row r="9" spans="1:22" s="33" customFormat="1" ht="63.75" customHeight="1" x14ac:dyDescent="0.25">
      <c r="A9" s="30" t="s">
        <v>8</v>
      </c>
      <c r="B9" s="30" t="s">
        <v>19</v>
      </c>
      <c r="C9" s="30" t="s">
        <v>20</v>
      </c>
      <c r="D9" s="31" t="s">
        <v>21</v>
      </c>
      <c r="E9" s="32" t="s">
        <v>22</v>
      </c>
      <c r="F9" s="32" t="s">
        <v>23</v>
      </c>
      <c r="G9" s="32" t="s">
        <v>24</v>
      </c>
      <c r="H9" s="32" t="s">
        <v>25</v>
      </c>
      <c r="I9" s="30" t="s">
        <v>26</v>
      </c>
      <c r="J9" s="30" t="s">
        <v>27</v>
      </c>
      <c r="K9" s="32" t="s">
        <v>28</v>
      </c>
      <c r="L9" s="30" t="s">
        <v>29</v>
      </c>
      <c r="M9" s="32" t="s">
        <v>30</v>
      </c>
      <c r="N9" s="32" t="s">
        <v>31</v>
      </c>
      <c r="O9" s="32" t="s">
        <v>32</v>
      </c>
      <c r="P9" s="32" t="s">
        <v>33</v>
      </c>
      <c r="Q9" s="32" t="s">
        <v>34</v>
      </c>
      <c r="R9" s="32" t="s">
        <v>35</v>
      </c>
      <c r="S9" s="30" t="s">
        <v>36</v>
      </c>
      <c r="T9" s="30" t="s">
        <v>37</v>
      </c>
      <c r="U9" s="30" t="s">
        <v>38</v>
      </c>
      <c r="V9" s="30" t="s">
        <v>39</v>
      </c>
    </row>
    <row r="10" spans="1:22" s="35" customFormat="1" ht="34.5" customHeight="1" x14ac:dyDescent="0.25">
      <c r="A10" s="34"/>
      <c r="B10" s="34" t="s">
        <v>40</v>
      </c>
      <c r="C10" s="34" t="s">
        <v>41</v>
      </c>
      <c r="D10" s="34" t="s">
        <v>42</v>
      </c>
      <c r="E10" s="34" t="s">
        <v>42</v>
      </c>
      <c r="F10" s="34" t="s">
        <v>43</v>
      </c>
      <c r="G10" s="34"/>
      <c r="H10" s="34"/>
      <c r="I10" s="34"/>
      <c r="J10" s="34"/>
      <c r="K10" s="34"/>
      <c r="L10" s="34" t="s">
        <v>44</v>
      </c>
      <c r="M10" s="34" t="s">
        <v>45</v>
      </c>
      <c r="N10" s="34"/>
      <c r="O10" s="34"/>
      <c r="P10" s="34"/>
      <c r="Q10" s="34"/>
      <c r="R10" s="34"/>
      <c r="S10" s="34"/>
      <c r="T10" s="34"/>
      <c r="U10" s="34"/>
      <c r="V10" s="34"/>
    </row>
    <row r="11" spans="1:22" s="39" customFormat="1" ht="27" customHeight="1" x14ac:dyDescent="0.25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8"/>
    </row>
    <row r="12" spans="1:22" s="43" customFormat="1" ht="27" customHeight="1" x14ac:dyDescent="0.25">
      <c r="A12" s="40"/>
      <c r="B12" s="41" t="s">
        <v>57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</row>
    <row r="13" spans="1:22" s="48" customFormat="1" ht="15.75" x14ac:dyDescent="0.25">
      <c r="A13" s="44"/>
      <c r="B13" s="45" t="s">
        <v>58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/>
    </row>
    <row r="14" spans="1:22" s="55" customFormat="1" ht="141.75" outlineLevel="1" x14ac:dyDescent="0.25">
      <c r="A14" s="49" t="s">
        <v>51</v>
      </c>
      <c r="B14" s="50" t="s">
        <v>63</v>
      </c>
      <c r="C14" s="66" t="s">
        <v>59</v>
      </c>
      <c r="D14" s="51"/>
      <c r="E14" s="51" t="s">
        <v>60</v>
      </c>
      <c r="F14" s="57" t="s">
        <v>61</v>
      </c>
      <c r="G14" s="58" t="s">
        <v>260</v>
      </c>
      <c r="H14" s="52" t="s">
        <v>261</v>
      </c>
      <c r="I14" s="59"/>
      <c r="J14" s="53"/>
      <c r="K14" s="53" t="s">
        <v>262</v>
      </c>
      <c r="L14" s="53"/>
      <c r="M14" s="53"/>
      <c r="N14" s="53"/>
      <c r="O14" s="53"/>
      <c r="P14" s="52"/>
      <c r="Q14" s="53"/>
      <c r="R14" s="54"/>
      <c r="S14" s="49"/>
      <c r="T14" s="49"/>
      <c r="U14" s="56"/>
      <c r="V14" s="56"/>
    </row>
    <row r="15" spans="1:22" s="48" customFormat="1" ht="15.75" x14ac:dyDescent="0.25">
      <c r="A15" s="44"/>
      <c r="B15" s="45" t="s">
        <v>62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</row>
    <row r="16" spans="1:22" s="55" customFormat="1" ht="126" outlineLevel="1" x14ac:dyDescent="0.25">
      <c r="A16" s="49" t="s">
        <v>52</v>
      </c>
      <c r="B16" s="50" t="s">
        <v>62</v>
      </c>
      <c r="C16" s="66" t="s">
        <v>64</v>
      </c>
      <c r="D16" s="51"/>
      <c r="E16" s="51" t="s">
        <v>65</v>
      </c>
      <c r="F16" s="57" t="s">
        <v>66</v>
      </c>
      <c r="G16" s="58" t="s">
        <v>260</v>
      </c>
      <c r="H16" s="52" t="s">
        <v>261</v>
      </c>
      <c r="I16" s="59"/>
      <c r="J16" s="53"/>
      <c r="K16" s="53" t="s">
        <v>262</v>
      </c>
      <c r="L16" s="53"/>
      <c r="M16" s="53"/>
      <c r="N16" s="53"/>
      <c r="O16" s="53"/>
      <c r="P16" s="52"/>
      <c r="Q16" s="53"/>
      <c r="R16" s="54"/>
      <c r="S16" s="49"/>
      <c r="T16" s="49"/>
      <c r="U16" s="56"/>
      <c r="V16" s="56"/>
    </row>
    <row r="17" spans="1:22" s="48" customFormat="1" ht="15.75" x14ac:dyDescent="0.25">
      <c r="A17" s="44"/>
      <c r="B17" s="45" t="s">
        <v>67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7"/>
    </row>
    <row r="18" spans="1:22" s="55" customFormat="1" ht="126" outlineLevel="1" x14ac:dyDescent="0.25">
      <c r="A18" s="49" t="s">
        <v>53</v>
      </c>
      <c r="B18" s="50" t="s">
        <v>67</v>
      </c>
      <c r="C18" s="66" t="s">
        <v>70</v>
      </c>
      <c r="D18" s="51"/>
      <c r="E18" s="51" t="s">
        <v>68</v>
      </c>
      <c r="F18" s="57" t="s">
        <v>69</v>
      </c>
      <c r="G18" s="58" t="s">
        <v>260</v>
      </c>
      <c r="H18" s="52" t="s">
        <v>261</v>
      </c>
      <c r="I18" s="59"/>
      <c r="J18" s="53"/>
      <c r="K18" s="53" t="s">
        <v>262</v>
      </c>
      <c r="L18" s="53"/>
      <c r="M18" s="53"/>
      <c r="N18" s="53"/>
      <c r="O18" s="53"/>
      <c r="P18" s="52"/>
      <c r="Q18" s="53"/>
      <c r="R18" s="54"/>
      <c r="S18" s="49"/>
      <c r="T18" s="49"/>
      <c r="U18" s="56"/>
      <c r="V18" s="56"/>
    </row>
    <row r="19" spans="1:22" s="48" customFormat="1" ht="15.75" x14ac:dyDescent="0.25">
      <c r="A19" s="44"/>
      <c r="B19" s="45" t="s">
        <v>71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</row>
    <row r="20" spans="1:22" s="55" customFormat="1" ht="94.5" outlineLevel="1" x14ac:dyDescent="0.25">
      <c r="A20" s="49" t="s">
        <v>54</v>
      </c>
      <c r="B20" s="50" t="s">
        <v>71</v>
      </c>
      <c r="C20" s="66" t="s">
        <v>72</v>
      </c>
      <c r="D20" s="51"/>
      <c r="E20" s="51" t="s">
        <v>74</v>
      </c>
      <c r="F20" s="51" t="s">
        <v>73</v>
      </c>
      <c r="G20" s="58" t="s">
        <v>260</v>
      </c>
      <c r="H20" s="52" t="s">
        <v>261</v>
      </c>
      <c r="I20" s="59"/>
      <c r="J20" s="53"/>
      <c r="K20" s="53" t="s">
        <v>262</v>
      </c>
      <c r="L20" s="53"/>
      <c r="M20" s="53"/>
      <c r="N20" s="53"/>
      <c r="O20" s="53"/>
      <c r="P20" s="52"/>
      <c r="Q20" s="53"/>
      <c r="R20" s="54"/>
      <c r="S20" s="49"/>
      <c r="T20" s="49"/>
      <c r="U20" s="56"/>
      <c r="V20" s="56"/>
    </row>
    <row r="21" spans="1:22" s="48" customFormat="1" ht="15.75" x14ac:dyDescent="0.25">
      <c r="A21" s="44"/>
      <c r="B21" s="45" t="s">
        <v>75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7"/>
    </row>
    <row r="22" spans="1:22" s="55" customFormat="1" ht="126" outlineLevel="1" x14ac:dyDescent="0.25">
      <c r="A22" s="49" t="s">
        <v>46</v>
      </c>
      <c r="B22" s="50" t="s">
        <v>75</v>
      </c>
      <c r="C22" s="66" t="s">
        <v>76</v>
      </c>
      <c r="D22" s="51"/>
      <c r="E22" s="51" t="s">
        <v>77</v>
      </c>
      <c r="F22" s="57" t="s">
        <v>69</v>
      </c>
      <c r="G22" s="58" t="s">
        <v>260</v>
      </c>
      <c r="H22" s="52" t="s">
        <v>261</v>
      </c>
      <c r="I22" s="59"/>
      <c r="J22" s="53"/>
      <c r="K22" s="53" t="s">
        <v>262</v>
      </c>
      <c r="L22" s="53"/>
      <c r="M22" s="53"/>
      <c r="N22" s="53"/>
      <c r="O22" s="53"/>
      <c r="P22" s="52"/>
      <c r="Q22" s="53"/>
      <c r="R22" s="54"/>
      <c r="S22" s="49"/>
      <c r="T22" s="49"/>
      <c r="U22" s="56"/>
      <c r="V22" s="56"/>
    </row>
    <row r="23" spans="1:22" s="48" customFormat="1" ht="15.75" x14ac:dyDescent="0.25">
      <c r="A23" s="44"/>
      <c r="B23" s="45" t="s">
        <v>78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</row>
    <row r="24" spans="1:22" s="55" customFormat="1" ht="126" outlineLevel="1" x14ac:dyDescent="0.25">
      <c r="A24" s="49" t="s">
        <v>47</v>
      </c>
      <c r="B24" s="50" t="s">
        <v>78</v>
      </c>
      <c r="C24" s="66" t="s">
        <v>79</v>
      </c>
      <c r="D24" s="51"/>
      <c r="E24" s="51" t="s">
        <v>80</v>
      </c>
      <c r="F24" s="57" t="s">
        <v>81</v>
      </c>
      <c r="G24" s="58" t="s">
        <v>260</v>
      </c>
      <c r="H24" s="52" t="s">
        <v>261</v>
      </c>
      <c r="I24" s="59"/>
      <c r="J24" s="53"/>
      <c r="K24" s="53" t="s">
        <v>262</v>
      </c>
      <c r="L24" s="53"/>
      <c r="M24" s="53"/>
      <c r="N24" s="53"/>
      <c r="O24" s="53"/>
      <c r="P24" s="52"/>
      <c r="Q24" s="53"/>
      <c r="R24" s="54"/>
      <c r="S24" s="49"/>
      <c r="T24" s="49"/>
      <c r="U24" s="56"/>
      <c r="V24" s="56"/>
    </row>
    <row r="25" spans="1:22" s="48" customFormat="1" ht="15.75" x14ac:dyDescent="0.25">
      <c r="A25" s="44"/>
      <c r="B25" s="45" t="s">
        <v>82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7"/>
    </row>
    <row r="26" spans="1:22" s="55" customFormat="1" ht="110.25" outlineLevel="1" x14ac:dyDescent="0.25">
      <c r="A26" s="49" t="s">
        <v>48</v>
      </c>
      <c r="B26" s="50" t="s">
        <v>82</v>
      </c>
      <c r="C26" s="66" t="s">
        <v>83</v>
      </c>
      <c r="D26" s="51"/>
      <c r="E26" s="51" t="s">
        <v>84</v>
      </c>
      <c r="F26" s="57" t="s">
        <v>85</v>
      </c>
      <c r="G26" s="58" t="s">
        <v>260</v>
      </c>
      <c r="H26" s="52" t="s">
        <v>261</v>
      </c>
      <c r="I26" s="59"/>
      <c r="J26" s="53"/>
      <c r="K26" s="53" t="s">
        <v>262</v>
      </c>
      <c r="L26" s="53"/>
      <c r="M26" s="53"/>
      <c r="N26" s="53"/>
      <c r="O26" s="53"/>
      <c r="P26" s="52"/>
      <c r="Q26" s="53"/>
      <c r="R26" s="54"/>
      <c r="S26" s="49"/>
      <c r="T26" s="49"/>
      <c r="U26" s="56"/>
      <c r="V26" s="56"/>
    </row>
    <row r="27" spans="1:22" s="48" customFormat="1" ht="15.75" x14ac:dyDescent="0.25">
      <c r="A27" s="44"/>
      <c r="B27" s="45" t="s">
        <v>86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7"/>
    </row>
    <row r="28" spans="1:22" s="55" customFormat="1" ht="126" outlineLevel="1" x14ac:dyDescent="0.25">
      <c r="A28" s="49" t="s">
        <v>49</v>
      </c>
      <c r="B28" s="50" t="s">
        <v>86</v>
      </c>
      <c r="C28" s="66" t="s">
        <v>87</v>
      </c>
      <c r="D28" s="51"/>
      <c r="E28" s="51" t="s">
        <v>88</v>
      </c>
      <c r="F28" s="57" t="s">
        <v>89</v>
      </c>
      <c r="G28" s="58" t="s">
        <v>260</v>
      </c>
      <c r="H28" s="52" t="s">
        <v>261</v>
      </c>
      <c r="I28" s="59"/>
      <c r="J28" s="53"/>
      <c r="K28" s="53" t="s">
        <v>262</v>
      </c>
      <c r="L28" s="53"/>
      <c r="M28" s="53"/>
      <c r="N28" s="53"/>
      <c r="O28" s="53"/>
      <c r="P28" s="52"/>
      <c r="Q28" s="53"/>
      <c r="R28" s="54"/>
      <c r="S28" s="49"/>
      <c r="T28" s="49"/>
      <c r="U28" s="56"/>
      <c r="V28" s="56"/>
    </row>
    <row r="29" spans="1:22" s="48" customFormat="1" ht="15.75" x14ac:dyDescent="0.25">
      <c r="A29" s="44"/>
      <c r="B29" s="45" t="s">
        <v>90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7"/>
    </row>
    <row r="30" spans="1:22" s="106" customFormat="1" ht="126" outlineLevel="1" x14ac:dyDescent="0.25">
      <c r="A30" s="95" t="s">
        <v>50</v>
      </c>
      <c r="B30" s="96" t="s">
        <v>90</v>
      </c>
      <c r="C30" s="97" t="s">
        <v>91</v>
      </c>
      <c r="D30" s="98"/>
      <c r="E30" s="98" t="s">
        <v>92</v>
      </c>
      <c r="F30" s="99" t="s">
        <v>89</v>
      </c>
      <c r="G30" s="100" t="s">
        <v>260</v>
      </c>
      <c r="H30" s="101" t="s">
        <v>261</v>
      </c>
      <c r="I30" s="102"/>
      <c r="J30" s="103"/>
      <c r="K30" s="103" t="s">
        <v>262</v>
      </c>
      <c r="L30" s="103"/>
      <c r="M30" s="103"/>
      <c r="N30" s="103"/>
      <c r="O30" s="103"/>
      <c r="P30" s="101"/>
      <c r="Q30" s="103"/>
      <c r="R30" s="104"/>
      <c r="S30" s="95"/>
      <c r="T30" s="95"/>
      <c r="U30" s="105"/>
      <c r="V30" s="105"/>
    </row>
    <row r="31" spans="1:22" s="48" customFormat="1" ht="15.75" x14ac:dyDescent="0.25">
      <c r="A31" s="44"/>
      <c r="B31" s="45" t="s">
        <v>93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/>
    </row>
    <row r="32" spans="1:22" s="81" customFormat="1" ht="94.5" outlineLevel="1" x14ac:dyDescent="0.25">
      <c r="A32" s="72" t="s">
        <v>56</v>
      </c>
      <c r="B32" s="73" t="s">
        <v>93</v>
      </c>
      <c r="C32" s="74" t="s">
        <v>94</v>
      </c>
      <c r="D32" s="75"/>
      <c r="E32" s="75" t="s">
        <v>95</v>
      </c>
      <c r="F32" s="76" t="s">
        <v>96</v>
      </c>
      <c r="G32" s="58" t="s">
        <v>260</v>
      </c>
      <c r="H32" s="52" t="s">
        <v>261</v>
      </c>
      <c r="I32" s="59"/>
      <c r="J32" s="53"/>
      <c r="K32" s="53" t="s">
        <v>262</v>
      </c>
      <c r="L32" s="78"/>
      <c r="M32" s="78"/>
      <c r="N32" s="78"/>
      <c r="O32" s="78"/>
      <c r="P32" s="77"/>
      <c r="Q32" s="78"/>
      <c r="R32" s="79"/>
      <c r="S32" s="72"/>
      <c r="T32" s="72"/>
      <c r="U32" s="80"/>
      <c r="V32" s="80"/>
    </row>
  </sheetData>
  <mergeCells count="8">
    <mergeCell ref="I6:L6"/>
    <mergeCell ref="I7:L7"/>
    <mergeCell ref="D1:G1"/>
    <mergeCell ref="I2:L2"/>
    <mergeCell ref="A3:A4"/>
    <mergeCell ref="I3:L3"/>
    <mergeCell ref="I4:L4"/>
    <mergeCell ref="I5:L5"/>
  </mergeCells>
  <conditionalFormatting sqref="H1:H9">
    <cfRule type="cellIs" priority="1" stopIfTrue="1" operator="equal">
      <formula>"P"</formula>
    </cfRule>
    <cfRule type="cellIs" dxfId="7" priority="2" stopIfTrue="1" operator="equal">
      <formula>"F"</formula>
    </cfRule>
    <cfRule type="cellIs" dxfId="6" priority="3" stopIfTrue="1" operator="equal">
      <formula>"PE"</formula>
    </cfRule>
  </conditionalFormatting>
  <dataValidations count="3">
    <dataValidation type="list" allowBlank="1" showInputMessage="1" showErrorMessage="1" sqref="JJ1:JK8 TF1:TG8 ADB1:ADC8 AMX1:AMY8 AWT1:AWU8 BGP1:BGQ8 BQL1:BQM8 CAH1:CAI8 CKD1:CKE8 CTZ1:CUA8 DDV1:DDW8 DNR1:DNS8 DXN1:DXO8 EHJ1:EHK8 ERF1:ERG8 FBB1:FBC8 FKX1:FKY8 FUT1:FUU8 GEP1:GEQ8 GOL1:GOM8 GYH1:GYI8 HID1:HIE8 HRZ1:HSA8 IBV1:IBW8 ILR1:ILS8 IVN1:IVO8 JFJ1:JFK8 JPF1:JPG8 JZB1:JZC8 KIX1:KIY8 KST1:KSU8 LCP1:LCQ8 LML1:LMM8 LWH1:LWI8 MGD1:MGE8 MPZ1:MQA8 MZV1:MZW8 NJR1:NJS8 NTN1:NTO8 ODJ1:ODK8 ONF1:ONG8 OXB1:OXC8 PGX1:PGY8 PQT1:PQU8 QAP1:QAQ8 QKL1:QKM8 QUH1:QUI8 RED1:REE8 RNZ1:ROA8 RXV1:RXW8 SHR1:SHS8 SRN1:SRO8 TBJ1:TBK8 TLF1:TLG8 TVB1:TVC8 UEX1:UEY8 UOT1:UOU8 UYP1:UYQ8 VIL1:VIM8 VSH1:VSI8 WCD1:WCE8 WLZ1:WMA8 WVV1:WVW8 JH1:JI1 TD1:TE1 ACZ1:ADA1 AMV1:AMW1 AWR1:AWS1 BGN1:BGO1 BQJ1:BQK1 CAF1:CAG1 CKB1:CKC1 CTX1:CTY1 DDT1:DDU1 DNP1:DNQ1 DXL1:DXM1 EHH1:EHI1 ERD1:ERE1 FAZ1:FBA1 FKV1:FKW1 FUR1:FUS1 GEN1:GEO1 GOJ1:GOK1 GYF1:GYG1 HIB1:HIC1 HRX1:HRY1 IBT1:IBU1 ILP1:ILQ1 IVL1:IVM1 JFH1:JFI1 JPD1:JPE1 JYZ1:JZA1 KIV1:KIW1 KSR1:KSS1 LCN1:LCO1 LMJ1:LMK1 LWF1:LWG1 MGB1:MGC1 MPX1:MPY1 MZT1:MZU1 NJP1:NJQ1 NTL1:NTM1 ODH1:ODI1 OND1:ONE1 OWZ1:OXA1 PGV1:PGW1 PQR1:PQS1 QAN1:QAO1 QKJ1:QKK1 QUF1:QUG1 REB1:REC1 RNX1:RNY1 RXT1:RXU1 SHP1:SHQ1 SRL1:SRM1 TBH1:TBI1 TLD1:TLE1 TUZ1:TVA1 UEV1:UEW1 UOR1:UOS1 UYN1:UYO1 VIJ1:VIK1 VSF1:VSG1 WCB1:WCC1 WLX1:WLY1 WVT1:WVU1 WWB2:WWB8 JP2:JP8 TL2:TL8 ADH2:ADH8 AND2:AND8 AWZ2:AWZ8 BGV2:BGV8 BQR2:BQR8 CAN2:CAN8 CKJ2:CKJ8 CUF2:CUF8 DEB2:DEB8 DNX2:DNX8 DXT2:DXT8 EHP2:EHP8 ERL2:ERL8 FBH2:FBH8 FLD2:FLD8 FUZ2:FUZ8 GEV2:GEV8 GOR2:GOR8 GYN2:GYN8 HIJ2:HIJ8 HSF2:HSF8 ICB2:ICB8 ILX2:ILX8 IVT2:IVT8 JFP2:JFP8 JPL2:JPL8 JZH2:JZH8 KJD2:KJD8 KSZ2:KSZ8 LCV2:LCV8 LMR2:LMR8 LWN2:LWN8 MGJ2:MGJ8 MQF2:MQF8 NAB2:NAB8 NJX2:NJX8 NTT2:NTT8 ODP2:ODP8 ONL2:ONL8 OXH2:OXH8 PHD2:PHD8 PQZ2:PQZ8 QAV2:QAV8 QKR2:QKR8 QUN2:QUN8 REJ2:REJ8 ROF2:ROF8 RYB2:RYB8 SHX2:SHX8 SRT2:SRT8 TBP2:TBP8 TLL2:TLL8 TVH2:TVH8 UFD2:UFD8 UOZ2:UOZ8 UYV2:UYV8 VIR2:VIR8 VSN2:VSN8 WCJ2:WCJ8 WMF2:WMF8 M8:R8">
      <formula1>"P,F,PE"</formula1>
    </dataValidation>
    <dataValidation type="list" allowBlank="1" showInputMessage="1" showErrorMessage="1" sqref="P24 P20 H18 P14 H14 H30 P16 P18 H16 P22 H20 H22 P26 H24 P28 H26 P30 H28 P32 H32">
      <formula1>"PASS,FAIL,PENDING,Not Test,NA"</formula1>
    </dataValidation>
    <dataValidation type="list" errorStyle="warning" allowBlank="1" showInputMessage="1" showErrorMessage="1" promptTitle="Bắt buộc nhập loại test case" sqref="Q20 Q14 Q16 Q18 Q22 Q24 Q26 Q28 Q30 Q32">
      <formula1>"Xuôi, Ngược"</formula1>
    </dataValidation>
  </dataValidations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"/>
  <sheetViews>
    <sheetView topLeftCell="A36" workbookViewId="0">
      <selection activeCell="F22" sqref="F22"/>
    </sheetView>
  </sheetViews>
  <sheetFormatPr defaultRowHeight="15" outlineLevelRow="1" x14ac:dyDescent="0.25"/>
  <cols>
    <col min="1" max="1" width="11.5703125" style="60" customWidth="1"/>
    <col min="2" max="2" width="34" style="60" customWidth="1"/>
    <col min="3" max="3" width="26.5703125" style="61" customWidth="1"/>
    <col min="4" max="4" width="40.28515625" style="62" customWidth="1"/>
    <col min="5" max="5" width="47.7109375" style="62" customWidth="1"/>
    <col min="6" max="6" width="51.5703125" style="60" customWidth="1"/>
    <col min="7" max="7" width="25.140625" style="63" customWidth="1"/>
    <col min="8" max="8" width="11.7109375" style="64" customWidth="1"/>
    <col min="9" max="9" width="11.7109375" style="63" customWidth="1"/>
    <col min="10" max="10" width="11.85546875" style="63" customWidth="1"/>
    <col min="11" max="11" width="11" style="63" customWidth="1"/>
    <col min="12" max="12" width="14.7109375" style="63" customWidth="1"/>
    <col min="13" max="13" width="12.5703125" style="63" customWidth="1"/>
    <col min="14" max="14" width="15" style="63" customWidth="1"/>
    <col min="15" max="17" width="13.42578125" style="63" customWidth="1"/>
    <col min="18" max="18" width="15.42578125" style="65" customWidth="1"/>
    <col min="19" max="22" width="15.85546875" style="60" customWidth="1"/>
    <col min="23" max="16384" width="9.140625" style="60"/>
  </cols>
  <sheetData>
    <row r="1" spans="1:22" s="8" customFormat="1" ht="25.5" x14ac:dyDescent="0.25">
      <c r="A1" s="2"/>
      <c r="B1" s="3"/>
      <c r="C1" s="4"/>
      <c r="D1" s="124" t="s">
        <v>0</v>
      </c>
      <c r="E1" s="124"/>
      <c r="F1" s="124"/>
      <c r="G1" s="124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7"/>
      <c r="U1" s="7"/>
      <c r="V1" s="7"/>
    </row>
    <row r="2" spans="1:22" s="8" customFormat="1" ht="15.75" x14ac:dyDescent="0.25">
      <c r="A2" s="9"/>
      <c r="B2" s="10"/>
      <c r="C2" s="10"/>
      <c r="D2" s="11" t="s">
        <v>1</v>
      </c>
      <c r="E2" s="12" t="s">
        <v>2</v>
      </c>
      <c r="F2" s="11" t="s">
        <v>3</v>
      </c>
      <c r="G2" s="13">
        <f>COUNTIF($H$10:$H$10,"PASS")</f>
        <v>0</v>
      </c>
      <c r="H2" s="5"/>
      <c r="I2" s="1" t="s">
        <v>4</v>
      </c>
      <c r="J2" s="1"/>
      <c r="K2" s="1"/>
      <c r="L2" s="1"/>
      <c r="M2" s="13">
        <f>COUNTIF($O$10:$O$893,"x")</f>
        <v>0</v>
      </c>
      <c r="N2" s="14"/>
      <c r="O2" s="14"/>
      <c r="P2" s="14"/>
      <c r="Q2" s="14"/>
      <c r="R2" s="14"/>
      <c r="S2" s="7"/>
      <c r="T2" s="7"/>
      <c r="U2" s="7"/>
      <c r="V2" s="7"/>
    </row>
    <row r="3" spans="1:22" s="8" customFormat="1" ht="15.75" x14ac:dyDescent="0.25">
      <c r="A3" s="125"/>
      <c r="B3" s="10"/>
      <c r="C3" s="10"/>
      <c r="D3" s="11" t="s">
        <v>5</v>
      </c>
      <c r="E3" s="15" t="s">
        <v>55</v>
      </c>
      <c r="F3" s="11" t="s">
        <v>6</v>
      </c>
      <c r="G3" s="13">
        <f>COUNTIF($H$10:$H$10,"FAIL")</f>
        <v>0</v>
      </c>
      <c r="H3" s="5"/>
      <c r="I3" s="1" t="s">
        <v>7</v>
      </c>
      <c r="J3" s="1"/>
      <c r="K3" s="1"/>
      <c r="L3" s="1"/>
      <c r="M3" s="13">
        <f>COUNTIF($O$10:$O$893,"x")</f>
        <v>0</v>
      </c>
      <c r="N3" s="14"/>
      <c r="O3" s="14"/>
      <c r="P3" s="14"/>
      <c r="Q3" s="14"/>
      <c r="R3" s="14"/>
      <c r="S3" s="7"/>
      <c r="T3" s="7"/>
      <c r="U3" s="7"/>
      <c r="V3" s="7"/>
    </row>
    <row r="4" spans="1:22" s="8" customFormat="1" ht="17.25" customHeight="1" x14ac:dyDescent="0.25">
      <c r="A4" s="125"/>
      <c r="B4" s="16"/>
      <c r="C4" s="16"/>
      <c r="D4" s="11" t="s">
        <v>8</v>
      </c>
      <c r="E4" s="12" t="s">
        <v>9</v>
      </c>
      <c r="F4" s="11" t="s">
        <v>10</v>
      </c>
      <c r="G4" s="13">
        <f>COUNTIF($H$10:$H$10,"PENDING")+COUNTIF($H$10:$H$10,"Not Tested")+COUNTIF($H$10:$H$10,"NA")</f>
        <v>0</v>
      </c>
      <c r="H4" s="5"/>
      <c r="I4" s="1" t="s">
        <v>11</v>
      </c>
      <c r="J4" s="1"/>
      <c r="K4" s="1"/>
      <c r="L4" s="1"/>
      <c r="M4" s="13">
        <f>COUNTIF($P$10:$P$893,"PASS")</f>
        <v>0</v>
      </c>
      <c r="N4" s="14"/>
      <c r="O4" s="14"/>
      <c r="P4" s="14"/>
      <c r="Q4" s="14"/>
      <c r="R4" s="14"/>
      <c r="S4" s="7"/>
      <c r="T4" s="7"/>
      <c r="U4" s="7"/>
      <c r="V4" s="7"/>
    </row>
    <row r="5" spans="1:22" s="8" customFormat="1" ht="16.5" x14ac:dyDescent="0.25">
      <c r="A5" s="17"/>
      <c r="B5" s="18"/>
      <c r="C5" s="18"/>
      <c r="D5" s="11" t="s">
        <v>12</v>
      </c>
      <c r="E5" s="11"/>
      <c r="F5" s="11" t="s">
        <v>13</v>
      </c>
      <c r="G5" s="19">
        <f>SUM(G2:G4)</f>
        <v>0</v>
      </c>
      <c r="H5" s="5"/>
      <c r="I5" s="1" t="s">
        <v>14</v>
      </c>
      <c r="J5" s="1"/>
      <c r="K5" s="1"/>
      <c r="L5" s="1"/>
      <c r="M5" s="13">
        <f>COUNTIF($P$10:$P$893,"FAIL")</f>
        <v>0</v>
      </c>
      <c r="N5" s="14"/>
      <c r="O5" s="14"/>
      <c r="P5" s="14"/>
      <c r="Q5" s="14"/>
      <c r="R5" s="14"/>
      <c r="S5" s="7"/>
      <c r="T5" s="7"/>
      <c r="U5" s="7"/>
      <c r="V5" s="7"/>
    </row>
    <row r="6" spans="1:22" s="8" customFormat="1" ht="15.75" x14ac:dyDescent="0.25">
      <c r="A6" s="20"/>
      <c r="B6" s="21"/>
      <c r="C6" s="22"/>
      <c r="D6" s="23"/>
      <c r="E6" s="24"/>
      <c r="F6" s="11" t="s">
        <v>15</v>
      </c>
      <c r="G6" s="13">
        <f>COUNTIF(L:L,"x")</f>
        <v>0</v>
      </c>
      <c r="H6" s="5"/>
      <c r="I6" s="1" t="s">
        <v>16</v>
      </c>
      <c r="J6" s="1"/>
      <c r="K6" s="1"/>
      <c r="L6" s="1"/>
      <c r="M6" s="13">
        <f>COUNTIF($N$10:$N$10,"Mức 1")</f>
        <v>0</v>
      </c>
      <c r="N6" s="25"/>
      <c r="O6" s="25"/>
      <c r="P6" s="25"/>
      <c r="Q6" s="25"/>
      <c r="R6" s="25"/>
      <c r="S6" s="7"/>
      <c r="T6" s="7"/>
      <c r="U6" s="7"/>
      <c r="V6" s="7"/>
    </row>
    <row r="7" spans="1:22" s="8" customFormat="1" ht="17.25" customHeight="1" x14ac:dyDescent="0.25">
      <c r="A7" s="26"/>
      <c r="B7" s="24"/>
      <c r="C7" s="27"/>
      <c r="D7" s="23"/>
      <c r="E7" s="24"/>
      <c r="F7" s="11" t="s">
        <v>17</v>
      </c>
      <c r="G7" s="13">
        <f>COUNTIF($S$10:$S$10,"x")</f>
        <v>0</v>
      </c>
      <c r="H7" s="5"/>
      <c r="I7" s="1" t="s">
        <v>18</v>
      </c>
      <c r="J7" s="1"/>
      <c r="K7" s="1"/>
      <c r="L7" s="1"/>
      <c r="M7" s="13">
        <f>COUNTIF($N$10:$N$10,"Mức 2")</f>
        <v>0</v>
      </c>
      <c r="N7" s="14"/>
      <c r="O7" s="14"/>
      <c r="P7" s="14"/>
      <c r="Q7" s="14"/>
      <c r="R7" s="14"/>
      <c r="S7" s="7"/>
      <c r="T7" s="7"/>
      <c r="U7" s="25"/>
      <c r="V7" s="25"/>
    </row>
    <row r="8" spans="1:22" s="8" customFormat="1" ht="15.75" x14ac:dyDescent="0.25">
      <c r="A8" s="26"/>
      <c r="B8" s="24"/>
      <c r="C8" s="27"/>
      <c r="D8" s="23"/>
      <c r="E8" s="21"/>
      <c r="F8" s="28"/>
      <c r="G8" s="28"/>
      <c r="H8" s="29"/>
      <c r="I8" s="5"/>
      <c r="J8" s="5"/>
      <c r="K8" s="25"/>
      <c r="L8" s="14"/>
      <c r="M8" s="14"/>
      <c r="N8" s="14"/>
      <c r="O8" s="14"/>
      <c r="P8" s="14"/>
      <c r="Q8" s="14"/>
      <c r="R8" s="14"/>
      <c r="S8" s="7"/>
      <c r="T8" s="7"/>
      <c r="U8" s="25"/>
      <c r="V8" s="25"/>
    </row>
    <row r="9" spans="1:22" s="33" customFormat="1" ht="63.75" customHeight="1" x14ac:dyDescent="0.25">
      <c r="A9" s="30" t="s">
        <v>8</v>
      </c>
      <c r="B9" s="30" t="s">
        <v>19</v>
      </c>
      <c r="C9" s="30" t="s">
        <v>20</v>
      </c>
      <c r="D9" s="31" t="s">
        <v>21</v>
      </c>
      <c r="E9" s="32" t="s">
        <v>22</v>
      </c>
      <c r="F9" s="32" t="s">
        <v>23</v>
      </c>
      <c r="G9" s="32" t="s">
        <v>24</v>
      </c>
      <c r="H9" s="32" t="s">
        <v>25</v>
      </c>
      <c r="I9" s="30" t="s">
        <v>26</v>
      </c>
      <c r="J9" s="30" t="s">
        <v>27</v>
      </c>
      <c r="K9" s="32" t="s">
        <v>28</v>
      </c>
      <c r="L9" s="30" t="s">
        <v>29</v>
      </c>
      <c r="M9" s="32" t="s">
        <v>30</v>
      </c>
      <c r="N9" s="32" t="s">
        <v>31</v>
      </c>
      <c r="O9" s="32" t="s">
        <v>32</v>
      </c>
      <c r="P9" s="32" t="s">
        <v>33</v>
      </c>
      <c r="Q9" s="32" t="s">
        <v>34</v>
      </c>
      <c r="R9" s="32" t="s">
        <v>35</v>
      </c>
      <c r="S9" s="30" t="s">
        <v>36</v>
      </c>
      <c r="T9" s="30" t="s">
        <v>37</v>
      </c>
      <c r="U9" s="30" t="s">
        <v>38</v>
      </c>
      <c r="V9" s="30" t="s">
        <v>39</v>
      </c>
    </row>
    <row r="10" spans="1:22" s="35" customFormat="1" ht="34.5" customHeight="1" x14ac:dyDescent="0.25">
      <c r="A10" s="34"/>
      <c r="B10" s="34" t="s">
        <v>40</v>
      </c>
      <c r="C10" s="34" t="s">
        <v>41</v>
      </c>
      <c r="D10" s="34" t="s">
        <v>42</v>
      </c>
      <c r="E10" s="34" t="s">
        <v>42</v>
      </c>
      <c r="F10" s="34" t="s">
        <v>43</v>
      </c>
      <c r="G10" s="34"/>
      <c r="H10" s="34"/>
      <c r="I10" s="34"/>
      <c r="J10" s="34"/>
      <c r="K10" s="34"/>
      <c r="L10" s="34" t="s">
        <v>44</v>
      </c>
      <c r="M10" s="34" t="s">
        <v>45</v>
      </c>
      <c r="N10" s="34"/>
      <c r="O10" s="34"/>
      <c r="P10" s="34"/>
      <c r="Q10" s="34"/>
      <c r="R10" s="34"/>
      <c r="S10" s="34"/>
      <c r="T10" s="34"/>
      <c r="U10" s="34"/>
      <c r="V10" s="34"/>
    </row>
    <row r="11" spans="1:22" s="39" customFormat="1" ht="27" customHeight="1" x14ac:dyDescent="0.25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8"/>
    </row>
    <row r="12" spans="1:22" s="43" customFormat="1" ht="27" customHeight="1" x14ac:dyDescent="0.25">
      <c r="A12" s="40"/>
      <c r="B12" s="41" t="s">
        <v>57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</row>
    <row r="13" spans="1:22" s="48" customFormat="1" ht="15.75" x14ac:dyDescent="0.25">
      <c r="A13" s="44"/>
      <c r="B13" s="45" t="s">
        <v>93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/>
    </row>
    <row r="14" spans="1:22" s="81" customFormat="1" ht="94.5" outlineLevel="1" x14ac:dyDescent="0.25">
      <c r="A14" s="72" t="s">
        <v>56</v>
      </c>
      <c r="B14" s="73" t="s">
        <v>93</v>
      </c>
      <c r="C14" s="74" t="s">
        <v>94</v>
      </c>
      <c r="D14" s="75"/>
      <c r="E14" s="75" t="s">
        <v>95</v>
      </c>
      <c r="F14" s="76" t="s">
        <v>96</v>
      </c>
      <c r="G14" s="58" t="s">
        <v>260</v>
      </c>
      <c r="H14" s="52" t="s">
        <v>261</v>
      </c>
      <c r="I14" s="59"/>
      <c r="J14" s="53"/>
      <c r="K14" s="53" t="s">
        <v>262</v>
      </c>
      <c r="L14" s="78"/>
      <c r="M14" s="78"/>
      <c r="N14" s="78"/>
      <c r="O14" s="78"/>
      <c r="P14" s="77"/>
      <c r="Q14" s="78"/>
      <c r="R14" s="79"/>
      <c r="S14" s="72"/>
      <c r="T14" s="72"/>
      <c r="U14" s="80"/>
      <c r="V14" s="80"/>
    </row>
    <row r="15" spans="1:22" s="48" customFormat="1" ht="15.75" x14ac:dyDescent="0.25">
      <c r="A15" s="44"/>
      <c r="B15" s="45" t="s">
        <v>97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</row>
    <row r="16" spans="1:22" s="55" customFormat="1" ht="110.25" outlineLevel="1" x14ac:dyDescent="0.25">
      <c r="A16" s="49" t="s">
        <v>100</v>
      </c>
      <c r="B16" s="50" t="s">
        <v>97</v>
      </c>
      <c r="C16" s="66" t="s">
        <v>98</v>
      </c>
      <c r="D16" s="51"/>
      <c r="E16" s="51" t="s">
        <v>99</v>
      </c>
      <c r="F16" s="57" t="s">
        <v>96</v>
      </c>
      <c r="G16" s="58" t="s">
        <v>260</v>
      </c>
      <c r="H16" s="52" t="s">
        <v>261</v>
      </c>
      <c r="I16" s="59"/>
      <c r="J16" s="53"/>
      <c r="K16" s="53" t="s">
        <v>262</v>
      </c>
      <c r="L16" s="53"/>
      <c r="M16" s="53"/>
      <c r="N16" s="53"/>
      <c r="O16" s="53"/>
      <c r="P16" s="52"/>
      <c r="Q16" s="53"/>
      <c r="R16" s="54"/>
      <c r="S16" s="49"/>
      <c r="T16" s="49"/>
      <c r="U16" s="56"/>
      <c r="V16" s="56"/>
    </row>
    <row r="17" spans="1:22" s="48" customFormat="1" ht="15.75" x14ac:dyDescent="0.25">
      <c r="A17" s="44"/>
      <c r="B17" s="45" t="s">
        <v>101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7"/>
    </row>
    <row r="18" spans="1:22" s="81" customFormat="1" ht="110.25" outlineLevel="1" x14ac:dyDescent="0.25">
      <c r="A18" s="72" t="s">
        <v>107</v>
      </c>
      <c r="B18" s="73" t="s">
        <v>101</v>
      </c>
      <c r="C18" s="74" t="s">
        <v>102</v>
      </c>
      <c r="D18" s="75"/>
      <c r="E18" s="75" t="s">
        <v>103</v>
      </c>
      <c r="F18" s="76" t="s">
        <v>96</v>
      </c>
      <c r="G18" s="58" t="s">
        <v>260</v>
      </c>
      <c r="H18" s="52" t="s">
        <v>261</v>
      </c>
      <c r="I18" s="59"/>
      <c r="J18" s="53"/>
      <c r="K18" s="53" t="s">
        <v>262</v>
      </c>
      <c r="L18" s="78"/>
      <c r="M18" s="78"/>
      <c r="N18" s="78"/>
      <c r="O18" s="78"/>
      <c r="P18" s="77"/>
      <c r="Q18" s="78"/>
      <c r="R18" s="79"/>
      <c r="S18" s="72"/>
      <c r="T18" s="72"/>
      <c r="U18" s="80"/>
      <c r="V18" s="80"/>
    </row>
    <row r="19" spans="1:22" s="71" customFormat="1" ht="15.75" x14ac:dyDescent="0.25">
      <c r="A19" s="67"/>
      <c r="B19" s="68" t="s">
        <v>104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70"/>
    </row>
    <row r="20" spans="1:22" s="81" customFormat="1" ht="110.25" outlineLevel="1" x14ac:dyDescent="0.25">
      <c r="A20" s="72" t="s">
        <v>108</v>
      </c>
      <c r="B20" s="73" t="s">
        <v>104</v>
      </c>
      <c r="C20" s="74" t="s">
        <v>105</v>
      </c>
      <c r="D20" s="75"/>
      <c r="E20" s="75" t="s">
        <v>106</v>
      </c>
      <c r="F20" s="76" t="s">
        <v>96</v>
      </c>
      <c r="G20" s="58" t="s">
        <v>260</v>
      </c>
      <c r="H20" s="52" t="s">
        <v>261</v>
      </c>
      <c r="I20" s="59"/>
      <c r="J20" s="53"/>
      <c r="K20" s="53" t="s">
        <v>262</v>
      </c>
      <c r="L20" s="78"/>
      <c r="M20" s="78"/>
      <c r="N20" s="78"/>
      <c r="O20" s="78"/>
      <c r="P20" s="77"/>
      <c r="Q20" s="78"/>
      <c r="R20" s="79"/>
      <c r="S20" s="72"/>
      <c r="T20" s="72"/>
      <c r="U20" s="80"/>
      <c r="V20" s="80"/>
    </row>
    <row r="21" spans="1:22" s="48" customFormat="1" ht="15.75" x14ac:dyDescent="0.25">
      <c r="A21" s="44"/>
      <c r="B21" s="45" t="s">
        <v>109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7"/>
    </row>
    <row r="22" spans="1:22" s="118" customFormat="1" ht="110.25" outlineLevel="1" x14ac:dyDescent="0.25">
      <c r="A22" s="107" t="s">
        <v>108</v>
      </c>
      <c r="B22" s="108" t="s">
        <v>109</v>
      </c>
      <c r="C22" s="109" t="s">
        <v>105</v>
      </c>
      <c r="D22" s="110"/>
      <c r="E22" s="110" t="s">
        <v>106</v>
      </c>
      <c r="F22" s="111" t="s">
        <v>96</v>
      </c>
      <c r="G22" s="112" t="s">
        <v>260</v>
      </c>
      <c r="H22" s="113" t="s">
        <v>261</v>
      </c>
      <c r="I22" s="114"/>
      <c r="J22" s="115"/>
      <c r="K22" s="115" t="s">
        <v>262</v>
      </c>
      <c r="L22" s="115"/>
      <c r="M22" s="115"/>
      <c r="N22" s="115"/>
      <c r="O22" s="115"/>
      <c r="P22" s="113"/>
      <c r="Q22" s="115"/>
      <c r="R22" s="116"/>
      <c r="S22" s="107"/>
      <c r="T22" s="107"/>
      <c r="U22" s="117"/>
      <c r="V22" s="117"/>
    </row>
    <row r="23" spans="1:22" s="123" customFormat="1" ht="15.75" x14ac:dyDescent="0.25">
      <c r="A23" s="119"/>
      <c r="B23" s="120" t="s">
        <v>109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2"/>
    </row>
    <row r="24" spans="1:22" s="118" customFormat="1" ht="110.25" outlineLevel="1" x14ac:dyDescent="0.25">
      <c r="A24" s="107" t="s">
        <v>110</v>
      </c>
      <c r="B24" s="108" t="s">
        <v>111</v>
      </c>
      <c r="C24" s="109" t="s">
        <v>112</v>
      </c>
      <c r="D24" s="110"/>
      <c r="E24" s="110" t="s">
        <v>113</v>
      </c>
      <c r="F24" s="111" t="s">
        <v>96</v>
      </c>
      <c r="G24" s="112" t="s">
        <v>260</v>
      </c>
      <c r="H24" s="113" t="s">
        <v>261</v>
      </c>
      <c r="I24" s="114"/>
      <c r="J24" s="115"/>
      <c r="K24" s="115" t="s">
        <v>262</v>
      </c>
      <c r="L24" s="115"/>
      <c r="M24" s="115"/>
      <c r="N24" s="115"/>
      <c r="O24" s="115"/>
      <c r="P24" s="113"/>
      <c r="Q24" s="115"/>
      <c r="R24" s="116"/>
      <c r="S24" s="107"/>
      <c r="T24" s="107"/>
      <c r="U24" s="117"/>
      <c r="V24" s="117"/>
    </row>
    <row r="25" spans="1:22" s="48" customFormat="1" ht="15.75" x14ac:dyDescent="0.25">
      <c r="A25" s="44"/>
      <c r="B25" s="45" t="s">
        <v>114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7"/>
    </row>
    <row r="26" spans="1:22" s="55" customFormat="1" ht="110.25" outlineLevel="1" x14ac:dyDescent="0.25">
      <c r="A26" s="49" t="s">
        <v>117</v>
      </c>
      <c r="B26" s="50" t="s">
        <v>114</v>
      </c>
      <c r="C26" s="66" t="s">
        <v>115</v>
      </c>
      <c r="D26" s="51"/>
      <c r="E26" s="51" t="s">
        <v>116</v>
      </c>
      <c r="F26" s="51" t="s">
        <v>120</v>
      </c>
      <c r="G26" s="58" t="s">
        <v>260</v>
      </c>
      <c r="H26" s="52" t="s">
        <v>261</v>
      </c>
      <c r="I26" s="59"/>
      <c r="J26" s="53"/>
      <c r="K26" s="53" t="s">
        <v>262</v>
      </c>
      <c r="L26" s="53"/>
      <c r="M26" s="53"/>
      <c r="N26" s="53"/>
      <c r="O26" s="53"/>
      <c r="P26" s="52"/>
      <c r="Q26" s="53"/>
      <c r="R26" s="54"/>
      <c r="S26" s="49"/>
      <c r="T26" s="49"/>
      <c r="U26" s="56"/>
      <c r="V26" s="56"/>
    </row>
    <row r="27" spans="1:22" s="55" customFormat="1" ht="189" outlineLevel="1" x14ac:dyDescent="0.25">
      <c r="A27" s="49" t="s">
        <v>118</v>
      </c>
      <c r="B27" s="50" t="s">
        <v>114</v>
      </c>
      <c r="C27" s="66" t="s">
        <v>115</v>
      </c>
      <c r="D27" s="51"/>
      <c r="E27" s="51" t="s">
        <v>119</v>
      </c>
      <c r="F27" s="51" t="s">
        <v>121</v>
      </c>
      <c r="G27" s="58" t="s">
        <v>260</v>
      </c>
      <c r="H27" s="52" t="s">
        <v>261</v>
      </c>
      <c r="I27" s="59"/>
      <c r="J27" s="53"/>
      <c r="K27" s="53" t="s">
        <v>262</v>
      </c>
      <c r="L27" s="53"/>
      <c r="M27" s="53"/>
      <c r="N27" s="53"/>
      <c r="O27" s="53"/>
      <c r="P27" s="52"/>
      <c r="Q27" s="53"/>
      <c r="R27" s="54"/>
      <c r="S27" s="49"/>
      <c r="T27" s="49"/>
      <c r="U27" s="56"/>
      <c r="V27" s="56"/>
    </row>
    <row r="28" spans="1:22" s="48" customFormat="1" ht="15.75" x14ac:dyDescent="0.25">
      <c r="A28" s="44"/>
      <c r="B28" s="45" t="s">
        <v>122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7"/>
    </row>
    <row r="29" spans="1:22" s="55" customFormat="1" ht="126" outlineLevel="1" x14ac:dyDescent="0.25">
      <c r="A29" s="49" t="s">
        <v>126</v>
      </c>
      <c r="B29" s="50" t="s">
        <v>122</v>
      </c>
      <c r="C29" s="66" t="s">
        <v>123</v>
      </c>
      <c r="D29" s="51"/>
      <c r="E29" s="51" t="s">
        <v>124</v>
      </c>
      <c r="F29" s="51" t="s">
        <v>125</v>
      </c>
      <c r="G29" s="58" t="s">
        <v>260</v>
      </c>
      <c r="H29" s="52" t="s">
        <v>261</v>
      </c>
      <c r="I29" s="59"/>
      <c r="J29" s="53"/>
      <c r="K29" s="53" t="s">
        <v>262</v>
      </c>
      <c r="L29" s="53"/>
      <c r="M29" s="53"/>
      <c r="N29" s="53"/>
      <c r="O29" s="53"/>
      <c r="P29" s="52"/>
      <c r="Q29" s="53"/>
      <c r="R29" s="54"/>
      <c r="S29" s="49"/>
      <c r="T29" s="49"/>
      <c r="U29" s="56"/>
      <c r="V29" s="56"/>
    </row>
    <row r="30" spans="1:22" s="48" customFormat="1" ht="15.75" x14ac:dyDescent="0.25">
      <c r="A30" s="44"/>
      <c r="B30" s="45" t="s">
        <v>145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7"/>
    </row>
    <row r="31" spans="1:22" s="55" customFormat="1" ht="220.5" outlineLevel="1" x14ac:dyDescent="0.25">
      <c r="A31" s="49" t="s">
        <v>128</v>
      </c>
      <c r="B31" s="50" t="s">
        <v>145</v>
      </c>
      <c r="C31" s="66" t="s">
        <v>146</v>
      </c>
      <c r="D31" s="51" t="s">
        <v>132</v>
      </c>
      <c r="E31" s="51" t="s">
        <v>130</v>
      </c>
      <c r="F31" s="51" t="s">
        <v>131</v>
      </c>
      <c r="G31" s="58" t="s">
        <v>260</v>
      </c>
      <c r="H31" s="52" t="s">
        <v>261</v>
      </c>
      <c r="I31" s="59"/>
      <c r="J31" s="53"/>
      <c r="K31" s="53" t="s">
        <v>262</v>
      </c>
      <c r="L31" s="53"/>
      <c r="M31" s="53"/>
      <c r="N31" s="53"/>
      <c r="O31" s="53"/>
      <c r="P31" s="52"/>
      <c r="Q31" s="53"/>
      <c r="R31" s="54"/>
      <c r="S31" s="49"/>
      <c r="T31" s="49"/>
      <c r="U31" s="56"/>
      <c r="V31" s="56"/>
    </row>
    <row r="32" spans="1:22" s="55" customFormat="1" ht="220.5" outlineLevel="1" x14ac:dyDescent="0.25">
      <c r="A32" s="49" t="s">
        <v>133</v>
      </c>
      <c r="B32" s="50" t="s">
        <v>145</v>
      </c>
      <c r="C32" s="66" t="s">
        <v>146</v>
      </c>
      <c r="D32" s="51" t="s">
        <v>134</v>
      </c>
      <c r="E32" s="51" t="s">
        <v>130</v>
      </c>
      <c r="F32" s="51" t="s">
        <v>135</v>
      </c>
      <c r="G32" s="58" t="s">
        <v>260</v>
      </c>
      <c r="H32" s="52" t="s">
        <v>261</v>
      </c>
      <c r="I32" s="59"/>
      <c r="J32" s="53"/>
      <c r="K32" s="53" t="s">
        <v>262</v>
      </c>
      <c r="L32" s="53"/>
      <c r="M32" s="53"/>
      <c r="N32" s="53"/>
      <c r="O32" s="53"/>
      <c r="P32" s="52"/>
      <c r="Q32" s="53"/>
      <c r="R32" s="54"/>
      <c r="S32" s="49"/>
      <c r="T32" s="49"/>
      <c r="U32" s="56"/>
      <c r="V32" s="56"/>
    </row>
    <row r="33" spans="1:22" s="55" customFormat="1" ht="220.5" outlineLevel="1" x14ac:dyDescent="0.25">
      <c r="A33" s="49" t="s">
        <v>138</v>
      </c>
      <c r="B33" s="50" t="s">
        <v>145</v>
      </c>
      <c r="C33" s="66" t="s">
        <v>146</v>
      </c>
      <c r="D33" s="51" t="s">
        <v>136</v>
      </c>
      <c r="E33" s="51" t="s">
        <v>130</v>
      </c>
      <c r="F33" s="51" t="s">
        <v>131</v>
      </c>
      <c r="G33" s="58"/>
      <c r="H33" s="52"/>
      <c r="I33" s="59"/>
      <c r="J33" s="53"/>
      <c r="K33" s="53"/>
      <c r="L33" s="53"/>
      <c r="M33" s="53"/>
      <c r="N33" s="53"/>
      <c r="O33" s="53"/>
      <c r="P33" s="52"/>
      <c r="Q33" s="53"/>
      <c r="R33" s="54"/>
      <c r="S33" s="49"/>
      <c r="T33" s="49"/>
      <c r="U33" s="56"/>
      <c r="V33" s="56"/>
    </row>
    <row r="34" spans="1:22" s="55" customFormat="1" ht="220.5" outlineLevel="1" x14ac:dyDescent="0.25">
      <c r="A34" s="49" t="s">
        <v>139</v>
      </c>
      <c r="B34" s="50" t="s">
        <v>145</v>
      </c>
      <c r="C34" s="66" t="s">
        <v>146</v>
      </c>
      <c r="D34" s="51" t="s">
        <v>137</v>
      </c>
      <c r="E34" s="51" t="s">
        <v>130</v>
      </c>
      <c r="F34" s="51" t="s">
        <v>131</v>
      </c>
      <c r="G34" s="58" t="s">
        <v>260</v>
      </c>
      <c r="H34" s="52" t="s">
        <v>261</v>
      </c>
      <c r="I34" s="59"/>
      <c r="J34" s="53"/>
      <c r="K34" s="53" t="s">
        <v>262</v>
      </c>
      <c r="L34" s="53"/>
      <c r="M34" s="53"/>
      <c r="N34" s="53"/>
      <c r="O34" s="53"/>
      <c r="P34" s="52"/>
      <c r="Q34" s="53"/>
      <c r="R34" s="54"/>
      <c r="S34" s="49"/>
      <c r="T34" s="49"/>
      <c r="U34" s="56"/>
      <c r="V34" s="56"/>
    </row>
    <row r="35" spans="1:22" s="48" customFormat="1" ht="15.75" x14ac:dyDescent="0.25">
      <c r="A35" s="44"/>
      <c r="B35" s="45" t="s">
        <v>147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7"/>
    </row>
    <row r="36" spans="1:22" s="55" customFormat="1" ht="220.5" outlineLevel="1" x14ac:dyDescent="0.25">
      <c r="A36" s="49" t="s">
        <v>140</v>
      </c>
      <c r="B36" s="50" t="s">
        <v>147</v>
      </c>
      <c r="C36" s="66" t="s">
        <v>148</v>
      </c>
      <c r="D36" s="51" t="s">
        <v>132</v>
      </c>
      <c r="E36" s="51" t="s">
        <v>149</v>
      </c>
      <c r="F36" s="51" t="s">
        <v>131</v>
      </c>
      <c r="G36" s="58" t="s">
        <v>260</v>
      </c>
      <c r="H36" s="52" t="s">
        <v>261</v>
      </c>
      <c r="I36" s="59"/>
      <c r="J36" s="53"/>
      <c r="K36" s="53" t="s">
        <v>262</v>
      </c>
      <c r="L36" s="53"/>
      <c r="M36" s="53"/>
      <c r="N36" s="53"/>
      <c r="O36" s="53"/>
      <c r="P36" s="52"/>
      <c r="Q36" s="53"/>
      <c r="R36" s="54"/>
      <c r="S36" s="49"/>
      <c r="T36" s="49"/>
      <c r="U36" s="56"/>
      <c r="V36" s="56"/>
    </row>
    <row r="37" spans="1:22" s="55" customFormat="1" ht="220.5" outlineLevel="1" x14ac:dyDescent="0.25">
      <c r="A37" s="49" t="s">
        <v>141</v>
      </c>
      <c r="B37" s="50" t="s">
        <v>147</v>
      </c>
      <c r="C37" s="66" t="s">
        <v>148</v>
      </c>
      <c r="D37" s="51" t="s">
        <v>134</v>
      </c>
      <c r="E37" s="51" t="s">
        <v>149</v>
      </c>
      <c r="F37" s="51" t="s">
        <v>135</v>
      </c>
      <c r="G37" s="58" t="s">
        <v>260</v>
      </c>
      <c r="H37" s="52" t="s">
        <v>261</v>
      </c>
      <c r="I37" s="59"/>
      <c r="J37" s="53"/>
      <c r="K37" s="53" t="s">
        <v>262</v>
      </c>
      <c r="L37" s="53"/>
      <c r="M37" s="53"/>
      <c r="N37" s="53"/>
      <c r="O37" s="53"/>
      <c r="P37" s="52"/>
      <c r="Q37" s="53"/>
      <c r="R37" s="54"/>
      <c r="S37" s="49"/>
      <c r="T37" s="49"/>
      <c r="U37" s="56"/>
      <c r="V37" s="56"/>
    </row>
    <row r="38" spans="1:22" s="55" customFormat="1" ht="220.5" outlineLevel="1" x14ac:dyDescent="0.25">
      <c r="A38" s="49" t="s">
        <v>142</v>
      </c>
      <c r="B38" s="50" t="s">
        <v>147</v>
      </c>
      <c r="C38" s="66" t="s">
        <v>148</v>
      </c>
      <c r="D38" s="51" t="s">
        <v>136</v>
      </c>
      <c r="E38" s="51" t="s">
        <v>149</v>
      </c>
      <c r="F38" s="51" t="s">
        <v>131</v>
      </c>
      <c r="G38" s="58" t="s">
        <v>260</v>
      </c>
      <c r="H38" s="52" t="s">
        <v>261</v>
      </c>
      <c r="I38" s="59"/>
      <c r="J38" s="53"/>
      <c r="K38" s="53" t="s">
        <v>262</v>
      </c>
      <c r="L38" s="53"/>
      <c r="M38" s="53"/>
      <c r="N38" s="53"/>
      <c r="O38" s="53"/>
      <c r="P38" s="52"/>
      <c r="Q38" s="53"/>
      <c r="R38" s="54"/>
      <c r="S38" s="49"/>
      <c r="T38" s="49"/>
      <c r="U38" s="56"/>
      <c r="V38" s="56"/>
    </row>
    <row r="39" spans="1:22" s="55" customFormat="1" ht="220.5" outlineLevel="1" x14ac:dyDescent="0.25">
      <c r="A39" s="49" t="s">
        <v>143</v>
      </c>
      <c r="B39" s="50" t="s">
        <v>147</v>
      </c>
      <c r="C39" s="66" t="s">
        <v>148</v>
      </c>
      <c r="D39" s="51" t="s">
        <v>137</v>
      </c>
      <c r="E39" s="51" t="s">
        <v>149</v>
      </c>
      <c r="F39" s="51" t="s">
        <v>131</v>
      </c>
      <c r="G39" s="58" t="s">
        <v>260</v>
      </c>
      <c r="H39" s="52" t="s">
        <v>261</v>
      </c>
      <c r="I39" s="59"/>
      <c r="J39" s="53"/>
      <c r="K39" s="53" t="s">
        <v>262</v>
      </c>
      <c r="L39" s="53"/>
      <c r="M39" s="53"/>
      <c r="N39" s="53"/>
      <c r="O39" s="53"/>
      <c r="P39" s="52"/>
      <c r="Q39" s="53"/>
      <c r="R39" s="54"/>
      <c r="S39" s="49"/>
      <c r="T39" s="49"/>
      <c r="U39" s="56"/>
      <c r="V39" s="56"/>
    </row>
  </sheetData>
  <mergeCells count="8">
    <mergeCell ref="I6:L6"/>
    <mergeCell ref="I7:L7"/>
    <mergeCell ref="D1:G1"/>
    <mergeCell ref="I2:L2"/>
    <mergeCell ref="A3:A4"/>
    <mergeCell ref="I3:L3"/>
    <mergeCell ref="I4:L4"/>
    <mergeCell ref="I5:L5"/>
  </mergeCells>
  <conditionalFormatting sqref="H1:H9">
    <cfRule type="cellIs" priority="1" stopIfTrue="1" operator="equal">
      <formula>"P"</formula>
    </cfRule>
    <cfRule type="cellIs" dxfId="5" priority="2" stopIfTrue="1" operator="equal">
      <formula>"F"</formula>
    </cfRule>
    <cfRule type="cellIs" dxfId="4" priority="3" stopIfTrue="1" operator="equal">
      <formula>"PE"</formula>
    </cfRule>
  </conditionalFormatting>
  <dataValidations count="3">
    <dataValidation type="list" errorStyle="warning" allowBlank="1" showInputMessage="1" showErrorMessage="1" promptTitle="Bắt buộc nhập loại test case" sqref="Q14 Q16 Q18 Q20 Q22 Q24 Q26:Q27 Q29 Q31:Q34 Q36:Q39">
      <formula1>"Xuôi, Ngược"</formula1>
    </dataValidation>
    <dataValidation type="list" allowBlank="1" showInputMessage="1" showErrorMessage="1" sqref="P14 H31:H34 P16 H14 P18 H16 P20 H18 P22 H20 P24 H22 P26:P27 H24 P29 H26:H27 P31:P34 H29 P36:P39 H36:H39">
      <formula1>"PASS,FAIL,PENDING,Not Test,NA"</formula1>
    </dataValidation>
    <dataValidation type="list" allowBlank="1" showInputMessage="1" showErrorMessage="1" sqref="JJ1:JK8 TF1:TG8 ADB1:ADC8 AMX1:AMY8 AWT1:AWU8 BGP1:BGQ8 BQL1:BQM8 CAH1:CAI8 CKD1:CKE8 CTZ1:CUA8 DDV1:DDW8 DNR1:DNS8 DXN1:DXO8 EHJ1:EHK8 ERF1:ERG8 FBB1:FBC8 FKX1:FKY8 FUT1:FUU8 GEP1:GEQ8 GOL1:GOM8 GYH1:GYI8 HID1:HIE8 HRZ1:HSA8 IBV1:IBW8 ILR1:ILS8 IVN1:IVO8 JFJ1:JFK8 JPF1:JPG8 JZB1:JZC8 KIX1:KIY8 KST1:KSU8 LCP1:LCQ8 LML1:LMM8 LWH1:LWI8 MGD1:MGE8 MPZ1:MQA8 MZV1:MZW8 NJR1:NJS8 NTN1:NTO8 ODJ1:ODK8 ONF1:ONG8 OXB1:OXC8 PGX1:PGY8 PQT1:PQU8 QAP1:QAQ8 QKL1:QKM8 QUH1:QUI8 RED1:REE8 RNZ1:ROA8 RXV1:RXW8 SHR1:SHS8 SRN1:SRO8 TBJ1:TBK8 TLF1:TLG8 TVB1:TVC8 UEX1:UEY8 UOT1:UOU8 UYP1:UYQ8 VIL1:VIM8 VSH1:VSI8 WCD1:WCE8 WLZ1:WMA8 WVV1:WVW8 JH1:JI1 TD1:TE1 ACZ1:ADA1 AMV1:AMW1 AWR1:AWS1 BGN1:BGO1 BQJ1:BQK1 CAF1:CAG1 CKB1:CKC1 CTX1:CTY1 DDT1:DDU1 DNP1:DNQ1 DXL1:DXM1 EHH1:EHI1 ERD1:ERE1 FAZ1:FBA1 FKV1:FKW1 FUR1:FUS1 GEN1:GEO1 GOJ1:GOK1 GYF1:GYG1 HIB1:HIC1 HRX1:HRY1 IBT1:IBU1 ILP1:ILQ1 IVL1:IVM1 JFH1:JFI1 JPD1:JPE1 JYZ1:JZA1 KIV1:KIW1 KSR1:KSS1 LCN1:LCO1 LMJ1:LMK1 LWF1:LWG1 MGB1:MGC1 MPX1:MPY1 MZT1:MZU1 NJP1:NJQ1 NTL1:NTM1 ODH1:ODI1 OND1:ONE1 OWZ1:OXA1 PGV1:PGW1 PQR1:PQS1 QAN1:QAO1 QKJ1:QKK1 QUF1:QUG1 REB1:REC1 RNX1:RNY1 RXT1:RXU1 SHP1:SHQ1 SRL1:SRM1 TBH1:TBI1 TLD1:TLE1 TUZ1:TVA1 UEV1:UEW1 UOR1:UOS1 UYN1:UYO1 VIJ1:VIK1 VSF1:VSG1 WCB1:WCC1 WLX1:WLY1 WVT1:WVU1 WWB2:WWB8 JP2:JP8 TL2:TL8 ADH2:ADH8 AND2:AND8 AWZ2:AWZ8 BGV2:BGV8 BQR2:BQR8 CAN2:CAN8 CKJ2:CKJ8 CUF2:CUF8 DEB2:DEB8 DNX2:DNX8 DXT2:DXT8 EHP2:EHP8 ERL2:ERL8 FBH2:FBH8 FLD2:FLD8 FUZ2:FUZ8 GEV2:GEV8 GOR2:GOR8 GYN2:GYN8 HIJ2:HIJ8 HSF2:HSF8 ICB2:ICB8 ILX2:ILX8 IVT2:IVT8 JFP2:JFP8 JPL2:JPL8 JZH2:JZH8 KJD2:KJD8 KSZ2:KSZ8 LCV2:LCV8 LMR2:LMR8 LWN2:LWN8 MGJ2:MGJ8 MQF2:MQF8 NAB2:NAB8 NJX2:NJX8 NTT2:NTT8 ODP2:ODP8 ONL2:ONL8 OXH2:OXH8 PHD2:PHD8 PQZ2:PQZ8 QAV2:QAV8 QKR2:QKR8 QUN2:QUN8 REJ2:REJ8 ROF2:ROF8 RYB2:RYB8 SHX2:SHX8 SRT2:SRT8 TBP2:TBP8 TLL2:TLL8 TVH2:TVH8 UFD2:UFD8 UOZ2:UOZ8 UYV2:UYV8 VIR2:VIR8 VSN2:VSN8 WCJ2:WCJ8 WMF2:WMF8 M8:R8">
      <formula1>"P,F,PE"</formula1>
    </dataValidation>
  </dataValidations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0"/>
  <sheetViews>
    <sheetView tabSelected="1" topLeftCell="A26" workbookViewId="0">
      <selection activeCell="F30" sqref="F30"/>
    </sheetView>
  </sheetViews>
  <sheetFormatPr defaultRowHeight="15" outlineLevelRow="1" x14ac:dyDescent="0.25"/>
  <cols>
    <col min="1" max="1" width="11.5703125" style="60" customWidth="1"/>
    <col min="2" max="2" width="34" style="60" customWidth="1"/>
    <col min="3" max="3" width="26.5703125" style="61" customWidth="1"/>
    <col min="4" max="4" width="40.28515625" style="62" customWidth="1"/>
    <col min="5" max="5" width="47.7109375" style="62" customWidth="1"/>
    <col min="6" max="6" width="51.5703125" style="60" customWidth="1"/>
    <col min="7" max="7" width="25.140625" style="63" customWidth="1"/>
    <col min="8" max="8" width="11.7109375" style="64" customWidth="1"/>
    <col min="9" max="9" width="11.7109375" style="63" customWidth="1"/>
    <col min="10" max="10" width="11.85546875" style="63" customWidth="1"/>
    <col min="11" max="11" width="11" style="63" customWidth="1"/>
    <col min="12" max="12" width="14.7109375" style="63" customWidth="1"/>
    <col min="13" max="13" width="12.5703125" style="63" customWidth="1"/>
    <col min="14" max="14" width="15" style="63" customWidth="1"/>
    <col min="15" max="17" width="13.42578125" style="63" customWidth="1"/>
    <col min="18" max="18" width="15.42578125" style="65" customWidth="1"/>
    <col min="19" max="22" width="15.85546875" style="60" customWidth="1"/>
    <col min="23" max="16384" width="9.140625" style="60"/>
  </cols>
  <sheetData>
    <row r="1" spans="1:22" s="8" customFormat="1" ht="25.5" x14ac:dyDescent="0.25">
      <c r="A1" s="2"/>
      <c r="B1" s="3"/>
      <c r="C1" s="4"/>
      <c r="D1" s="124" t="s">
        <v>0</v>
      </c>
      <c r="E1" s="124"/>
      <c r="F1" s="124"/>
      <c r="G1" s="124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7"/>
      <c r="U1" s="7"/>
      <c r="V1" s="7"/>
    </row>
    <row r="2" spans="1:22" s="8" customFormat="1" ht="15.75" x14ac:dyDescent="0.25">
      <c r="A2" s="9"/>
      <c r="B2" s="10"/>
      <c r="C2" s="10"/>
      <c r="D2" s="11" t="s">
        <v>1</v>
      </c>
      <c r="E2" s="12" t="s">
        <v>2</v>
      </c>
      <c r="F2" s="11" t="s">
        <v>3</v>
      </c>
      <c r="G2" s="13">
        <f>COUNTIF($H$10:$H$10,"PASS")</f>
        <v>0</v>
      </c>
      <c r="H2" s="5"/>
      <c r="I2" s="1" t="s">
        <v>4</v>
      </c>
      <c r="J2" s="1"/>
      <c r="K2" s="1"/>
      <c r="L2" s="1"/>
      <c r="M2" s="13">
        <f>COUNTIF($O$10:$O$892,"x")</f>
        <v>0</v>
      </c>
      <c r="N2" s="14"/>
      <c r="O2" s="14"/>
      <c r="P2" s="14"/>
      <c r="Q2" s="14"/>
      <c r="R2" s="14"/>
      <c r="S2" s="7"/>
      <c r="T2" s="7"/>
      <c r="U2" s="7"/>
      <c r="V2" s="7"/>
    </row>
    <row r="3" spans="1:22" s="8" customFormat="1" ht="15.75" x14ac:dyDescent="0.25">
      <c r="A3" s="125"/>
      <c r="B3" s="10"/>
      <c r="C3" s="10"/>
      <c r="D3" s="11" t="s">
        <v>5</v>
      </c>
      <c r="E3" s="15" t="s">
        <v>55</v>
      </c>
      <c r="F3" s="11" t="s">
        <v>6</v>
      </c>
      <c r="G3" s="13">
        <f>COUNTIF($H$10:$H$10,"FAIL")</f>
        <v>0</v>
      </c>
      <c r="H3" s="5"/>
      <c r="I3" s="1" t="s">
        <v>7</v>
      </c>
      <c r="J3" s="1"/>
      <c r="K3" s="1"/>
      <c r="L3" s="1"/>
      <c r="M3" s="13">
        <f>COUNTIF($O$10:$O$892,"x")</f>
        <v>0</v>
      </c>
      <c r="N3" s="14"/>
      <c r="O3" s="14"/>
      <c r="P3" s="14"/>
      <c r="Q3" s="14"/>
      <c r="R3" s="14"/>
      <c r="S3" s="7"/>
      <c r="T3" s="7"/>
      <c r="U3" s="7"/>
      <c r="V3" s="7"/>
    </row>
    <row r="4" spans="1:22" s="8" customFormat="1" ht="17.25" customHeight="1" x14ac:dyDescent="0.25">
      <c r="A4" s="125"/>
      <c r="B4" s="16"/>
      <c r="C4" s="16"/>
      <c r="D4" s="11" t="s">
        <v>8</v>
      </c>
      <c r="E4" s="12" t="s">
        <v>9</v>
      </c>
      <c r="F4" s="11" t="s">
        <v>10</v>
      </c>
      <c r="G4" s="13">
        <f>COUNTIF($H$10:$H$10,"PENDING")+COUNTIF($H$10:$H$10,"Not Tested")+COUNTIF($H$10:$H$10,"NA")</f>
        <v>0</v>
      </c>
      <c r="H4" s="5"/>
      <c r="I4" s="1" t="s">
        <v>11</v>
      </c>
      <c r="J4" s="1"/>
      <c r="K4" s="1"/>
      <c r="L4" s="1"/>
      <c r="M4" s="13">
        <f>COUNTIF($P$10:$P$892,"PASS")</f>
        <v>0</v>
      </c>
      <c r="N4" s="14"/>
      <c r="O4" s="14"/>
      <c r="P4" s="14"/>
      <c r="Q4" s="14"/>
      <c r="R4" s="14"/>
      <c r="S4" s="7"/>
      <c r="T4" s="7"/>
      <c r="U4" s="7"/>
      <c r="V4" s="7"/>
    </row>
    <row r="5" spans="1:22" s="8" customFormat="1" ht="16.5" x14ac:dyDescent="0.25">
      <c r="A5" s="17"/>
      <c r="B5" s="18"/>
      <c r="C5" s="18"/>
      <c r="D5" s="11" t="s">
        <v>12</v>
      </c>
      <c r="E5" s="11"/>
      <c r="F5" s="11" t="s">
        <v>13</v>
      </c>
      <c r="G5" s="19">
        <f>SUM(G2:G4)</f>
        <v>0</v>
      </c>
      <c r="H5" s="5"/>
      <c r="I5" s="1" t="s">
        <v>14</v>
      </c>
      <c r="J5" s="1"/>
      <c r="K5" s="1"/>
      <c r="L5" s="1"/>
      <c r="M5" s="13">
        <f>COUNTIF($P$10:$P$892,"FAIL")</f>
        <v>0</v>
      </c>
      <c r="N5" s="14"/>
      <c r="O5" s="14"/>
      <c r="P5" s="14"/>
      <c r="Q5" s="14"/>
      <c r="R5" s="14"/>
      <c r="S5" s="7"/>
      <c r="T5" s="7"/>
      <c r="U5" s="7"/>
      <c r="V5" s="7"/>
    </row>
    <row r="6" spans="1:22" s="8" customFormat="1" ht="15.75" x14ac:dyDescent="0.25">
      <c r="A6" s="20"/>
      <c r="B6" s="21"/>
      <c r="C6" s="22"/>
      <c r="D6" s="23"/>
      <c r="E6" s="24"/>
      <c r="F6" s="11" t="s">
        <v>15</v>
      </c>
      <c r="G6" s="13">
        <f>COUNTIF(L:L,"x")</f>
        <v>0</v>
      </c>
      <c r="H6" s="5"/>
      <c r="I6" s="1" t="s">
        <v>16</v>
      </c>
      <c r="J6" s="1"/>
      <c r="K6" s="1"/>
      <c r="L6" s="1"/>
      <c r="M6" s="13">
        <f>COUNTIF($N$10:$N$10,"Mức 1")</f>
        <v>0</v>
      </c>
      <c r="N6" s="25"/>
      <c r="O6" s="25"/>
      <c r="P6" s="25"/>
      <c r="Q6" s="25"/>
      <c r="R6" s="25"/>
      <c r="S6" s="7"/>
      <c r="T6" s="7"/>
      <c r="U6" s="7"/>
      <c r="V6" s="7"/>
    </row>
    <row r="7" spans="1:22" s="8" customFormat="1" ht="17.25" customHeight="1" x14ac:dyDescent="0.25">
      <c r="A7" s="26"/>
      <c r="B7" s="24"/>
      <c r="C7" s="27"/>
      <c r="D7" s="23"/>
      <c r="E7" s="24"/>
      <c r="F7" s="11" t="s">
        <v>17</v>
      </c>
      <c r="G7" s="13">
        <f>COUNTIF($S$10:$S$10,"x")</f>
        <v>0</v>
      </c>
      <c r="H7" s="5"/>
      <c r="I7" s="1" t="s">
        <v>18</v>
      </c>
      <c r="J7" s="1"/>
      <c r="K7" s="1"/>
      <c r="L7" s="1"/>
      <c r="M7" s="13">
        <f>COUNTIF($N$10:$N$10,"Mức 2")</f>
        <v>0</v>
      </c>
      <c r="N7" s="14"/>
      <c r="O7" s="14"/>
      <c r="P7" s="14"/>
      <c r="Q7" s="14"/>
      <c r="R7" s="14"/>
      <c r="S7" s="7"/>
      <c r="T7" s="7"/>
      <c r="U7" s="25"/>
      <c r="V7" s="25"/>
    </row>
    <row r="8" spans="1:22" s="8" customFormat="1" ht="15.75" x14ac:dyDescent="0.25">
      <c r="A8" s="26"/>
      <c r="B8" s="24"/>
      <c r="C8" s="27"/>
      <c r="D8" s="23"/>
      <c r="E8" s="21"/>
      <c r="F8" s="28"/>
      <c r="G8" s="28"/>
      <c r="H8" s="29"/>
      <c r="I8" s="5"/>
      <c r="J8" s="5"/>
      <c r="K8" s="25"/>
      <c r="L8" s="14"/>
      <c r="M8" s="14"/>
      <c r="N8" s="14"/>
      <c r="O8" s="14"/>
      <c r="P8" s="14"/>
      <c r="Q8" s="14"/>
      <c r="R8" s="14"/>
      <c r="S8" s="7"/>
      <c r="T8" s="7"/>
      <c r="U8" s="25"/>
      <c r="V8" s="25"/>
    </row>
    <row r="9" spans="1:22" s="33" customFormat="1" ht="63.75" customHeight="1" x14ac:dyDescent="0.25">
      <c r="A9" s="30" t="s">
        <v>8</v>
      </c>
      <c r="B9" s="30" t="s">
        <v>19</v>
      </c>
      <c r="C9" s="30" t="s">
        <v>20</v>
      </c>
      <c r="D9" s="31" t="s">
        <v>21</v>
      </c>
      <c r="E9" s="32" t="s">
        <v>22</v>
      </c>
      <c r="F9" s="32" t="s">
        <v>23</v>
      </c>
      <c r="G9" s="32" t="s">
        <v>24</v>
      </c>
      <c r="H9" s="32" t="s">
        <v>25</v>
      </c>
      <c r="I9" s="30" t="s">
        <v>26</v>
      </c>
      <c r="J9" s="30" t="s">
        <v>27</v>
      </c>
      <c r="K9" s="32" t="s">
        <v>28</v>
      </c>
      <c r="L9" s="30" t="s">
        <v>29</v>
      </c>
      <c r="M9" s="32" t="s">
        <v>30</v>
      </c>
      <c r="N9" s="32" t="s">
        <v>31</v>
      </c>
      <c r="O9" s="32" t="s">
        <v>32</v>
      </c>
      <c r="P9" s="32" t="s">
        <v>33</v>
      </c>
      <c r="Q9" s="32" t="s">
        <v>34</v>
      </c>
      <c r="R9" s="32" t="s">
        <v>35</v>
      </c>
      <c r="S9" s="30" t="s">
        <v>36</v>
      </c>
      <c r="T9" s="30" t="s">
        <v>37</v>
      </c>
      <c r="U9" s="30" t="s">
        <v>38</v>
      </c>
      <c r="V9" s="30" t="s">
        <v>39</v>
      </c>
    </row>
    <row r="10" spans="1:22" s="35" customFormat="1" ht="34.5" customHeight="1" x14ac:dyDescent="0.25">
      <c r="A10" s="34"/>
      <c r="B10" s="34" t="s">
        <v>40</v>
      </c>
      <c r="C10" s="34" t="s">
        <v>41</v>
      </c>
      <c r="D10" s="34" t="s">
        <v>42</v>
      </c>
      <c r="E10" s="34" t="s">
        <v>42</v>
      </c>
      <c r="F10" s="34" t="s">
        <v>43</v>
      </c>
      <c r="G10" s="34"/>
      <c r="H10" s="34"/>
      <c r="I10" s="34"/>
      <c r="J10" s="34"/>
      <c r="K10" s="34"/>
      <c r="L10" s="34" t="s">
        <v>44</v>
      </c>
      <c r="M10" s="34" t="s">
        <v>45</v>
      </c>
      <c r="N10" s="34"/>
      <c r="O10" s="34"/>
      <c r="P10" s="34"/>
      <c r="Q10" s="34"/>
      <c r="R10" s="34"/>
      <c r="S10" s="34"/>
      <c r="T10" s="34"/>
      <c r="U10" s="34"/>
      <c r="V10" s="34"/>
    </row>
    <row r="11" spans="1:22" s="39" customFormat="1" ht="27" customHeight="1" x14ac:dyDescent="0.25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8"/>
    </row>
    <row r="12" spans="1:22" s="43" customFormat="1" ht="27" customHeight="1" x14ac:dyDescent="0.25">
      <c r="A12" s="40"/>
      <c r="B12" s="41" t="s">
        <v>57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</row>
    <row r="13" spans="1:22" s="48" customFormat="1" ht="15.75" x14ac:dyDescent="0.25">
      <c r="A13" s="44"/>
      <c r="B13" s="45" t="s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/>
    </row>
    <row r="14" spans="1:22" s="55" customFormat="1" ht="236.25" outlineLevel="1" x14ac:dyDescent="0.25">
      <c r="A14" s="49" t="s">
        <v>144</v>
      </c>
      <c r="B14" s="50" t="s">
        <v>127</v>
      </c>
      <c r="C14" s="66" t="s">
        <v>129</v>
      </c>
      <c r="D14" s="51"/>
      <c r="E14" s="51" t="s">
        <v>153</v>
      </c>
      <c r="F14" s="57" t="s">
        <v>150</v>
      </c>
      <c r="G14" s="58" t="s">
        <v>260</v>
      </c>
      <c r="H14" s="52" t="s">
        <v>261</v>
      </c>
      <c r="I14" s="59"/>
      <c r="J14" s="53"/>
      <c r="K14" s="53" t="s">
        <v>262</v>
      </c>
      <c r="L14" s="53"/>
      <c r="M14" s="53"/>
      <c r="N14" s="53"/>
      <c r="O14" s="53"/>
      <c r="P14" s="52"/>
      <c r="Q14" s="53"/>
      <c r="R14" s="54"/>
      <c r="S14" s="49"/>
      <c r="T14" s="49"/>
      <c r="U14" s="56"/>
      <c r="V14" s="56"/>
    </row>
    <row r="15" spans="1:22" s="48" customFormat="1" ht="15.75" x14ac:dyDescent="0.25">
      <c r="A15" s="44"/>
      <c r="B15" s="45" t="s">
        <v>151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</row>
    <row r="16" spans="1:22" s="55" customFormat="1" ht="110.25" outlineLevel="1" x14ac:dyDescent="0.25">
      <c r="A16" s="49" t="s">
        <v>154</v>
      </c>
      <c r="B16" s="50" t="s">
        <v>151</v>
      </c>
      <c r="C16" s="66" t="s">
        <v>152</v>
      </c>
      <c r="D16" s="51"/>
      <c r="E16" s="51" t="s">
        <v>155</v>
      </c>
      <c r="F16" s="57" t="s">
        <v>156</v>
      </c>
      <c r="G16" s="58" t="s">
        <v>260</v>
      </c>
      <c r="H16" s="52" t="s">
        <v>261</v>
      </c>
      <c r="I16" s="59"/>
      <c r="J16" s="53"/>
      <c r="K16" s="53" t="s">
        <v>262</v>
      </c>
      <c r="L16" s="53"/>
      <c r="M16" s="53"/>
      <c r="N16" s="53"/>
      <c r="O16" s="53"/>
      <c r="P16" s="52"/>
      <c r="Q16" s="53"/>
      <c r="R16" s="54"/>
      <c r="S16" s="49"/>
      <c r="T16" s="49"/>
      <c r="U16" s="56"/>
      <c r="V16" s="56"/>
    </row>
    <row r="17" spans="1:22" s="48" customFormat="1" ht="15.75" x14ac:dyDescent="0.25">
      <c r="A17" s="44"/>
      <c r="B17" s="45" t="s">
        <v>157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7"/>
    </row>
    <row r="18" spans="1:22" s="55" customFormat="1" ht="110.25" outlineLevel="1" x14ac:dyDescent="0.25">
      <c r="A18" s="49" t="s">
        <v>158</v>
      </c>
      <c r="B18" s="50" t="s">
        <v>157</v>
      </c>
      <c r="C18" s="66" t="s">
        <v>159</v>
      </c>
      <c r="D18" s="51"/>
      <c r="E18" s="51" t="s">
        <v>161</v>
      </c>
      <c r="F18" s="57" t="s">
        <v>160</v>
      </c>
      <c r="G18" s="58" t="s">
        <v>260</v>
      </c>
      <c r="H18" s="52" t="s">
        <v>261</v>
      </c>
      <c r="I18" s="59"/>
      <c r="J18" s="53"/>
      <c r="K18" s="53" t="s">
        <v>262</v>
      </c>
      <c r="L18" s="53"/>
      <c r="M18" s="53"/>
      <c r="N18" s="53"/>
      <c r="O18" s="53"/>
      <c r="P18" s="52"/>
      <c r="Q18" s="53"/>
      <c r="R18" s="54"/>
      <c r="S18" s="49"/>
      <c r="T18" s="49"/>
      <c r="U18" s="56"/>
      <c r="V18" s="56"/>
    </row>
    <row r="19" spans="1:22" s="71" customFormat="1" ht="15.75" x14ac:dyDescent="0.25">
      <c r="A19" s="67"/>
      <c r="B19" s="68" t="s">
        <v>163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70"/>
    </row>
    <row r="20" spans="1:22" s="81" customFormat="1" ht="94.5" outlineLevel="1" x14ac:dyDescent="0.25">
      <c r="A20" s="72" t="s">
        <v>162</v>
      </c>
      <c r="B20" s="73" t="s">
        <v>163</v>
      </c>
      <c r="C20" s="74" t="s">
        <v>164</v>
      </c>
      <c r="D20" s="75"/>
      <c r="E20" s="75" t="s">
        <v>165</v>
      </c>
      <c r="F20" s="76" t="s">
        <v>96</v>
      </c>
      <c r="G20" s="58" t="s">
        <v>260</v>
      </c>
      <c r="H20" s="52" t="s">
        <v>261</v>
      </c>
      <c r="I20" s="59"/>
      <c r="J20" s="53"/>
      <c r="K20" s="53" t="s">
        <v>262</v>
      </c>
      <c r="L20" s="78"/>
      <c r="M20" s="78"/>
      <c r="N20" s="78"/>
      <c r="O20" s="78"/>
      <c r="P20" s="77"/>
      <c r="Q20" s="78"/>
      <c r="R20" s="79"/>
      <c r="S20" s="72"/>
      <c r="T20" s="72"/>
      <c r="U20" s="80"/>
      <c r="V20" s="80"/>
    </row>
    <row r="21" spans="1:22" s="71" customFormat="1" ht="15.75" x14ac:dyDescent="0.25">
      <c r="A21" s="67"/>
      <c r="B21" s="68" t="s">
        <v>166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70"/>
    </row>
    <row r="22" spans="1:22" s="81" customFormat="1" ht="94.5" outlineLevel="1" x14ac:dyDescent="0.25">
      <c r="A22" s="72" t="s">
        <v>170</v>
      </c>
      <c r="B22" s="73" t="s">
        <v>166</v>
      </c>
      <c r="C22" s="74" t="s">
        <v>167</v>
      </c>
      <c r="D22" s="75"/>
      <c r="E22" s="75" t="s">
        <v>168</v>
      </c>
      <c r="F22" s="76" t="s">
        <v>96</v>
      </c>
      <c r="G22" s="58" t="s">
        <v>260</v>
      </c>
      <c r="H22" s="52" t="s">
        <v>261</v>
      </c>
      <c r="I22" s="59"/>
      <c r="J22" s="53"/>
      <c r="K22" s="53" t="s">
        <v>262</v>
      </c>
      <c r="L22" s="78"/>
      <c r="M22" s="78"/>
      <c r="N22" s="78"/>
      <c r="O22" s="78"/>
      <c r="P22" s="77"/>
      <c r="Q22" s="78"/>
      <c r="R22" s="79"/>
      <c r="S22" s="72"/>
      <c r="T22" s="72"/>
      <c r="U22" s="80"/>
      <c r="V22" s="80"/>
    </row>
    <row r="23" spans="1:22" s="71" customFormat="1" ht="15.75" x14ac:dyDescent="0.25">
      <c r="A23" s="67"/>
      <c r="B23" s="68" t="s">
        <v>169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70"/>
    </row>
    <row r="24" spans="1:22" s="81" customFormat="1" ht="94.5" outlineLevel="1" x14ac:dyDescent="0.25">
      <c r="A24" s="72" t="s">
        <v>171</v>
      </c>
      <c r="B24" s="73" t="s">
        <v>169</v>
      </c>
      <c r="C24" s="74" t="s">
        <v>172</v>
      </c>
      <c r="D24" s="75"/>
      <c r="E24" s="75" t="s">
        <v>173</v>
      </c>
      <c r="F24" s="76" t="s">
        <v>96</v>
      </c>
      <c r="G24" s="58" t="s">
        <v>260</v>
      </c>
      <c r="H24" s="52" t="s">
        <v>261</v>
      </c>
      <c r="I24" s="59"/>
      <c r="J24" s="53"/>
      <c r="K24" s="53" t="s">
        <v>262</v>
      </c>
      <c r="L24" s="78"/>
      <c r="M24" s="78"/>
      <c r="N24" s="78"/>
      <c r="O24" s="78"/>
      <c r="P24" s="77"/>
      <c r="Q24" s="78"/>
      <c r="R24" s="79"/>
      <c r="S24" s="72"/>
      <c r="T24" s="72"/>
      <c r="U24" s="80"/>
      <c r="V24" s="80"/>
    </row>
    <row r="25" spans="1:22" s="48" customFormat="1" ht="15.75" x14ac:dyDescent="0.25">
      <c r="A25" s="44"/>
      <c r="B25" s="45" t="s">
        <v>174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7"/>
    </row>
    <row r="26" spans="1:22" s="94" customFormat="1" ht="141.75" outlineLevel="1" x14ac:dyDescent="0.25">
      <c r="A26" s="84" t="s">
        <v>176</v>
      </c>
      <c r="B26" s="85" t="s">
        <v>174</v>
      </c>
      <c r="C26" s="86" t="s">
        <v>175</v>
      </c>
      <c r="D26" s="87"/>
      <c r="E26" s="87" t="s">
        <v>264</v>
      </c>
      <c r="F26" s="87" t="s">
        <v>120</v>
      </c>
      <c r="G26" s="88" t="s">
        <v>260</v>
      </c>
      <c r="H26" s="89" t="s">
        <v>261</v>
      </c>
      <c r="I26" s="90"/>
      <c r="J26" s="91"/>
      <c r="K26" s="91" t="s">
        <v>262</v>
      </c>
      <c r="L26" s="91"/>
      <c r="M26" s="91"/>
      <c r="N26" s="91"/>
      <c r="O26" s="91"/>
      <c r="P26" s="89"/>
      <c r="Q26" s="91"/>
      <c r="R26" s="92"/>
      <c r="S26" s="84"/>
      <c r="T26" s="84"/>
      <c r="U26" s="93"/>
      <c r="V26" s="93"/>
    </row>
    <row r="27" spans="1:22" s="71" customFormat="1" ht="15.75" x14ac:dyDescent="0.25">
      <c r="A27" s="67"/>
      <c r="B27" s="68" t="s">
        <v>177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70"/>
    </row>
    <row r="28" spans="1:22" s="81" customFormat="1" ht="78.75" outlineLevel="1" x14ac:dyDescent="0.25">
      <c r="A28" s="72" t="s">
        <v>180</v>
      </c>
      <c r="B28" s="73" t="s">
        <v>177</v>
      </c>
      <c r="C28" s="74" t="s">
        <v>178</v>
      </c>
      <c r="D28" s="75"/>
      <c r="E28" s="75" t="s">
        <v>179</v>
      </c>
      <c r="F28" s="75" t="s">
        <v>120</v>
      </c>
      <c r="G28" s="58" t="s">
        <v>260</v>
      </c>
      <c r="H28" s="52" t="s">
        <v>261</v>
      </c>
      <c r="I28" s="59"/>
      <c r="J28" s="53"/>
      <c r="K28" s="53" t="s">
        <v>262</v>
      </c>
      <c r="L28" s="78"/>
      <c r="M28" s="78"/>
      <c r="N28" s="78"/>
      <c r="O28" s="78"/>
      <c r="P28" s="77"/>
      <c r="Q28" s="78"/>
      <c r="R28" s="79"/>
      <c r="S28" s="72"/>
      <c r="T28" s="72"/>
      <c r="U28" s="80"/>
      <c r="V28" s="80"/>
    </row>
    <row r="29" spans="1:22" s="48" customFormat="1" ht="15.75" x14ac:dyDescent="0.25">
      <c r="A29" s="44"/>
      <c r="B29" s="45" t="s">
        <v>182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7"/>
    </row>
    <row r="30" spans="1:22" s="94" customFormat="1" ht="141.75" outlineLevel="1" x14ac:dyDescent="0.25">
      <c r="A30" s="84" t="s">
        <v>181</v>
      </c>
      <c r="B30" s="85" t="s">
        <v>182</v>
      </c>
      <c r="C30" s="86" t="s">
        <v>183</v>
      </c>
      <c r="D30" s="87"/>
      <c r="E30" s="87" t="s">
        <v>265</v>
      </c>
      <c r="F30" s="87" t="s">
        <v>125</v>
      </c>
      <c r="G30" s="88" t="s">
        <v>260</v>
      </c>
      <c r="H30" s="89" t="s">
        <v>261</v>
      </c>
      <c r="I30" s="90"/>
      <c r="J30" s="91"/>
      <c r="K30" s="91" t="s">
        <v>262</v>
      </c>
      <c r="L30" s="91"/>
      <c r="M30" s="91"/>
      <c r="N30" s="91"/>
      <c r="O30" s="91"/>
      <c r="P30" s="89"/>
      <c r="Q30" s="91"/>
      <c r="R30" s="92"/>
      <c r="S30" s="84"/>
      <c r="T30" s="84"/>
      <c r="U30" s="93"/>
      <c r="V30" s="93"/>
    </row>
    <row r="31" spans="1:22" s="48" customFormat="1" ht="15.75" x14ac:dyDescent="0.25">
      <c r="A31" s="44"/>
      <c r="B31" s="45" t="s">
        <v>184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/>
    </row>
    <row r="32" spans="1:22" s="94" customFormat="1" ht="236.25" outlineLevel="1" x14ac:dyDescent="0.25">
      <c r="A32" s="84" t="s">
        <v>186</v>
      </c>
      <c r="B32" s="85" t="s">
        <v>184</v>
      </c>
      <c r="C32" s="86" t="s">
        <v>185</v>
      </c>
      <c r="D32" s="87"/>
      <c r="E32" s="87" t="s">
        <v>263</v>
      </c>
      <c r="F32" s="87" t="s">
        <v>131</v>
      </c>
      <c r="G32" s="88" t="s">
        <v>260</v>
      </c>
      <c r="H32" s="89" t="s">
        <v>261</v>
      </c>
      <c r="I32" s="90"/>
      <c r="J32" s="91"/>
      <c r="K32" s="91" t="s">
        <v>262</v>
      </c>
      <c r="L32" s="91"/>
      <c r="M32" s="91"/>
      <c r="N32" s="91"/>
      <c r="O32" s="91"/>
      <c r="P32" s="89"/>
      <c r="Q32" s="91"/>
      <c r="R32" s="92"/>
      <c r="S32" s="84"/>
      <c r="T32" s="84"/>
      <c r="U32" s="93"/>
      <c r="V32" s="93"/>
    </row>
    <row r="33" spans="1:22" s="71" customFormat="1" ht="15.75" x14ac:dyDescent="0.25">
      <c r="A33" s="67"/>
      <c r="B33" s="68" t="s">
        <v>187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70"/>
    </row>
    <row r="34" spans="1:22" s="81" customFormat="1" ht="78.75" outlineLevel="1" x14ac:dyDescent="0.25">
      <c r="A34" s="72" t="s">
        <v>190</v>
      </c>
      <c r="B34" s="73" t="s">
        <v>187</v>
      </c>
      <c r="C34" s="74" t="s">
        <v>188</v>
      </c>
      <c r="D34" s="75"/>
      <c r="E34" s="75" t="s">
        <v>189</v>
      </c>
      <c r="F34" s="75" t="s">
        <v>135</v>
      </c>
      <c r="G34" s="58" t="s">
        <v>260</v>
      </c>
      <c r="H34" s="52" t="s">
        <v>261</v>
      </c>
      <c r="I34" s="59"/>
      <c r="J34" s="53"/>
      <c r="K34" s="53" t="s">
        <v>262</v>
      </c>
      <c r="L34" s="78"/>
      <c r="M34" s="78"/>
      <c r="N34" s="78"/>
      <c r="O34" s="78"/>
      <c r="P34" s="77"/>
      <c r="Q34" s="78"/>
      <c r="R34" s="79"/>
      <c r="S34" s="72"/>
      <c r="T34" s="72"/>
      <c r="U34" s="80"/>
      <c r="V34" s="80"/>
    </row>
    <row r="35" spans="1:22" s="48" customFormat="1" ht="15.75" x14ac:dyDescent="0.25">
      <c r="A35" s="44"/>
      <c r="B35" s="45" t="s">
        <v>192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7"/>
    </row>
    <row r="36" spans="1:22" s="55" customFormat="1" ht="220.5" outlineLevel="1" x14ac:dyDescent="0.25">
      <c r="A36" s="49" t="s">
        <v>191</v>
      </c>
      <c r="B36" s="50" t="s">
        <v>192</v>
      </c>
      <c r="C36" s="66" t="s">
        <v>193</v>
      </c>
      <c r="D36" s="51"/>
      <c r="E36" s="51" t="s">
        <v>194</v>
      </c>
      <c r="F36" s="51" t="s">
        <v>131</v>
      </c>
      <c r="G36" s="58" t="s">
        <v>260</v>
      </c>
      <c r="H36" s="52" t="s">
        <v>261</v>
      </c>
      <c r="I36" s="59"/>
      <c r="J36" s="53"/>
      <c r="K36" s="53" t="s">
        <v>262</v>
      </c>
      <c r="L36" s="53"/>
      <c r="M36" s="53"/>
      <c r="N36" s="53"/>
      <c r="O36" s="53"/>
      <c r="P36" s="52"/>
      <c r="Q36" s="53"/>
      <c r="R36" s="54"/>
      <c r="S36" s="49"/>
      <c r="T36" s="49"/>
      <c r="U36" s="56"/>
      <c r="V36" s="56"/>
    </row>
    <row r="37" spans="1:22" s="48" customFormat="1" ht="15.75" x14ac:dyDescent="0.25">
      <c r="A37" s="44"/>
      <c r="B37" s="45" t="s">
        <v>198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7"/>
    </row>
    <row r="38" spans="1:22" s="55" customFormat="1" ht="267.75" outlineLevel="1" x14ac:dyDescent="0.25">
      <c r="A38" s="49" t="s">
        <v>195</v>
      </c>
      <c r="B38" s="50" t="s">
        <v>198</v>
      </c>
      <c r="C38" s="66" t="s">
        <v>199</v>
      </c>
      <c r="D38" s="51"/>
      <c r="E38" s="51" t="s">
        <v>200</v>
      </c>
      <c r="F38" s="51" t="s">
        <v>131</v>
      </c>
      <c r="G38" s="58" t="s">
        <v>260</v>
      </c>
      <c r="H38" s="52" t="s">
        <v>261</v>
      </c>
      <c r="I38" s="59"/>
      <c r="J38" s="53"/>
      <c r="K38" s="53" t="s">
        <v>262</v>
      </c>
      <c r="L38" s="53"/>
      <c r="M38" s="53"/>
      <c r="N38" s="53"/>
      <c r="O38" s="53"/>
      <c r="P38" s="52"/>
      <c r="Q38" s="53"/>
      <c r="R38" s="54"/>
      <c r="S38" s="49"/>
      <c r="T38" s="49"/>
      <c r="U38" s="56"/>
      <c r="V38" s="56"/>
    </row>
    <row r="39" spans="1:22" s="48" customFormat="1" ht="15.75" x14ac:dyDescent="0.25">
      <c r="A39" s="44"/>
      <c r="B39" s="45" t="s">
        <v>201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</row>
    <row r="40" spans="1:22" s="55" customFormat="1" ht="157.5" outlineLevel="1" x14ac:dyDescent="0.25">
      <c r="A40" s="49" t="s">
        <v>196</v>
      </c>
      <c r="B40" s="50" t="s">
        <v>201</v>
      </c>
      <c r="C40" s="66" t="s">
        <v>202</v>
      </c>
      <c r="D40" s="51"/>
      <c r="E40" s="51" t="s">
        <v>203</v>
      </c>
      <c r="F40" s="51" t="s">
        <v>131</v>
      </c>
      <c r="G40" s="58" t="s">
        <v>260</v>
      </c>
      <c r="H40" s="52" t="s">
        <v>261</v>
      </c>
      <c r="I40" s="59"/>
      <c r="J40" s="53"/>
      <c r="K40" s="53" t="s">
        <v>262</v>
      </c>
      <c r="L40" s="53"/>
      <c r="M40" s="53"/>
      <c r="N40" s="53"/>
      <c r="O40" s="53"/>
      <c r="P40" s="52"/>
      <c r="Q40" s="53"/>
      <c r="R40" s="54"/>
      <c r="S40" s="49"/>
      <c r="T40" s="49"/>
      <c r="U40" s="56"/>
      <c r="V40" s="56"/>
    </row>
  </sheetData>
  <mergeCells count="8">
    <mergeCell ref="I6:L6"/>
    <mergeCell ref="I7:L7"/>
    <mergeCell ref="D1:G1"/>
    <mergeCell ref="I2:L2"/>
    <mergeCell ref="A3:A4"/>
    <mergeCell ref="I3:L3"/>
    <mergeCell ref="I4:L4"/>
    <mergeCell ref="I5:L5"/>
  </mergeCells>
  <conditionalFormatting sqref="H1:H9">
    <cfRule type="cellIs" priority="1" stopIfTrue="1" operator="equal">
      <formula>"P"</formula>
    </cfRule>
    <cfRule type="cellIs" dxfId="3" priority="2" stopIfTrue="1" operator="equal">
      <formula>"F"</formula>
    </cfRule>
    <cfRule type="cellIs" dxfId="2" priority="3" stopIfTrue="1" operator="equal">
      <formula>"PE"</formula>
    </cfRule>
  </conditionalFormatting>
  <dataValidations count="3">
    <dataValidation type="list" allowBlank="1" showInputMessage="1" showErrorMessage="1" sqref="JJ1:JK8 TF1:TG8 ADB1:ADC8 AMX1:AMY8 AWT1:AWU8 BGP1:BGQ8 BQL1:BQM8 CAH1:CAI8 CKD1:CKE8 CTZ1:CUA8 DDV1:DDW8 DNR1:DNS8 DXN1:DXO8 EHJ1:EHK8 ERF1:ERG8 FBB1:FBC8 FKX1:FKY8 FUT1:FUU8 GEP1:GEQ8 GOL1:GOM8 GYH1:GYI8 HID1:HIE8 HRZ1:HSA8 IBV1:IBW8 ILR1:ILS8 IVN1:IVO8 JFJ1:JFK8 JPF1:JPG8 JZB1:JZC8 KIX1:KIY8 KST1:KSU8 LCP1:LCQ8 LML1:LMM8 LWH1:LWI8 MGD1:MGE8 MPZ1:MQA8 MZV1:MZW8 NJR1:NJS8 NTN1:NTO8 ODJ1:ODK8 ONF1:ONG8 OXB1:OXC8 PGX1:PGY8 PQT1:PQU8 QAP1:QAQ8 QKL1:QKM8 QUH1:QUI8 RED1:REE8 RNZ1:ROA8 RXV1:RXW8 SHR1:SHS8 SRN1:SRO8 TBJ1:TBK8 TLF1:TLG8 TVB1:TVC8 UEX1:UEY8 UOT1:UOU8 UYP1:UYQ8 VIL1:VIM8 VSH1:VSI8 WCD1:WCE8 WLZ1:WMA8 WVV1:WVW8 JH1:JI1 TD1:TE1 ACZ1:ADA1 AMV1:AMW1 AWR1:AWS1 BGN1:BGO1 BQJ1:BQK1 CAF1:CAG1 CKB1:CKC1 CTX1:CTY1 DDT1:DDU1 DNP1:DNQ1 DXL1:DXM1 EHH1:EHI1 ERD1:ERE1 FAZ1:FBA1 FKV1:FKW1 FUR1:FUS1 GEN1:GEO1 GOJ1:GOK1 GYF1:GYG1 HIB1:HIC1 HRX1:HRY1 IBT1:IBU1 ILP1:ILQ1 IVL1:IVM1 JFH1:JFI1 JPD1:JPE1 JYZ1:JZA1 KIV1:KIW1 KSR1:KSS1 LCN1:LCO1 LMJ1:LMK1 LWF1:LWG1 MGB1:MGC1 MPX1:MPY1 MZT1:MZU1 NJP1:NJQ1 NTL1:NTM1 ODH1:ODI1 OND1:ONE1 OWZ1:OXA1 PGV1:PGW1 PQR1:PQS1 QAN1:QAO1 QKJ1:QKK1 QUF1:QUG1 REB1:REC1 RNX1:RNY1 RXT1:RXU1 SHP1:SHQ1 SRL1:SRM1 TBH1:TBI1 TLD1:TLE1 TUZ1:TVA1 UEV1:UEW1 UOR1:UOS1 UYN1:UYO1 VIJ1:VIK1 VSF1:VSG1 WCB1:WCC1 WLX1:WLY1 WVT1:WVU1 WWB2:WWB8 JP2:JP8 TL2:TL8 ADH2:ADH8 AND2:AND8 AWZ2:AWZ8 BGV2:BGV8 BQR2:BQR8 CAN2:CAN8 CKJ2:CKJ8 CUF2:CUF8 DEB2:DEB8 DNX2:DNX8 DXT2:DXT8 EHP2:EHP8 ERL2:ERL8 FBH2:FBH8 FLD2:FLD8 FUZ2:FUZ8 GEV2:GEV8 GOR2:GOR8 GYN2:GYN8 HIJ2:HIJ8 HSF2:HSF8 ICB2:ICB8 ILX2:ILX8 IVT2:IVT8 JFP2:JFP8 JPL2:JPL8 JZH2:JZH8 KJD2:KJD8 KSZ2:KSZ8 LCV2:LCV8 LMR2:LMR8 LWN2:LWN8 MGJ2:MGJ8 MQF2:MQF8 NAB2:NAB8 NJX2:NJX8 NTT2:NTT8 ODP2:ODP8 ONL2:ONL8 OXH2:OXH8 PHD2:PHD8 PQZ2:PQZ8 QAV2:QAV8 QKR2:QKR8 QUN2:QUN8 REJ2:REJ8 ROF2:ROF8 RYB2:RYB8 SHX2:SHX8 SRT2:SRT8 TBP2:TBP8 TLL2:TLL8 TVH2:TVH8 UFD2:UFD8 UOZ2:UOZ8 UYV2:UYV8 VIR2:VIR8 VSN2:VSN8 WCJ2:WCJ8 WMF2:WMF8 M8:R8">
      <formula1>"P,F,PE"</formula1>
    </dataValidation>
    <dataValidation type="list" allowBlank="1" showInputMessage="1" showErrorMessage="1" sqref="P14 P40 P18 H16 P20 H18 P22 H20 P24 H22 H26 H14 P30 H28 H34 P28 P36 P16 H24 P26 H30 P32 P34 H32 P38 H36 H38 H40">
      <formula1>"PASS,FAIL,PENDING,Not Test,NA"</formula1>
    </dataValidation>
    <dataValidation type="list" errorStyle="warning" allowBlank="1" showInputMessage="1" showErrorMessage="1" promptTitle="Bắt buộc nhập loại test case" sqref="Q14 Q36 Q18 Q20 Q22 Q24 Q16 Q30 Q28 Q26 Q32 Q34 Q38 Q40">
      <formula1>"Xuôi, Ngược"</formula1>
    </dataValidation>
  </dataValidations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6"/>
  <sheetViews>
    <sheetView topLeftCell="A27" workbookViewId="0">
      <selection activeCell="A29" sqref="A29"/>
    </sheetView>
  </sheetViews>
  <sheetFormatPr defaultRowHeight="15" outlineLevelRow="1" x14ac:dyDescent="0.25"/>
  <cols>
    <col min="1" max="1" width="11.5703125" style="60" customWidth="1"/>
    <col min="2" max="2" width="34" style="60" customWidth="1"/>
    <col min="3" max="3" width="26.5703125" style="61" customWidth="1"/>
    <col min="4" max="4" width="40.28515625" style="62" customWidth="1"/>
    <col min="5" max="5" width="47.7109375" style="62" customWidth="1"/>
    <col min="6" max="6" width="51.5703125" style="60" customWidth="1"/>
    <col min="7" max="7" width="25.140625" style="63" customWidth="1"/>
    <col min="8" max="8" width="11.7109375" style="64" customWidth="1"/>
    <col min="9" max="9" width="11.7109375" style="63" customWidth="1"/>
    <col min="10" max="10" width="11.85546875" style="63" customWidth="1"/>
    <col min="11" max="11" width="11" style="63" customWidth="1"/>
    <col min="12" max="12" width="14.7109375" style="63" customWidth="1"/>
    <col min="13" max="13" width="12.5703125" style="63" customWidth="1"/>
    <col min="14" max="14" width="15" style="63" customWidth="1"/>
    <col min="15" max="17" width="13.42578125" style="63" customWidth="1"/>
    <col min="18" max="18" width="15.42578125" style="65" customWidth="1"/>
    <col min="19" max="22" width="15.85546875" style="60" customWidth="1"/>
    <col min="23" max="16384" width="9.140625" style="60"/>
  </cols>
  <sheetData>
    <row r="1" spans="1:22" s="8" customFormat="1" ht="25.5" x14ac:dyDescent="0.25">
      <c r="A1" s="2"/>
      <c r="B1" s="3"/>
      <c r="C1" s="4"/>
      <c r="D1" s="124" t="s">
        <v>0</v>
      </c>
      <c r="E1" s="124"/>
      <c r="F1" s="124"/>
      <c r="G1" s="124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7"/>
      <c r="U1" s="7"/>
      <c r="V1" s="7"/>
    </row>
    <row r="2" spans="1:22" s="8" customFormat="1" ht="15.75" x14ac:dyDescent="0.25">
      <c r="A2" s="9"/>
      <c r="B2" s="10"/>
      <c r="C2" s="10"/>
      <c r="D2" s="11" t="s">
        <v>1</v>
      </c>
      <c r="E2" s="12" t="s">
        <v>2</v>
      </c>
      <c r="F2" s="11" t="s">
        <v>3</v>
      </c>
      <c r="G2" s="13">
        <f>COUNTIF($H$10:$H$10,"PASS")</f>
        <v>0</v>
      </c>
      <c r="H2" s="5"/>
      <c r="I2" s="1" t="s">
        <v>4</v>
      </c>
      <c r="J2" s="1"/>
      <c r="K2" s="1"/>
      <c r="L2" s="1"/>
      <c r="M2" s="13">
        <f>COUNTIF($O$10:$O$886,"x")</f>
        <v>0</v>
      </c>
      <c r="N2" s="14"/>
      <c r="O2" s="14"/>
      <c r="P2" s="14"/>
      <c r="Q2" s="14"/>
      <c r="R2" s="14"/>
      <c r="S2" s="7"/>
      <c r="T2" s="7"/>
      <c r="U2" s="7"/>
      <c r="V2" s="7"/>
    </row>
    <row r="3" spans="1:22" s="8" customFormat="1" ht="15.75" x14ac:dyDescent="0.25">
      <c r="A3" s="125"/>
      <c r="B3" s="10"/>
      <c r="C3" s="10"/>
      <c r="D3" s="11" t="s">
        <v>5</v>
      </c>
      <c r="E3" s="15" t="s">
        <v>55</v>
      </c>
      <c r="F3" s="11" t="s">
        <v>6</v>
      </c>
      <c r="G3" s="13">
        <f>COUNTIF($H$10:$H$10,"FAIL")</f>
        <v>0</v>
      </c>
      <c r="H3" s="5"/>
      <c r="I3" s="1" t="s">
        <v>7</v>
      </c>
      <c r="J3" s="1"/>
      <c r="K3" s="1"/>
      <c r="L3" s="1"/>
      <c r="M3" s="13">
        <f>COUNTIF($O$10:$O$886,"x")</f>
        <v>0</v>
      </c>
      <c r="N3" s="14"/>
      <c r="O3" s="14"/>
      <c r="P3" s="14"/>
      <c r="Q3" s="14"/>
      <c r="R3" s="14"/>
      <c r="S3" s="7"/>
      <c r="T3" s="7"/>
      <c r="U3" s="7"/>
      <c r="V3" s="7"/>
    </row>
    <row r="4" spans="1:22" s="8" customFormat="1" ht="17.25" customHeight="1" x14ac:dyDescent="0.25">
      <c r="A4" s="125"/>
      <c r="B4" s="16"/>
      <c r="C4" s="16"/>
      <c r="D4" s="11" t="s">
        <v>8</v>
      </c>
      <c r="E4" s="12" t="s">
        <v>9</v>
      </c>
      <c r="F4" s="11" t="s">
        <v>10</v>
      </c>
      <c r="G4" s="13">
        <f>COUNTIF($H$10:$H$10,"PENDING")+COUNTIF($H$10:$H$10,"Not Tested")+COUNTIF($H$10:$H$10,"NA")</f>
        <v>0</v>
      </c>
      <c r="H4" s="5"/>
      <c r="I4" s="1" t="s">
        <v>11</v>
      </c>
      <c r="J4" s="1"/>
      <c r="K4" s="1"/>
      <c r="L4" s="1"/>
      <c r="M4" s="13">
        <f>COUNTIF($P$10:$P$886,"PASS")</f>
        <v>0</v>
      </c>
      <c r="N4" s="14"/>
      <c r="O4" s="14"/>
      <c r="P4" s="14"/>
      <c r="Q4" s="14"/>
      <c r="R4" s="14"/>
      <c r="S4" s="7"/>
      <c r="T4" s="7"/>
      <c r="U4" s="7"/>
      <c r="V4" s="7"/>
    </row>
    <row r="5" spans="1:22" s="8" customFormat="1" ht="16.5" x14ac:dyDescent="0.25">
      <c r="A5" s="17"/>
      <c r="B5" s="18"/>
      <c r="C5" s="18"/>
      <c r="D5" s="11" t="s">
        <v>12</v>
      </c>
      <c r="E5" s="11"/>
      <c r="F5" s="11" t="s">
        <v>13</v>
      </c>
      <c r="G5" s="19">
        <f>SUM(G2:G4)</f>
        <v>0</v>
      </c>
      <c r="H5" s="5"/>
      <c r="I5" s="1" t="s">
        <v>14</v>
      </c>
      <c r="J5" s="1"/>
      <c r="K5" s="1"/>
      <c r="L5" s="1"/>
      <c r="M5" s="13">
        <f>COUNTIF($P$10:$P$886,"FAIL")</f>
        <v>0</v>
      </c>
      <c r="N5" s="14"/>
      <c r="O5" s="14"/>
      <c r="P5" s="14"/>
      <c r="Q5" s="14"/>
      <c r="R5" s="14"/>
      <c r="S5" s="7"/>
      <c r="T5" s="7"/>
      <c r="U5" s="7"/>
      <c r="V5" s="7"/>
    </row>
    <row r="6" spans="1:22" s="8" customFormat="1" ht="15.75" x14ac:dyDescent="0.25">
      <c r="A6" s="20"/>
      <c r="B6" s="21"/>
      <c r="C6" s="22"/>
      <c r="D6" s="23"/>
      <c r="E6" s="24"/>
      <c r="F6" s="11" t="s">
        <v>15</v>
      </c>
      <c r="G6" s="13">
        <f>COUNTIF(L:L,"x")</f>
        <v>0</v>
      </c>
      <c r="H6" s="5"/>
      <c r="I6" s="1" t="s">
        <v>16</v>
      </c>
      <c r="J6" s="1"/>
      <c r="K6" s="1"/>
      <c r="L6" s="1"/>
      <c r="M6" s="13">
        <f>COUNTIF($N$10:$N$10,"Mức 1")</f>
        <v>0</v>
      </c>
      <c r="N6" s="25"/>
      <c r="O6" s="25"/>
      <c r="P6" s="25"/>
      <c r="Q6" s="25"/>
      <c r="R6" s="25"/>
      <c r="S6" s="7"/>
      <c r="T6" s="7"/>
      <c r="U6" s="7"/>
      <c r="V6" s="7"/>
    </row>
    <row r="7" spans="1:22" s="8" customFormat="1" ht="17.25" customHeight="1" x14ac:dyDescent="0.25">
      <c r="A7" s="26"/>
      <c r="B7" s="24"/>
      <c r="C7" s="27"/>
      <c r="D7" s="23"/>
      <c r="E7" s="24"/>
      <c r="F7" s="11" t="s">
        <v>17</v>
      </c>
      <c r="G7" s="13">
        <f>COUNTIF($S$10:$S$10,"x")</f>
        <v>0</v>
      </c>
      <c r="H7" s="5"/>
      <c r="I7" s="1" t="s">
        <v>18</v>
      </c>
      <c r="J7" s="1"/>
      <c r="K7" s="1"/>
      <c r="L7" s="1"/>
      <c r="M7" s="13">
        <f>COUNTIF($N$10:$N$10,"Mức 2")</f>
        <v>0</v>
      </c>
      <c r="N7" s="14"/>
      <c r="O7" s="14"/>
      <c r="P7" s="14"/>
      <c r="Q7" s="14"/>
      <c r="R7" s="14"/>
      <c r="S7" s="7"/>
      <c r="T7" s="7"/>
      <c r="U7" s="25"/>
      <c r="V7" s="25"/>
    </row>
    <row r="8" spans="1:22" s="8" customFormat="1" ht="15.75" x14ac:dyDescent="0.25">
      <c r="A8" s="26"/>
      <c r="B8" s="24"/>
      <c r="C8" s="27"/>
      <c r="D8" s="23"/>
      <c r="E8" s="21"/>
      <c r="F8" s="28"/>
      <c r="G8" s="28"/>
      <c r="H8" s="29"/>
      <c r="I8" s="5"/>
      <c r="J8" s="5"/>
      <c r="K8" s="25"/>
      <c r="L8" s="14"/>
      <c r="M8" s="14"/>
      <c r="N8" s="14"/>
      <c r="O8" s="14"/>
      <c r="P8" s="14"/>
      <c r="Q8" s="14"/>
      <c r="R8" s="14"/>
      <c r="S8" s="7"/>
      <c r="T8" s="7"/>
      <c r="U8" s="25"/>
      <c r="V8" s="25"/>
    </row>
    <row r="9" spans="1:22" s="33" customFormat="1" ht="63.75" customHeight="1" x14ac:dyDescent="0.25">
      <c r="A9" s="30" t="s">
        <v>8</v>
      </c>
      <c r="B9" s="30" t="s">
        <v>19</v>
      </c>
      <c r="C9" s="30" t="s">
        <v>20</v>
      </c>
      <c r="D9" s="31" t="s">
        <v>21</v>
      </c>
      <c r="E9" s="32" t="s">
        <v>22</v>
      </c>
      <c r="F9" s="32" t="s">
        <v>23</v>
      </c>
      <c r="G9" s="32" t="s">
        <v>24</v>
      </c>
      <c r="H9" s="32" t="s">
        <v>25</v>
      </c>
      <c r="I9" s="30" t="s">
        <v>26</v>
      </c>
      <c r="J9" s="30" t="s">
        <v>27</v>
      </c>
      <c r="K9" s="32" t="s">
        <v>28</v>
      </c>
      <c r="L9" s="30" t="s">
        <v>29</v>
      </c>
      <c r="M9" s="32" t="s">
        <v>30</v>
      </c>
      <c r="N9" s="32" t="s">
        <v>31</v>
      </c>
      <c r="O9" s="32" t="s">
        <v>32</v>
      </c>
      <c r="P9" s="32" t="s">
        <v>33</v>
      </c>
      <c r="Q9" s="32" t="s">
        <v>34</v>
      </c>
      <c r="R9" s="32" t="s">
        <v>35</v>
      </c>
      <c r="S9" s="30" t="s">
        <v>36</v>
      </c>
      <c r="T9" s="30" t="s">
        <v>37</v>
      </c>
      <c r="U9" s="30" t="s">
        <v>38</v>
      </c>
      <c r="V9" s="30" t="s">
        <v>39</v>
      </c>
    </row>
    <row r="10" spans="1:22" s="35" customFormat="1" ht="34.5" customHeight="1" x14ac:dyDescent="0.25">
      <c r="A10" s="34"/>
      <c r="B10" s="34" t="s">
        <v>40</v>
      </c>
      <c r="C10" s="34" t="s">
        <v>41</v>
      </c>
      <c r="D10" s="34" t="s">
        <v>42</v>
      </c>
      <c r="E10" s="34" t="s">
        <v>42</v>
      </c>
      <c r="F10" s="34" t="s">
        <v>43</v>
      </c>
      <c r="G10" s="34"/>
      <c r="H10" s="34"/>
      <c r="I10" s="34"/>
      <c r="J10" s="34"/>
      <c r="K10" s="34"/>
      <c r="L10" s="34" t="s">
        <v>44</v>
      </c>
      <c r="M10" s="34" t="s">
        <v>45</v>
      </c>
      <c r="N10" s="34"/>
      <c r="O10" s="34"/>
      <c r="P10" s="34"/>
      <c r="Q10" s="34"/>
      <c r="R10" s="34"/>
      <c r="S10" s="34"/>
      <c r="T10" s="34"/>
      <c r="U10" s="34"/>
      <c r="V10" s="34"/>
    </row>
    <row r="11" spans="1:22" s="39" customFormat="1" ht="27" customHeight="1" x14ac:dyDescent="0.25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8"/>
    </row>
    <row r="12" spans="1:22" s="43" customFormat="1" ht="27" customHeight="1" x14ac:dyDescent="0.25">
      <c r="A12" s="40"/>
      <c r="B12" s="41" t="s">
        <v>57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</row>
    <row r="13" spans="1:22" s="48" customFormat="1" ht="15.75" x14ac:dyDescent="0.25">
      <c r="A13" s="44"/>
      <c r="B13" s="45" t="s">
        <v>204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/>
    </row>
    <row r="14" spans="1:22" ht="199.5" customHeight="1" x14ac:dyDescent="0.25">
      <c r="A14" s="60" t="s">
        <v>197</v>
      </c>
      <c r="B14" s="83" t="s">
        <v>204</v>
      </c>
      <c r="C14" s="82" t="s">
        <v>205</v>
      </c>
      <c r="E14" s="62" t="s">
        <v>206</v>
      </c>
      <c r="F14" s="60" t="s">
        <v>207</v>
      </c>
      <c r="G14" s="58" t="s">
        <v>260</v>
      </c>
      <c r="H14" s="52" t="s">
        <v>261</v>
      </c>
      <c r="I14" s="59"/>
      <c r="J14" s="53"/>
      <c r="K14" s="53" t="s">
        <v>262</v>
      </c>
    </row>
    <row r="15" spans="1:22" s="48" customFormat="1" ht="15.75" x14ac:dyDescent="0.25">
      <c r="A15" s="44"/>
      <c r="B15" s="45" t="s">
        <v>208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</row>
    <row r="16" spans="1:22" s="55" customFormat="1" ht="94.5" outlineLevel="1" x14ac:dyDescent="0.25">
      <c r="A16" s="49" t="s">
        <v>211</v>
      </c>
      <c r="B16" s="50" t="s">
        <v>208</v>
      </c>
      <c r="C16" s="66" t="s">
        <v>209</v>
      </c>
      <c r="D16" s="51"/>
      <c r="E16" s="51" t="s">
        <v>215</v>
      </c>
      <c r="F16" s="57" t="s">
        <v>210</v>
      </c>
      <c r="G16" s="58" t="s">
        <v>260</v>
      </c>
      <c r="H16" s="52" t="s">
        <v>261</v>
      </c>
      <c r="I16" s="59"/>
      <c r="J16" s="53"/>
      <c r="K16" s="53" t="s">
        <v>262</v>
      </c>
      <c r="L16" s="53"/>
      <c r="M16" s="53"/>
      <c r="N16" s="53"/>
      <c r="O16" s="53"/>
      <c r="P16" s="52"/>
      <c r="Q16" s="53"/>
      <c r="R16" s="54"/>
      <c r="S16" s="49"/>
      <c r="T16" s="49"/>
      <c r="U16" s="56"/>
      <c r="V16" s="56"/>
    </row>
    <row r="17" spans="1:22" s="48" customFormat="1" ht="15.75" x14ac:dyDescent="0.25">
      <c r="A17" s="44"/>
      <c r="B17" s="45" t="s">
        <v>212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7"/>
    </row>
    <row r="18" spans="1:22" s="55" customFormat="1" ht="110.25" outlineLevel="1" x14ac:dyDescent="0.25">
      <c r="A18" s="49" t="s">
        <v>216</v>
      </c>
      <c r="B18" s="50" t="s">
        <v>212</v>
      </c>
      <c r="C18" s="66" t="s">
        <v>213</v>
      </c>
      <c r="D18" s="51"/>
      <c r="E18" s="51" t="s">
        <v>214</v>
      </c>
      <c r="F18" s="57" t="s">
        <v>210</v>
      </c>
      <c r="G18" s="58" t="s">
        <v>260</v>
      </c>
      <c r="H18" s="52" t="s">
        <v>261</v>
      </c>
      <c r="I18" s="59"/>
      <c r="J18" s="53"/>
      <c r="K18" s="53" t="s">
        <v>262</v>
      </c>
      <c r="L18" s="53"/>
      <c r="M18" s="53"/>
      <c r="N18" s="53"/>
      <c r="O18" s="53"/>
      <c r="P18" s="52"/>
      <c r="Q18" s="53"/>
      <c r="R18" s="54"/>
      <c r="S18" s="49"/>
      <c r="T18" s="49"/>
      <c r="U18" s="56"/>
      <c r="V18" s="56"/>
    </row>
    <row r="19" spans="1:22" s="48" customFormat="1" ht="15.75" x14ac:dyDescent="0.25">
      <c r="A19" s="44"/>
      <c r="B19" s="45" t="s">
        <v>217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</row>
    <row r="20" spans="1:22" s="55" customFormat="1" ht="110.25" outlineLevel="1" x14ac:dyDescent="0.25">
      <c r="A20" s="49" t="s">
        <v>218</v>
      </c>
      <c r="B20" s="50" t="s">
        <v>217</v>
      </c>
      <c r="C20" s="66" t="s">
        <v>219</v>
      </c>
      <c r="D20" s="51"/>
      <c r="E20" s="51" t="s">
        <v>220</v>
      </c>
      <c r="F20" s="57" t="s">
        <v>96</v>
      </c>
      <c r="G20" s="58" t="s">
        <v>260</v>
      </c>
      <c r="H20" s="52" t="s">
        <v>261</v>
      </c>
      <c r="I20" s="59"/>
      <c r="J20" s="53"/>
      <c r="K20" s="53" t="s">
        <v>262</v>
      </c>
      <c r="L20" s="53"/>
      <c r="M20" s="53"/>
      <c r="N20" s="53"/>
      <c r="O20" s="53"/>
      <c r="P20" s="52"/>
      <c r="Q20" s="53"/>
      <c r="R20" s="54"/>
      <c r="S20" s="49"/>
      <c r="T20" s="49"/>
      <c r="U20" s="56"/>
      <c r="V20" s="56"/>
    </row>
    <row r="21" spans="1:22" s="48" customFormat="1" ht="15.75" x14ac:dyDescent="0.25">
      <c r="A21" s="44"/>
      <c r="B21" s="45" t="s">
        <v>222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7"/>
    </row>
    <row r="22" spans="1:22" s="55" customFormat="1" ht="110.25" outlineLevel="1" x14ac:dyDescent="0.25">
      <c r="A22" s="49" t="s">
        <v>229</v>
      </c>
      <c r="B22" s="50" t="s">
        <v>222</v>
      </c>
      <c r="C22" s="66" t="s">
        <v>223</v>
      </c>
      <c r="D22" s="51"/>
      <c r="E22" s="51" t="s">
        <v>221</v>
      </c>
      <c r="F22" s="57" t="s">
        <v>96</v>
      </c>
      <c r="G22" s="58" t="s">
        <v>260</v>
      </c>
      <c r="H22" s="52" t="s">
        <v>261</v>
      </c>
      <c r="I22" s="59"/>
      <c r="J22" s="53"/>
      <c r="K22" s="53" t="s">
        <v>262</v>
      </c>
      <c r="L22" s="53"/>
      <c r="M22" s="53"/>
      <c r="N22" s="53"/>
      <c r="O22" s="53"/>
      <c r="P22" s="52"/>
      <c r="Q22" s="53"/>
      <c r="R22" s="54"/>
      <c r="S22" s="49"/>
      <c r="T22" s="49"/>
      <c r="U22" s="56"/>
      <c r="V22" s="56"/>
    </row>
    <row r="23" spans="1:22" s="48" customFormat="1" ht="15.75" x14ac:dyDescent="0.25">
      <c r="A23" s="44"/>
      <c r="B23" s="45" t="s">
        <v>224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</row>
    <row r="24" spans="1:22" s="55" customFormat="1" ht="94.5" outlineLevel="1" x14ac:dyDescent="0.25">
      <c r="A24" s="49" t="s">
        <v>230</v>
      </c>
      <c r="B24" s="50" t="s">
        <v>224</v>
      </c>
      <c r="C24" s="66" t="s">
        <v>225</v>
      </c>
      <c r="D24" s="51"/>
      <c r="E24" s="51" t="s">
        <v>226</v>
      </c>
      <c r="F24" s="57" t="s">
        <v>96</v>
      </c>
      <c r="G24" s="58" t="s">
        <v>260</v>
      </c>
      <c r="H24" s="52" t="s">
        <v>261</v>
      </c>
      <c r="I24" s="59"/>
      <c r="J24" s="53"/>
      <c r="K24" s="53" t="s">
        <v>262</v>
      </c>
      <c r="L24" s="53"/>
      <c r="M24" s="53"/>
      <c r="N24" s="53"/>
      <c r="O24" s="53"/>
      <c r="P24" s="52"/>
      <c r="Q24" s="53"/>
      <c r="R24" s="54"/>
      <c r="S24" s="49"/>
      <c r="T24" s="49"/>
      <c r="U24" s="56"/>
      <c r="V24" s="56"/>
    </row>
    <row r="25" spans="1:22" s="48" customFormat="1" ht="15.75" x14ac:dyDescent="0.25">
      <c r="A25" s="44"/>
      <c r="B25" s="45" t="s">
        <v>227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7"/>
    </row>
    <row r="26" spans="1:22" s="55" customFormat="1" ht="330.75" outlineLevel="1" x14ac:dyDescent="0.25">
      <c r="A26" s="49" t="s">
        <v>231</v>
      </c>
      <c r="B26" s="50" t="s">
        <v>227</v>
      </c>
      <c r="C26" s="66" t="s">
        <v>228</v>
      </c>
      <c r="D26" s="51"/>
      <c r="E26" s="51" t="s">
        <v>232</v>
      </c>
      <c r="F26" s="51" t="s">
        <v>120</v>
      </c>
      <c r="G26" s="58" t="s">
        <v>260</v>
      </c>
      <c r="H26" s="52" t="s">
        <v>261</v>
      </c>
      <c r="I26" s="59"/>
      <c r="J26" s="53"/>
      <c r="K26" s="53" t="s">
        <v>262</v>
      </c>
      <c r="L26" s="53"/>
      <c r="M26" s="53"/>
      <c r="N26" s="53"/>
      <c r="O26" s="53"/>
      <c r="P26" s="52"/>
      <c r="Q26" s="53"/>
      <c r="R26" s="54"/>
      <c r="S26" s="49"/>
      <c r="T26" s="49"/>
      <c r="U26" s="56"/>
      <c r="V26" s="56"/>
    </row>
    <row r="27" spans="1:22" s="48" customFormat="1" ht="15.75" x14ac:dyDescent="0.25">
      <c r="A27" s="44"/>
      <c r="B27" s="45" t="s">
        <v>233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7"/>
    </row>
    <row r="28" spans="1:22" s="55" customFormat="1" ht="78.75" outlineLevel="1" x14ac:dyDescent="0.25">
      <c r="A28" s="49" t="s">
        <v>236</v>
      </c>
      <c r="B28" s="50" t="s">
        <v>233</v>
      </c>
      <c r="C28" s="66" t="s">
        <v>234</v>
      </c>
      <c r="D28" s="51" t="s">
        <v>238</v>
      </c>
      <c r="E28" s="51" t="s">
        <v>235</v>
      </c>
      <c r="F28" s="51" t="s">
        <v>120</v>
      </c>
      <c r="G28" s="58" t="s">
        <v>260</v>
      </c>
      <c r="H28" s="52" t="s">
        <v>261</v>
      </c>
      <c r="I28" s="59"/>
      <c r="J28" s="53"/>
      <c r="K28" s="53" t="s">
        <v>262</v>
      </c>
      <c r="L28" s="53"/>
      <c r="M28" s="53"/>
      <c r="N28" s="53"/>
      <c r="O28" s="53"/>
      <c r="P28" s="52"/>
      <c r="Q28" s="53"/>
      <c r="R28" s="54"/>
      <c r="S28" s="49"/>
      <c r="T28" s="49"/>
      <c r="U28" s="56"/>
      <c r="V28" s="56"/>
    </row>
    <row r="29" spans="1:22" s="55" customFormat="1" ht="220.5" outlineLevel="1" x14ac:dyDescent="0.25">
      <c r="A29" s="49" t="s">
        <v>237</v>
      </c>
      <c r="B29" s="50" t="s">
        <v>233</v>
      </c>
      <c r="C29" s="66" t="s">
        <v>234</v>
      </c>
      <c r="D29" s="51" t="s">
        <v>239</v>
      </c>
      <c r="E29" s="51" t="s">
        <v>240</v>
      </c>
      <c r="F29" s="51" t="s">
        <v>120</v>
      </c>
      <c r="G29" s="58" t="s">
        <v>260</v>
      </c>
      <c r="H29" s="52" t="s">
        <v>261</v>
      </c>
      <c r="I29" s="59"/>
      <c r="J29" s="53"/>
      <c r="K29" s="53" t="s">
        <v>262</v>
      </c>
      <c r="L29" s="53"/>
      <c r="M29" s="53"/>
      <c r="N29" s="53"/>
      <c r="O29" s="53"/>
      <c r="P29" s="52"/>
      <c r="Q29" s="53"/>
      <c r="R29" s="54"/>
      <c r="S29" s="49"/>
      <c r="T29" s="49"/>
      <c r="U29" s="56"/>
      <c r="V29" s="56"/>
    </row>
    <row r="30" spans="1:22" s="55" customFormat="1" ht="236.25" outlineLevel="1" x14ac:dyDescent="0.25">
      <c r="A30" s="49" t="s">
        <v>244</v>
      </c>
      <c r="B30" s="50" t="s">
        <v>233</v>
      </c>
      <c r="C30" s="66" t="s">
        <v>234</v>
      </c>
      <c r="D30" s="51" t="s">
        <v>245</v>
      </c>
      <c r="E30" s="51" t="s">
        <v>246</v>
      </c>
      <c r="F30" s="51" t="s">
        <v>120</v>
      </c>
      <c r="G30" s="58" t="s">
        <v>260</v>
      </c>
      <c r="H30" s="52" t="s">
        <v>261</v>
      </c>
      <c r="I30" s="59"/>
      <c r="J30" s="53"/>
      <c r="K30" s="53" t="s">
        <v>262</v>
      </c>
      <c r="L30" s="53"/>
      <c r="M30" s="53"/>
      <c r="N30" s="53"/>
      <c r="O30" s="53"/>
      <c r="P30" s="52"/>
      <c r="Q30" s="53"/>
      <c r="R30" s="54"/>
      <c r="S30" s="49"/>
      <c r="T30" s="49"/>
      <c r="U30" s="56"/>
      <c r="V30" s="56"/>
    </row>
    <row r="31" spans="1:22" s="48" customFormat="1" ht="15.75" x14ac:dyDescent="0.25">
      <c r="A31" s="44"/>
      <c r="B31" s="45" t="s">
        <v>241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/>
    </row>
    <row r="32" spans="1:22" s="55" customFormat="1" ht="236.25" outlineLevel="1" x14ac:dyDescent="0.25">
      <c r="A32" s="49" t="s">
        <v>247</v>
      </c>
      <c r="B32" s="50" t="s">
        <v>241</v>
      </c>
      <c r="C32" s="66" t="s">
        <v>242</v>
      </c>
      <c r="D32" s="51"/>
      <c r="E32" s="51" t="s">
        <v>243</v>
      </c>
      <c r="F32" s="51" t="s">
        <v>120</v>
      </c>
      <c r="G32" s="58" t="s">
        <v>260</v>
      </c>
      <c r="H32" s="52" t="s">
        <v>261</v>
      </c>
      <c r="I32" s="59"/>
      <c r="J32" s="53"/>
      <c r="K32" s="53" t="s">
        <v>262</v>
      </c>
      <c r="L32" s="53"/>
      <c r="M32" s="53"/>
      <c r="N32" s="53"/>
      <c r="O32" s="53"/>
      <c r="P32" s="52"/>
      <c r="Q32" s="53"/>
      <c r="R32" s="54"/>
      <c r="S32" s="49"/>
      <c r="T32" s="49"/>
      <c r="U32" s="56"/>
      <c r="V32" s="56"/>
    </row>
    <row r="33" spans="1:22" s="48" customFormat="1" ht="15.75" x14ac:dyDescent="0.25">
      <c r="A33" s="44"/>
      <c r="B33" s="45" t="s">
        <v>248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7"/>
    </row>
    <row r="34" spans="1:22" s="55" customFormat="1" ht="78.75" outlineLevel="1" x14ac:dyDescent="0.25">
      <c r="A34" s="49" t="s">
        <v>249</v>
      </c>
      <c r="B34" s="50" t="s">
        <v>248</v>
      </c>
      <c r="C34" s="66" t="s">
        <v>250</v>
      </c>
      <c r="D34" s="51" t="s">
        <v>238</v>
      </c>
      <c r="E34" s="51" t="s">
        <v>253</v>
      </c>
      <c r="F34" s="51" t="s">
        <v>251</v>
      </c>
      <c r="G34" s="58" t="s">
        <v>260</v>
      </c>
      <c r="H34" s="52" t="s">
        <v>261</v>
      </c>
      <c r="I34" s="59"/>
      <c r="J34" s="53"/>
      <c r="K34" s="53" t="s">
        <v>262</v>
      </c>
      <c r="L34" s="53"/>
      <c r="M34" s="53"/>
      <c r="N34" s="53"/>
      <c r="O34" s="53"/>
      <c r="P34" s="52"/>
      <c r="Q34" s="53"/>
      <c r="R34" s="54"/>
      <c r="S34" s="49"/>
      <c r="T34" s="49"/>
      <c r="U34" s="56"/>
      <c r="V34" s="56"/>
    </row>
    <row r="35" spans="1:22" s="55" customFormat="1" ht="110.25" outlineLevel="1" x14ac:dyDescent="0.25">
      <c r="A35" s="49" t="s">
        <v>252</v>
      </c>
      <c r="B35" s="50" t="s">
        <v>248</v>
      </c>
      <c r="C35" s="66" t="s">
        <v>250</v>
      </c>
      <c r="D35" s="51" t="s">
        <v>255</v>
      </c>
      <c r="E35" s="51" t="s">
        <v>256</v>
      </c>
      <c r="F35" s="51" t="s">
        <v>254</v>
      </c>
      <c r="G35" s="58" t="s">
        <v>260</v>
      </c>
      <c r="H35" s="52" t="s">
        <v>261</v>
      </c>
      <c r="I35" s="59"/>
      <c r="J35" s="53"/>
      <c r="K35" s="53" t="s">
        <v>262</v>
      </c>
      <c r="L35" s="53"/>
      <c r="M35" s="53"/>
      <c r="N35" s="53"/>
      <c r="O35" s="53"/>
      <c r="P35" s="52"/>
      <c r="Q35" s="53"/>
      <c r="R35" s="54"/>
      <c r="S35" s="49"/>
      <c r="T35" s="49"/>
      <c r="U35" s="56"/>
      <c r="V35" s="56"/>
    </row>
    <row r="36" spans="1:22" s="55" customFormat="1" ht="204.75" outlineLevel="1" x14ac:dyDescent="0.25">
      <c r="A36" s="49" t="s">
        <v>259</v>
      </c>
      <c r="B36" s="50" t="s">
        <v>248</v>
      </c>
      <c r="C36" s="66" t="s">
        <v>250</v>
      </c>
      <c r="D36" s="51" t="s">
        <v>257</v>
      </c>
      <c r="E36" s="51" t="s">
        <v>258</v>
      </c>
      <c r="F36" s="51" t="s">
        <v>254</v>
      </c>
      <c r="G36" s="58" t="s">
        <v>260</v>
      </c>
      <c r="H36" s="52" t="s">
        <v>261</v>
      </c>
      <c r="I36" s="59"/>
      <c r="J36" s="53"/>
      <c r="K36" s="53" t="s">
        <v>262</v>
      </c>
      <c r="L36" s="53"/>
      <c r="M36" s="53"/>
      <c r="N36" s="53"/>
      <c r="O36" s="53"/>
      <c r="P36" s="52"/>
      <c r="Q36" s="53"/>
      <c r="R36" s="54"/>
      <c r="S36" s="49"/>
      <c r="T36" s="49"/>
      <c r="U36" s="56"/>
      <c r="V36" s="56"/>
    </row>
  </sheetData>
  <mergeCells count="8">
    <mergeCell ref="I6:L6"/>
    <mergeCell ref="I7:L7"/>
    <mergeCell ref="D1:G1"/>
    <mergeCell ref="I2:L2"/>
    <mergeCell ref="A3:A4"/>
    <mergeCell ref="I3:L3"/>
    <mergeCell ref="I4:L4"/>
    <mergeCell ref="I5:L5"/>
  </mergeCells>
  <conditionalFormatting sqref="H1:H9">
    <cfRule type="cellIs" priority="1" stopIfTrue="1" operator="equal">
      <formula>"P"</formula>
    </cfRule>
    <cfRule type="cellIs" dxfId="1" priority="2" stopIfTrue="1" operator="equal">
      <formula>"F"</formula>
    </cfRule>
    <cfRule type="cellIs" dxfId="0" priority="3" stopIfTrue="1" operator="equal">
      <formula>"PE"</formula>
    </cfRule>
  </conditionalFormatting>
  <dataValidations count="3">
    <dataValidation type="list" errorStyle="warning" allowBlank="1" showInputMessage="1" showErrorMessage="1" promptTitle="Bắt buộc nhập loại test case" sqref="Q18 Q20 Q22 Q24 Q16 Q26 Q32 Q28:Q30 Q34:Q36">
      <formula1>"Xuôi, Ngược"</formula1>
    </dataValidation>
    <dataValidation type="list" allowBlank="1" showInputMessage="1" showErrorMessage="1" sqref="P18 H16 P20 H18 P22 H20 P24 H22 H14 H28:H30 P16 H24 P26 P28:P30 P32 H26 P34:P36 H32 H34:H36">
      <formula1>"PASS,FAIL,PENDING,Not Test,NA"</formula1>
    </dataValidation>
    <dataValidation type="list" allowBlank="1" showInputMessage="1" showErrorMessage="1" sqref="JJ1:JK8 TF1:TG8 ADB1:ADC8 AMX1:AMY8 AWT1:AWU8 BGP1:BGQ8 BQL1:BQM8 CAH1:CAI8 CKD1:CKE8 CTZ1:CUA8 DDV1:DDW8 DNR1:DNS8 DXN1:DXO8 EHJ1:EHK8 ERF1:ERG8 FBB1:FBC8 FKX1:FKY8 FUT1:FUU8 GEP1:GEQ8 GOL1:GOM8 GYH1:GYI8 HID1:HIE8 HRZ1:HSA8 IBV1:IBW8 ILR1:ILS8 IVN1:IVO8 JFJ1:JFK8 JPF1:JPG8 JZB1:JZC8 KIX1:KIY8 KST1:KSU8 LCP1:LCQ8 LML1:LMM8 LWH1:LWI8 MGD1:MGE8 MPZ1:MQA8 MZV1:MZW8 NJR1:NJS8 NTN1:NTO8 ODJ1:ODK8 ONF1:ONG8 OXB1:OXC8 PGX1:PGY8 PQT1:PQU8 QAP1:QAQ8 QKL1:QKM8 QUH1:QUI8 RED1:REE8 RNZ1:ROA8 RXV1:RXW8 SHR1:SHS8 SRN1:SRO8 TBJ1:TBK8 TLF1:TLG8 TVB1:TVC8 UEX1:UEY8 UOT1:UOU8 UYP1:UYQ8 VIL1:VIM8 VSH1:VSI8 WCD1:WCE8 WLZ1:WMA8 WVV1:WVW8 JH1:JI1 TD1:TE1 ACZ1:ADA1 AMV1:AMW1 AWR1:AWS1 BGN1:BGO1 BQJ1:BQK1 CAF1:CAG1 CKB1:CKC1 CTX1:CTY1 DDT1:DDU1 DNP1:DNQ1 DXL1:DXM1 EHH1:EHI1 ERD1:ERE1 FAZ1:FBA1 FKV1:FKW1 FUR1:FUS1 GEN1:GEO1 GOJ1:GOK1 GYF1:GYG1 HIB1:HIC1 HRX1:HRY1 IBT1:IBU1 ILP1:ILQ1 IVL1:IVM1 JFH1:JFI1 JPD1:JPE1 JYZ1:JZA1 KIV1:KIW1 KSR1:KSS1 LCN1:LCO1 LMJ1:LMK1 LWF1:LWG1 MGB1:MGC1 MPX1:MPY1 MZT1:MZU1 NJP1:NJQ1 NTL1:NTM1 ODH1:ODI1 OND1:ONE1 OWZ1:OXA1 PGV1:PGW1 PQR1:PQS1 QAN1:QAO1 QKJ1:QKK1 QUF1:QUG1 REB1:REC1 RNX1:RNY1 RXT1:RXU1 SHP1:SHQ1 SRL1:SRM1 TBH1:TBI1 TLD1:TLE1 TUZ1:TVA1 UEV1:UEW1 UOR1:UOS1 UYN1:UYO1 VIJ1:VIK1 VSF1:VSG1 WCB1:WCC1 WLX1:WLY1 WVT1:WVU1 WWB2:WWB8 JP2:JP8 TL2:TL8 ADH2:ADH8 AND2:AND8 AWZ2:AWZ8 BGV2:BGV8 BQR2:BQR8 CAN2:CAN8 CKJ2:CKJ8 CUF2:CUF8 DEB2:DEB8 DNX2:DNX8 DXT2:DXT8 EHP2:EHP8 ERL2:ERL8 FBH2:FBH8 FLD2:FLD8 FUZ2:FUZ8 GEV2:GEV8 GOR2:GOR8 GYN2:GYN8 HIJ2:HIJ8 HSF2:HSF8 ICB2:ICB8 ILX2:ILX8 IVT2:IVT8 JFP2:JFP8 JPL2:JPL8 JZH2:JZH8 KJD2:KJD8 KSZ2:KSZ8 LCV2:LCV8 LMR2:LMR8 LWN2:LWN8 MGJ2:MGJ8 MQF2:MQF8 NAB2:NAB8 NJX2:NJX8 NTT2:NTT8 ODP2:ODP8 ONL2:ONL8 OXH2:OXH8 PHD2:PHD8 PQZ2:PQZ8 QAV2:QAV8 QKR2:QKR8 QUN2:QUN8 REJ2:REJ8 ROF2:ROF8 RYB2:RYB8 SHX2:SHX8 SRT2:SRT8 TBP2:TBP8 TLL2:TLL8 TVH2:TVH8 UFD2:UFD8 UOZ2:UOZ8 UYV2:UYV8 VIR2:VIR8 VSN2:VSN8 WCJ2:WCJ8 WMF2:WMF8 M8:R8">
      <formula1>"P,F,PE"</formula1>
    </dataValidation>
  </dataValidation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20210527</vt:lpstr>
      <vt:lpstr>20210531</vt:lpstr>
      <vt:lpstr>20210601</vt:lpstr>
      <vt:lpstr>20210602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Loc - OS</dc:creator>
  <cp:lastModifiedBy>fptautotest4</cp:lastModifiedBy>
  <dcterms:created xsi:type="dcterms:W3CDTF">2021-05-19T00:47:05Z</dcterms:created>
  <dcterms:modified xsi:type="dcterms:W3CDTF">2021-06-07T09:28:46Z</dcterms:modified>
</cp:coreProperties>
</file>