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thomashamilton/Desktop/Excel Mini-Projects/"/>
    </mc:Choice>
  </mc:AlternateContent>
  <xr:revisionPtr revIDLastSave="0" documentId="8_{61907155-1278-824B-84A0-A864AD079D10}" xr6:coauthVersionLast="47" xr6:coauthVersionMax="47" xr10:uidLastSave="{00000000-0000-0000-0000-000000000000}"/>
  <bookViews>
    <workbookView xWindow="0" yWindow="0" windowWidth="28800" windowHeight="18000" xr2:uid="{00000000-000D-0000-FFFF-FFFF00000000}"/>
  </bookViews>
  <sheets>
    <sheet name="Dashboard" sheetId="6" r:id="rId1"/>
    <sheet name="Sales Data" sheetId="1" r:id="rId2"/>
    <sheet name="Add-on Info" sheetId="5" r:id="rId3"/>
  </sheets>
  <definedNames>
    <definedName name="add_ons">'Add-on Info'!$A$4:$A$17</definedName>
    <definedName name="addons">'Add-on Info'!$A$23:$A$34</definedName>
    <definedName name="Costs">'Add-on Info'!$A$21:$H$34</definedName>
    <definedName name="Models">'Add-on Info'!$B$5:$H$5</definedName>
    <definedName name="Month">'Sales Data'!$A$4:$A$399</definedName>
    <definedName name="Prices">'Add-on Info'!$A$4:$H$17</definedName>
    <definedName name="Salesperson">'Sales Data'!$F$5:$F$399</definedName>
    <definedName name="Salespersons">'Sales Data'!$F$4:$F$399</definedName>
    <definedName name="Total_Cost">'Sales Data'!$AX$4:$AX$399</definedName>
    <definedName name="Total_Sales">'Sales Data'!$AW$4:$AW$399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5" i="1" l="1" a="1"/>
  <c r="AJ5" i="1" s="1"/>
  <c r="AK5" i="1" a="1"/>
  <c r="AK5" i="1"/>
  <c r="AL5" i="1" a="1"/>
  <c r="AL5" i="1" s="1"/>
  <c r="AM5" i="1" a="1"/>
  <c r="AM5" i="1"/>
  <c r="AN5" i="1" a="1"/>
  <c r="AN5" i="1" s="1"/>
  <c r="AO5" i="1" a="1"/>
  <c r="AO5" i="1"/>
  <c r="AP5" i="1" a="1"/>
  <c r="AP5" i="1" s="1"/>
  <c r="AQ5" i="1" a="1"/>
  <c r="AQ5" i="1"/>
  <c r="AR5" i="1" a="1"/>
  <c r="AR5" i="1" s="1"/>
  <c r="AS5" i="1" a="1"/>
  <c r="AS5" i="1"/>
  <c r="AT5" i="1" a="1"/>
  <c r="AT5" i="1" s="1"/>
  <c r="AU5" i="1" a="1"/>
  <c r="AU5" i="1"/>
  <c r="AJ6" i="1" a="1"/>
  <c r="AJ6" i="1" s="1"/>
  <c r="AK6" i="1" a="1"/>
  <c r="AK6" i="1"/>
  <c r="AL6" i="1" a="1"/>
  <c r="AL6" i="1" s="1"/>
  <c r="AM6" i="1" a="1"/>
  <c r="AM6" i="1" s="1"/>
  <c r="AN6" i="1" a="1"/>
  <c r="AN6" i="1" s="1"/>
  <c r="AO6" i="1" a="1"/>
  <c r="AO6" i="1"/>
  <c r="AP6" i="1" a="1"/>
  <c r="AP6" i="1" s="1"/>
  <c r="AQ6" i="1" a="1"/>
  <c r="AQ6" i="1" s="1"/>
  <c r="AR6" i="1" a="1"/>
  <c r="AR6" i="1" s="1"/>
  <c r="AS6" i="1" a="1"/>
  <c r="AS6" i="1" s="1"/>
  <c r="AT6" i="1" a="1"/>
  <c r="AT6" i="1" s="1"/>
  <c r="AU6" i="1" a="1"/>
  <c r="AU6" i="1"/>
  <c r="AJ7" i="1" a="1"/>
  <c r="AJ7" i="1" s="1"/>
  <c r="AK7" i="1" a="1"/>
  <c r="AK7" i="1"/>
  <c r="AL7" i="1" a="1"/>
  <c r="AL7" i="1" s="1"/>
  <c r="AM7" i="1" a="1"/>
  <c r="AM7" i="1" s="1"/>
  <c r="AN7" i="1" a="1"/>
  <c r="AN7" i="1" s="1"/>
  <c r="AO7" i="1" a="1"/>
  <c r="AO7" i="1" s="1"/>
  <c r="AP7" i="1" a="1"/>
  <c r="AP7" i="1" s="1"/>
  <c r="AQ7" i="1" a="1"/>
  <c r="AQ7" i="1" s="1"/>
  <c r="AR7" i="1" a="1"/>
  <c r="AR7" i="1" s="1"/>
  <c r="AS7" i="1" a="1"/>
  <c r="AS7" i="1"/>
  <c r="AT7" i="1" a="1"/>
  <c r="AT7" i="1" s="1"/>
  <c r="AU7" i="1" a="1"/>
  <c r="AU7" i="1"/>
  <c r="AJ8" i="1" a="1"/>
  <c r="AJ8" i="1" s="1"/>
  <c r="AK8" i="1" a="1"/>
  <c r="AK8" i="1" s="1"/>
  <c r="AL8" i="1" a="1"/>
  <c r="AL8" i="1" s="1"/>
  <c r="AM8" i="1" a="1"/>
  <c r="AM8" i="1"/>
  <c r="AN8" i="1" a="1"/>
  <c r="AN8" i="1" s="1"/>
  <c r="AO8" i="1" a="1"/>
  <c r="AO8" i="1"/>
  <c r="AP8" i="1" a="1"/>
  <c r="AP8" i="1" s="1"/>
  <c r="AQ8" i="1" a="1"/>
  <c r="AQ8" i="1"/>
  <c r="AR8" i="1" a="1"/>
  <c r="AR8" i="1" s="1"/>
  <c r="AS8" i="1" a="1"/>
  <c r="AS8" i="1" s="1"/>
  <c r="AT8" i="1" a="1"/>
  <c r="AT8" i="1" s="1"/>
  <c r="AU8" i="1" a="1"/>
  <c r="AU8" i="1"/>
  <c r="AJ9" i="1" a="1"/>
  <c r="AJ9" i="1" s="1"/>
  <c r="AK9" i="1" a="1"/>
  <c r="AK9" i="1"/>
  <c r="AL9" i="1" a="1"/>
  <c r="AL9" i="1" s="1"/>
  <c r="AM9" i="1" a="1"/>
  <c r="AM9" i="1"/>
  <c r="AN9" i="1" a="1"/>
  <c r="AN9" i="1" s="1"/>
  <c r="AO9" i="1" a="1"/>
  <c r="AO9" i="1" s="1"/>
  <c r="AP9" i="1" a="1"/>
  <c r="AP9" i="1" s="1"/>
  <c r="AQ9" i="1" a="1"/>
  <c r="AQ9" i="1" s="1"/>
  <c r="AR9" i="1" a="1"/>
  <c r="AR9" i="1" s="1"/>
  <c r="AS9" i="1" a="1"/>
  <c r="AS9" i="1"/>
  <c r="AT9" i="1" a="1"/>
  <c r="AT9" i="1" s="1"/>
  <c r="AU9" i="1" a="1"/>
  <c r="AU9" i="1"/>
  <c r="AJ10" i="1" a="1"/>
  <c r="AJ10" i="1" s="1"/>
  <c r="AK10" i="1" a="1"/>
  <c r="AK10" i="1" s="1"/>
  <c r="AL10" i="1" a="1"/>
  <c r="AL10" i="1" s="1"/>
  <c r="AM10" i="1" a="1"/>
  <c r="AM10" i="1" s="1"/>
  <c r="AN10" i="1" a="1"/>
  <c r="AN10" i="1" s="1"/>
  <c r="AO10" i="1" a="1"/>
  <c r="AO10" i="1"/>
  <c r="AP10" i="1" a="1"/>
  <c r="AP10" i="1" s="1"/>
  <c r="AQ10" i="1" a="1"/>
  <c r="AQ10" i="1"/>
  <c r="AR10" i="1" a="1"/>
  <c r="AR10" i="1" s="1"/>
  <c r="AS10" i="1" a="1"/>
  <c r="AS10" i="1" s="1"/>
  <c r="AT10" i="1" a="1"/>
  <c r="AT10" i="1" s="1"/>
  <c r="AU10" i="1" a="1"/>
  <c r="AU10" i="1"/>
  <c r="AJ11" i="1" a="1"/>
  <c r="AJ11" i="1" s="1"/>
  <c r="AK11" i="1" a="1"/>
  <c r="AK11" i="1"/>
  <c r="AL11" i="1" a="1"/>
  <c r="AL11" i="1" s="1"/>
  <c r="AM11" i="1" a="1"/>
  <c r="AM11" i="1"/>
  <c r="AN11" i="1" a="1"/>
  <c r="AN11" i="1" s="1"/>
  <c r="AO11" i="1" a="1"/>
  <c r="AO11" i="1" s="1"/>
  <c r="AP11" i="1" a="1"/>
  <c r="AP11" i="1" s="1"/>
  <c r="AQ11" i="1" a="1"/>
  <c r="AQ11" i="1"/>
  <c r="AR11" i="1" a="1"/>
  <c r="AR11" i="1" s="1"/>
  <c r="AS11" i="1" a="1"/>
  <c r="AS11" i="1"/>
  <c r="AT11" i="1" a="1"/>
  <c r="AT11" i="1" s="1"/>
  <c r="AU11" i="1" a="1"/>
  <c r="AU11" i="1"/>
  <c r="AJ12" i="1" a="1"/>
  <c r="AJ12" i="1" s="1"/>
  <c r="AK12" i="1" a="1"/>
  <c r="AK12" i="1" s="1"/>
  <c r="AL12" i="1" a="1"/>
  <c r="AL12" i="1" s="1"/>
  <c r="AM12" i="1" a="1"/>
  <c r="AM12" i="1" s="1"/>
  <c r="AN12" i="1" a="1"/>
  <c r="AN12" i="1" s="1"/>
  <c r="AO12" i="1" a="1"/>
  <c r="AO12" i="1"/>
  <c r="AP12" i="1" a="1"/>
  <c r="AP12" i="1" s="1"/>
  <c r="AQ12" i="1" a="1"/>
  <c r="AQ12" i="1"/>
  <c r="AR12" i="1" a="1"/>
  <c r="AR12" i="1" s="1"/>
  <c r="AS12" i="1" a="1"/>
  <c r="AS12" i="1" s="1"/>
  <c r="AT12" i="1" a="1"/>
  <c r="AT12" i="1" s="1"/>
  <c r="AU12" i="1" a="1"/>
  <c r="AU12" i="1"/>
  <c r="AJ13" i="1" a="1"/>
  <c r="AJ13" i="1" s="1"/>
  <c r="AK13" i="1" a="1"/>
  <c r="AK13" i="1"/>
  <c r="AL13" i="1" a="1"/>
  <c r="AL13" i="1" s="1"/>
  <c r="AM13" i="1" a="1"/>
  <c r="AM13" i="1"/>
  <c r="AN13" i="1" a="1"/>
  <c r="AN13" i="1" s="1"/>
  <c r="AO13" i="1" a="1"/>
  <c r="AO13" i="1" s="1"/>
  <c r="AP13" i="1" a="1"/>
  <c r="AP13" i="1" s="1"/>
  <c r="AQ13" i="1" a="1"/>
  <c r="AQ13" i="1"/>
  <c r="AR13" i="1" a="1"/>
  <c r="AR13" i="1" s="1"/>
  <c r="AS13" i="1" a="1"/>
  <c r="AS13" i="1"/>
  <c r="AT13" i="1" a="1"/>
  <c r="AT13" i="1" s="1"/>
  <c r="AU13" i="1" a="1"/>
  <c r="AU13" i="1"/>
  <c r="AJ14" i="1" a="1"/>
  <c r="AJ14" i="1" s="1"/>
  <c r="AK14" i="1" a="1"/>
  <c r="AK14" i="1" s="1"/>
  <c r="AL14" i="1" a="1"/>
  <c r="AL14" i="1" s="1"/>
  <c r="AM14" i="1" a="1"/>
  <c r="AM14" i="1" s="1"/>
  <c r="AN14" i="1" a="1"/>
  <c r="AN14" i="1" s="1"/>
  <c r="AO14" i="1" a="1"/>
  <c r="AO14" i="1"/>
  <c r="AP14" i="1" a="1"/>
  <c r="AP14" i="1" s="1"/>
  <c r="AQ14" i="1" a="1"/>
  <c r="AQ14" i="1"/>
  <c r="AR14" i="1" a="1"/>
  <c r="AR14" i="1" s="1"/>
  <c r="AS14" i="1" a="1"/>
  <c r="AS14" i="1" s="1"/>
  <c r="AT14" i="1" a="1"/>
  <c r="AT14" i="1" s="1"/>
  <c r="AU14" i="1" a="1"/>
  <c r="AU14" i="1" s="1"/>
  <c r="AJ15" i="1" a="1"/>
  <c r="AJ15" i="1" s="1"/>
  <c r="AK15" i="1" a="1"/>
  <c r="AK15" i="1"/>
  <c r="AL15" i="1" a="1"/>
  <c r="AL15" i="1" s="1"/>
  <c r="AM15" i="1" a="1"/>
  <c r="AM15" i="1"/>
  <c r="AN15" i="1" a="1"/>
  <c r="AN15" i="1" s="1"/>
  <c r="AO15" i="1" a="1"/>
  <c r="AO15" i="1" s="1"/>
  <c r="AP15" i="1" a="1"/>
  <c r="AP15" i="1" s="1"/>
  <c r="AQ15" i="1" a="1"/>
  <c r="AQ15" i="1"/>
  <c r="AR15" i="1" a="1"/>
  <c r="AR15" i="1" s="1"/>
  <c r="AS15" i="1" a="1"/>
  <c r="AS15" i="1"/>
  <c r="AT15" i="1" a="1"/>
  <c r="AT15" i="1" s="1"/>
  <c r="AU15" i="1" a="1"/>
  <c r="AU15" i="1"/>
  <c r="AJ16" i="1" a="1"/>
  <c r="AJ16" i="1" s="1"/>
  <c r="AK16" i="1" a="1"/>
  <c r="AK16" i="1" s="1"/>
  <c r="AL16" i="1" a="1"/>
  <c r="AL16" i="1" s="1"/>
  <c r="AM16" i="1" a="1"/>
  <c r="AM16" i="1"/>
  <c r="AN16" i="1" a="1"/>
  <c r="AN16" i="1" s="1"/>
  <c r="AO16" i="1" a="1"/>
  <c r="AO16" i="1"/>
  <c r="AP16" i="1" a="1"/>
  <c r="AP16" i="1" s="1"/>
  <c r="AQ16" i="1" a="1"/>
  <c r="AQ16" i="1"/>
  <c r="AR16" i="1" a="1"/>
  <c r="AR16" i="1" s="1"/>
  <c r="AS16" i="1" a="1"/>
  <c r="AS16" i="1" s="1"/>
  <c r="AT16" i="1" a="1"/>
  <c r="AT16" i="1" s="1"/>
  <c r="AU16" i="1" a="1"/>
  <c r="AU16" i="1" s="1"/>
  <c r="AJ17" i="1" a="1"/>
  <c r="AJ17" i="1" s="1"/>
  <c r="AK17" i="1" a="1"/>
  <c r="AK17" i="1"/>
  <c r="AL17" i="1" a="1"/>
  <c r="AL17" i="1" s="1"/>
  <c r="AM17" i="1" a="1"/>
  <c r="AM17" i="1"/>
  <c r="AN17" i="1" a="1"/>
  <c r="AN17" i="1" s="1"/>
  <c r="AO17" i="1" a="1"/>
  <c r="AO17" i="1" s="1"/>
  <c r="AP17" i="1" a="1"/>
  <c r="AP17" i="1" s="1"/>
  <c r="AQ17" i="1" a="1"/>
  <c r="AQ17" i="1" s="1"/>
  <c r="AR17" i="1" a="1"/>
  <c r="AR17" i="1" s="1"/>
  <c r="AS17" i="1" a="1"/>
  <c r="AS17" i="1"/>
  <c r="AT17" i="1" a="1"/>
  <c r="AT17" i="1" s="1"/>
  <c r="AU17" i="1" a="1"/>
  <c r="AU17" i="1"/>
  <c r="AJ18" i="1" a="1"/>
  <c r="AJ18" i="1" s="1"/>
  <c r="AK18" i="1" a="1"/>
  <c r="AK18" i="1" s="1"/>
  <c r="AL18" i="1" a="1"/>
  <c r="AL18" i="1" s="1"/>
  <c r="AM18" i="1" a="1"/>
  <c r="AM18" i="1" s="1"/>
  <c r="AN18" i="1" a="1"/>
  <c r="AN18" i="1" s="1"/>
  <c r="AO18" i="1" a="1"/>
  <c r="AO18" i="1"/>
  <c r="AP18" i="1" a="1"/>
  <c r="AP18" i="1" s="1"/>
  <c r="AQ18" i="1" a="1"/>
  <c r="AQ18" i="1"/>
  <c r="AR18" i="1" a="1"/>
  <c r="AR18" i="1" s="1"/>
  <c r="AS18" i="1" a="1"/>
  <c r="AS18" i="1" s="1"/>
  <c r="AT18" i="1" a="1"/>
  <c r="AT18" i="1" s="1"/>
  <c r="AU18" i="1" a="1"/>
  <c r="AU18" i="1"/>
  <c r="AJ19" i="1" a="1"/>
  <c r="AJ19" i="1" s="1"/>
  <c r="AK19" i="1" a="1"/>
  <c r="AK19" i="1"/>
  <c r="AL19" i="1" a="1"/>
  <c r="AL19" i="1" s="1"/>
  <c r="AM19" i="1" a="1"/>
  <c r="AM19" i="1"/>
  <c r="AN19" i="1" a="1"/>
  <c r="AN19" i="1" s="1"/>
  <c r="AO19" i="1" a="1"/>
  <c r="AO19" i="1"/>
  <c r="AP19" i="1" a="1"/>
  <c r="AP19" i="1" s="1"/>
  <c r="AQ19" i="1" a="1"/>
  <c r="AQ19" i="1"/>
  <c r="AR19" i="1" a="1"/>
  <c r="AR19" i="1" s="1"/>
  <c r="AS19" i="1" a="1"/>
  <c r="AS19" i="1"/>
  <c r="AT19" i="1" a="1"/>
  <c r="AT19" i="1" s="1"/>
  <c r="AU19" i="1" a="1"/>
  <c r="AU19" i="1"/>
  <c r="AJ20" i="1" a="1"/>
  <c r="AJ20" i="1" s="1"/>
  <c r="AK20" i="1" a="1"/>
  <c r="AK20" i="1"/>
  <c r="AL20" i="1" a="1"/>
  <c r="AL20" i="1" s="1"/>
  <c r="AM20" i="1" a="1"/>
  <c r="AM20" i="1"/>
  <c r="AN20" i="1" a="1"/>
  <c r="AN20" i="1" s="1"/>
  <c r="AO20" i="1" a="1"/>
  <c r="AO20" i="1"/>
  <c r="AP20" i="1" a="1"/>
  <c r="AP20" i="1" s="1"/>
  <c r="AQ20" i="1" a="1"/>
  <c r="AQ20" i="1"/>
  <c r="AR20" i="1" a="1"/>
  <c r="AR20" i="1" s="1"/>
  <c r="AS20" i="1" a="1"/>
  <c r="AS20" i="1"/>
  <c r="AT20" i="1" a="1"/>
  <c r="AT20" i="1" s="1"/>
  <c r="AU20" i="1" a="1"/>
  <c r="AU20" i="1"/>
  <c r="AJ21" i="1" a="1"/>
  <c r="AJ21" i="1" s="1"/>
  <c r="AK21" i="1" a="1"/>
  <c r="AK21" i="1"/>
  <c r="AL21" i="1" a="1"/>
  <c r="AL21" i="1" s="1"/>
  <c r="AM21" i="1" a="1"/>
  <c r="AM21" i="1" s="1"/>
  <c r="AN21" i="1" a="1"/>
  <c r="AN21" i="1" s="1"/>
  <c r="AO21" i="1" a="1"/>
  <c r="AO21" i="1" s="1"/>
  <c r="AP21" i="1" a="1"/>
  <c r="AP21" i="1" s="1"/>
  <c r="AQ21" i="1" a="1"/>
  <c r="AQ21" i="1"/>
  <c r="AR21" i="1" a="1"/>
  <c r="AR21" i="1" s="1"/>
  <c r="AS21" i="1" a="1"/>
  <c r="AS21" i="1"/>
  <c r="AT21" i="1" a="1"/>
  <c r="AT21" i="1" s="1"/>
  <c r="AU21" i="1" a="1"/>
  <c r="AU21" i="1" s="1"/>
  <c r="AJ22" i="1" a="1"/>
  <c r="AJ22" i="1" s="1"/>
  <c r="AK22" i="1" a="1"/>
  <c r="AK22" i="1" s="1"/>
  <c r="AL22" i="1" a="1"/>
  <c r="AL22" i="1" s="1"/>
  <c r="AM22" i="1" a="1"/>
  <c r="AM22" i="1"/>
  <c r="AN22" i="1" a="1"/>
  <c r="AN22" i="1" s="1"/>
  <c r="AO22" i="1" a="1"/>
  <c r="AO22" i="1"/>
  <c r="AP22" i="1" a="1"/>
  <c r="AP22" i="1" s="1"/>
  <c r="AQ22" i="1" a="1"/>
  <c r="AQ22" i="1" s="1"/>
  <c r="AR22" i="1" a="1"/>
  <c r="AR22" i="1" s="1"/>
  <c r="AS22" i="1" a="1"/>
  <c r="AS22" i="1" s="1"/>
  <c r="AT22" i="1" a="1"/>
  <c r="AT22" i="1" s="1"/>
  <c r="AU22" i="1" a="1"/>
  <c r="AU22" i="1"/>
  <c r="AJ23" i="1" a="1"/>
  <c r="AJ23" i="1" s="1"/>
  <c r="AK23" i="1" a="1"/>
  <c r="AK23" i="1"/>
  <c r="AL23" i="1" a="1"/>
  <c r="AL23" i="1" s="1"/>
  <c r="AM23" i="1" a="1"/>
  <c r="AM23" i="1" s="1"/>
  <c r="AN23" i="1" a="1"/>
  <c r="AN23" i="1" s="1"/>
  <c r="AO23" i="1" a="1"/>
  <c r="AO23" i="1" s="1"/>
  <c r="AP23" i="1" a="1"/>
  <c r="AP23" i="1" s="1"/>
  <c r="AQ23" i="1" a="1"/>
  <c r="AQ23" i="1"/>
  <c r="AR23" i="1" a="1"/>
  <c r="AR23" i="1" s="1"/>
  <c r="AS23" i="1" a="1"/>
  <c r="AS23" i="1"/>
  <c r="AT23" i="1" a="1"/>
  <c r="AT23" i="1" s="1"/>
  <c r="AU23" i="1" a="1"/>
  <c r="AU23" i="1" s="1"/>
  <c r="AJ24" i="1" a="1"/>
  <c r="AJ24" i="1" s="1"/>
  <c r="AK24" i="1" a="1"/>
  <c r="AK24" i="1" s="1"/>
  <c r="AL24" i="1" a="1"/>
  <c r="AL24" i="1" s="1"/>
  <c r="AM24" i="1" a="1"/>
  <c r="AM24" i="1"/>
  <c r="AN24" i="1" a="1"/>
  <c r="AN24" i="1" s="1"/>
  <c r="AO24" i="1" a="1"/>
  <c r="AO24" i="1"/>
  <c r="AP24" i="1" a="1"/>
  <c r="AP24" i="1" s="1"/>
  <c r="AQ24" i="1" a="1"/>
  <c r="AQ24" i="1" s="1"/>
  <c r="AR24" i="1" a="1"/>
  <c r="AR24" i="1" s="1"/>
  <c r="AS24" i="1" a="1"/>
  <c r="AS24" i="1" s="1"/>
  <c r="AT24" i="1" a="1"/>
  <c r="AT24" i="1" s="1"/>
  <c r="AU24" i="1" a="1"/>
  <c r="AU24" i="1"/>
  <c r="AJ25" i="1" a="1"/>
  <c r="AJ25" i="1" s="1"/>
  <c r="AK25" i="1" a="1"/>
  <c r="AK25" i="1"/>
  <c r="AL25" i="1" a="1"/>
  <c r="AL25" i="1" s="1"/>
  <c r="AM25" i="1" a="1"/>
  <c r="AM25" i="1" s="1"/>
  <c r="AN25" i="1" a="1"/>
  <c r="AN25" i="1" s="1"/>
  <c r="AO25" i="1" a="1"/>
  <c r="AO25" i="1" s="1"/>
  <c r="AP25" i="1" a="1"/>
  <c r="AP25" i="1" s="1"/>
  <c r="AQ25" i="1" a="1"/>
  <c r="AQ25" i="1"/>
  <c r="AR25" i="1" a="1"/>
  <c r="AR25" i="1" s="1"/>
  <c r="AS25" i="1" a="1"/>
  <c r="AS25" i="1"/>
  <c r="AT25" i="1" a="1"/>
  <c r="AT25" i="1" s="1"/>
  <c r="AU25" i="1" a="1"/>
  <c r="AU25" i="1" s="1"/>
  <c r="AJ26" i="1" a="1"/>
  <c r="AJ26" i="1" s="1"/>
  <c r="AK26" i="1" a="1"/>
  <c r="AK26" i="1" s="1"/>
  <c r="AL26" i="1" a="1"/>
  <c r="AL26" i="1" s="1"/>
  <c r="AM26" i="1" a="1"/>
  <c r="AM26" i="1"/>
  <c r="AN26" i="1" a="1"/>
  <c r="AN26" i="1" s="1"/>
  <c r="AO26" i="1" a="1"/>
  <c r="AO26" i="1"/>
  <c r="AP26" i="1" a="1"/>
  <c r="AP26" i="1" s="1"/>
  <c r="AQ26" i="1" a="1"/>
  <c r="AQ26" i="1" s="1"/>
  <c r="AR26" i="1" a="1"/>
  <c r="AR26" i="1" s="1"/>
  <c r="AS26" i="1" a="1"/>
  <c r="AS26" i="1" s="1"/>
  <c r="AT26" i="1" a="1"/>
  <c r="AT26" i="1" s="1"/>
  <c r="AU26" i="1" a="1"/>
  <c r="AU26" i="1"/>
  <c r="AJ27" i="1" a="1"/>
  <c r="AJ27" i="1" s="1"/>
  <c r="AK27" i="1" a="1"/>
  <c r="AK27" i="1"/>
  <c r="AL27" i="1" a="1"/>
  <c r="AL27" i="1" s="1"/>
  <c r="AM27" i="1" a="1"/>
  <c r="AM27" i="1" s="1"/>
  <c r="AN27" i="1" a="1"/>
  <c r="AN27" i="1" s="1"/>
  <c r="AO27" i="1" a="1"/>
  <c r="AO27" i="1" s="1"/>
  <c r="AP27" i="1" a="1"/>
  <c r="AP27" i="1" s="1"/>
  <c r="AQ27" i="1" a="1"/>
  <c r="AQ27" i="1"/>
  <c r="AR27" i="1" a="1"/>
  <c r="AR27" i="1" s="1"/>
  <c r="AS27" i="1" a="1"/>
  <c r="AS27" i="1"/>
  <c r="AT27" i="1" a="1"/>
  <c r="AT27" i="1" s="1"/>
  <c r="AU27" i="1" a="1"/>
  <c r="AU27" i="1" s="1"/>
  <c r="AJ28" i="1" a="1"/>
  <c r="AJ28" i="1" s="1"/>
  <c r="AK28" i="1" a="1"/>
  <c r="AK28" i="1" s="1"/>
  <c r="AL28" i="1" a="1"/>
  <c r="AL28" i="1" s="1"/>
  <c r="AM28" i="1" a="1"/>
  <c r="AM28" i="1"/>
  <c r="AN28" i="1" a="1"/>
  <c r="AN28" i="1" s="1"/>
  <c r="AO28" i="1" a="1"/>
  <c r="AO28" i="1"/>
  <c r="AP28" i="1" a="1"/>
  <c r="AP28" i="1" s="1"/>
  <c r="AQ28" i="1" a="1"/>
  <c r="AQ28" i="1" s="1"/>
  <c r="AR28" i="1" a="1"/>
  <c r="AR28" i="1" s="1"/>
  <c r="AS28" i="1" a="1"/>
  <c r="AS28" i="1"/>
  <c r="AT28" i="1" a="1"/>
  <c r="AT28" i="1" s="1"/>
  <c r="AU28" i="1" a="1"/>
  <c r="AU28" i="1"/>
  <c r="AJ29" i="1" a="1"/>
  <c r="AJ29" i="1" s="1"/>
  <c r="AK29" i="1" a="1"/>
  <c r="AK29" i="1"/>
  <c r="AL29" i="1" a="1"/>
  <c r="AL29" i="1" s="1"/>
  <c r="AM29" i="1" a="1"/>
  <c r="AM29" i="1" s="1"/>
  <c r="AN29" i="1" a="1"/>
  <c r="AN29" i="1" s="1"/>
  <c r="AO29" i="1" a="1"/>
  <c r="AO29" i="1"/>
  <c r="AP29" i="1" a="1"/>
  <c r="AP29" i="1" s="1"/>
  <c r="AQ29" i="1" a="1"/>
  <c r="AQ29" i="1"/>
  <c r="AR29" i="1" a="1"/>
  <c r="AR29" i="1" s="1"/>
  <c r="AS29" i="1" a="1"/>
  <c r="AS29" i="1"/>
  <c r="AT29" i="1" a="1"/>
  <c r="AT29" i="1" s="1"/>
  <c r="AU29" i="1" a="1"/>
  <c r="AU29" i="1" s="1"/>
  <c r="AJ30" i="1" a="1"/>
  <c r="AJ30" i="1" s="1"/>
  <c r="AK30" i="1" a="1"/>
  <c r="AK30" i="1"/>
  <c r="AL30" i="1" a="1"/>
  <c r="AL30" i="1"/>
  <c r="AM30" i="1" a="1"/>
  <c r="AM30" i="1"/>
  <c r="AN30" i="1" a="1"/>
  <c r="AN30" i="1"/>
  <c r="AO30" i="1" a="1"/>
  <c r="AO30" i="1"/>
  <c r="AP30" i="1" a="1"/>
  <c r="AP30" i="1"/>
  <c r="AQ30" i="1" a="1"/>
  <c r="AQ30" i="1"/>
  <c r="AR30" i="1" a="1"/>
  <c r="AR30" i="1"/>
  <c r="AS30" i="1" a="1"/>
  <c r="AS30" i="1" s="1"/>
  <c r="AT30" i="1" a="1"/>
  <c r="AT30" i="1"/>
  <c r="AU30" i="1" a="1"/>
  <c r="AU30" i="1" s="1"/>
  <c r="AJ31" i="1" a="1"/>
  <c r="AJ31" i="1"/>
  <c r="AK31" i="1" a="1"/>
  <c r="AK31" i="1" s="1"/>
  <c r="AL31" i="1" a="1"/>
  <c r="AL31" i="1"/>
  <c r="AM31" i="1" a="1"/>
  <c r="AM31" i="1" s="1"/>
  <c r="AN31" i="1" a="1"/>
  <c r="AN31" i="1"/>
  <c r="AO31" i="1" a="1"/>
  <c r="AO31" i="1" s="1"/>
  <c r="AP31" i="1" a="1"/>
  <c r="AP31" i="1" s="1"/>
  <c r="AQ31" i="1" a="1"/>
  <c r="AQ31" i="1" s="1"/>
  <c r="AR31" i="1" a="1"/>
  <c r="AR31" i="1" s="1"/>
  <c r="AS31" i="1" a="1"/>
  <c r="AS31" i="1" s="1"/>
  <c r="AT31" i="1" a="1"/>
  <c r="AT31" i="1" s="1"/>
  <c r="AU31" i="1" a="1"/>
  <c r="AU31" i="1" s="1"/>
  <c r="AJ32" i="1" a="1"/>
  <c r="AJ32" i="1" s="1"/>
  <c r="AK32" i="1" a="1"/>
  <c r="AK32" i="1" s="1"/>
  <c r="AL32" i="1" a="1"/>
  <c r="AL32" i="1" s="1"/>
  <c r="AM32" i="1" a="1"/>
  <c r="AM32" i="1" s="1"/>
  <c r="AN32" i="1" a="1"/>
  <c r="AN32" i="1" s="1"/>
  <c r="AO32" i="1" a="1"/>
  <c r="AO32" i="1" s="1"/>
  <c r="AP32" i="1" a="1"/>
  <c r="AP32" i="1" s="1"/>
  <c r="AQ32" i="1" a="1"/>
  <c r="AQ32" i="1" s="1"/>
  <c r="AR32" i="1" a="1"/>
  <c r="AR32" i="1" s="1"/>
  <c r="AS32" i="1" a="1"/>
  <c r="AS32" i="1" s="1"/>
  <c r="AT32" i="1" a="1"/>
  <c r="AT32" i="1" s="1"/>
  <c r="AU32" i="1" a="1"/>
  <c r="AU32" i="1" s="1"/>
  <c r="AJ33" i="1" a="1"/>
  <c r="AJ33" i="1" s="1"/>
  <c r="AK33" i="1" a="1"/>
  <c r="AK33" i="1" s="1"/>
  <c r="AL33" i="1" a="1"/>
  <c r="AL33" i="1" s="1"/>
  <c r="AM33" i="1" a="1"/>
  <c r="AM33" i="1" s="1"/>
  <c r="AN33" i="1" a="1"/>
  <c r="AN33" i="1" s="1"/>
  <c r="AO33" i="1" a="1"/>
  <c r="AO33" i="1" s="1"/>
  <c r="AP33" i="1" a="1"/>
  <c r="AP33" i="1" s="1"/>
  <c r="AQ33" i="1" a="1"/>
  <c r="AQ33" i="1" s="1"/>
  <c r="AR33" i="1" a="1"/>
  <c r="AR33" i="1" s="1"/>
  <c r="AS33" i="1" a="1"/>
  <c r="AS33" i="1" s="1"/>
  <c r="AT33" i="1" a="1"/>
  <c r="AT33" i="1" s="1"/>
  <c r="AU33" i="1" a="1"/>
  <c r="AU33" i="1" s="1"/>
  <c r="AJ34" i="1" a="1"/>
  <c r="AJ34" i="1" s="1"/>
  <c r="AK34" i="1" a="1"/>
  <c r="AK34" i="1" s="1"/>
  <c r="AL34" i="1" a="1"/>
  <c r="AL34" i="1" s="1"/>
  <c r="AM34" i="1" a="1"/>
  <c r="AM34" i="1" s="1"/>
  <c r="AN34" i="1" a="1"/>
  <c r="AN34" i="1" s="1"/>
  <c r="AO34" i="1" a="1"/>
  <c r="AO34" i="1" s="1"/>
  <c r="AP34" i="1" a="1"/>
  <c r="AP34" i="1" s="1"/>
  <c r="AQ34" i="1" a="1"/>
  <c r="AQ34" i="1" s="1"/>
  <c r="AR34" i="1" a="1"/>
  <c r="AR34" i="1" s="1"/>
  <c r="AS34" i="1" a="1"/>
  <c r="AS34" i="1" s="1"/>
  <c r="AT34" i="1" a="1"/>
  <c r="AT34" i="1" s="1"/>
  <c r="AU34" i="1" a="1"/>
  <c r="AU34" i="1" s="1"/>
  <c r="AJ35" i="1" a="1"/>
  <c r="AJ35" i="1" s="1"/>
  <c r="AK35" i="1" a="1"/>
  <c r="AK35" i="1" s="1"/>
  <c r="AL35" i="1" a="1"/>
  <c r="AL35" i="1" s="1"/>
  <c r="AM35" i="1" a="1"/>
  <c r="AM35" i="1" s="1"/>
  <c r="AN35" i="1" a="1"/>
  <c r="AN35" i="1" s="1"/>
  <c r="AO35" i="1" a="1"/>
  <c r="AO35" i="1" s="1"/>
  <c r="AP35" i="1" a="1"/>
  <c r="AP35" i="1" s="1"/>
  <c r="AQ35" i="1" a="1"/>
  <c r="AQ35" i="1" s="1"/>
  <c r="AR35" i="1" a="1"/>
  <c r="AR35" i="1" s="1"/>
  <c r="AS35" i="1" a="1"/>
  <c r="AS35" i="1" s="1"/>
  <c r="AT35" i="1" a="1"/>
  <c r="AT35" i="1" s="1"/>
  <c r="AU35" i="1" a="1"/>
  <c r="AU35" i="1" s="1"/>
  <c r="AJ36" i="1" a="1"/>
  <c r="AJ36" i="1" s="1"/>
  <c r="AK36" i="1" a="1"/>
  <c r="AK36" i="1" s="1"/>
  <c r="AL36" i="1" a="1"/>
  <c r="AL36" i="1" s="1"/>
  <c r="AM36" i="1" a="1"/>
  <c r="AM36" i="1" s="1"/>
  <c r="AN36" i="1" a="1"/>
  <c r="AN36" i="1" s="1"/>
  <c r="AO36" i="1" a="1"/>
  <c r="AO36" i="1" s="1"/>
  <c r="AP36" i="1" a="1"/>
  <c r="AP36" i="1" s="1"/>
  <c r="AQ36" i="1" a="1"/>
  <c r="AQ36" i="1" s="1"/>
  <c r="AR36" i="1" a="1"/>
  <c r="AR36" i="1" s="1"/>
  <c r="AS36" i="1" a="1"/>
  <c r="AS36" i="1" s="1"/>
  <c r="AT36" i="1" a="1"/>
  <c r="AT36" i="1" s="1"/>
  <c r="AU36" i="1" a="1"/>
  <c r="AU36" i="1" s="1"/>
  <c r="AJ37" i="1" a="1"/>
  <c r="AJ37" i="1" s="1"/>
  <c r="AK37" i="1" a="1"/>
  <c r="AK37" i="1" s="1"/>
  <c r="AL37" i="1" a="1"/>
  <c r="AL37" i="1" s="1"/>
  <c r="AM37" i="1" a="1"/>
  <c r="AM37" i="1" s="1"/>
  <c r="AN37" i="1" a="1"/>
  <c r="AN37" i="1" s="1"/>
  <c r="AO37" i="1" a="1"/>
  <c r="AO37" i="1" s="1"/>
  <c r="AP37" i="1" a="1"/>
  <c r="AP37" i="1" s="1"/>
  <c r="AQ37" i="1" a="1"/>
  <c r="AQ37" i="1" s="1"/>
  <c r="AR37" i="1" a="1"/>
  <c r="AR37" i="1" s="1"/>
  <c r="AS37" i="1" a="1"/>
  <c r="AS37" i="1" s="1"/>
  <c r="AT37" i="1" a="1"/>
  <c r="AT37" i="1" s="1"/>
  <c r="AU37" i="1" a="1"/>
  <c r="AU37" i="1" s="1"/>
  <c r="AJ38" i="1" a="1"/>
  <c r="AJ38" i="1" s="1"/>
  <c r="AK38" i="1" a="1"/>
  <c r="AK38" i="1" s="1"/>
  <c r="AL38" i="1" a="1"/>
  <c r="AL38" i="1" s="1"/>
  <c r="AM38" i="1" a="1"/>
  <c r="AM38" i="1" s="1"/>
  <c r="AN38" i="1" a="1"/>
  <c r="AN38" i="1" s="1"/>
  <c r="AO38" i="1" a="1"/>
  <c r="AO38" i="1" s="1"/>
  <c r="AP38" i="1" a="1"/>
  <c r="AP38" i="1" s="1"/>
  <c r="AQ38" i="1" a="1"/>
  <c r="AQ38" i="1" s="1"/>
  <c r="AR38" i="1" a="1"/>
  <c r="AR38" i="1" s="1"/>
  <c r="AS38" i="1" a="1"/>
  <c r="AS38" i="1" s="1"/>
  <c r="AT38" i="1" a="1"/>
  <c r="AT38" i="1" s="1"/>
  <c r="AU38" i="1" a="1"/>
  <c r="AU38" i="1" s="1"/>
  <c r="AJ39" i="1" a="1"/>
  <c r="AJ39" i="1" s="1"/>
  <c r="AK39" i="1" a="1"/>
  <c r="AK39" i="1" s="1"/>
  <c r="AL39" i="1" a="1"/>
  <c r="AL39" i="1" s="1"/>
  <c r="AM39" i="1" a="1"/>
  <c r="AM39" i="1" s="1"/>
  <c r="AN39" i="1" a="1"/>
  <c r="AN39" i="1" s="1"/>
  <c r="AO39" i="1" a="1"/>
  <c r="AO39" i="1" s="1"/>
  <c r="AP39" i="1" a="1"/>
  <c r="AP39" i="1" s="1"/>
  <c r="AQ39" i="1" a="1"/>
  <c r="AQ39" i="1" s="1"/>
  <c r="AR39" i="1" a="1"/>
  <c r="AR39" i="1" s="1"/>
  <c r="AS39" i="1" a="1"/>
  <c r="AS39" i="1" s="1"/>
  <c r="AT39" i="1" a="1"/>
  <c r="AT39" i="1" s="1"/>
  <c r="AU39" i="1" a="1"/>
  <c r="AU39" i="1" s="1"/>
  <c r="AJ40" i="1" a="1"/>
  <c r="AJ40" i="1" s="1"/>
  <c r="AK40" i="1" a="1"/>
  <c r="AK40" i="1" s="1"/>
  <c r="AL40" i="1" a="1"/>
  <c r="AL40" i="1" s="1"/>
  <c r="AM40" i="1" a="1"/>
  <c r="AM40" i="1" s="1"/>
  <c r="AN40" i="1" a="1"/>
  <c r="AN40" i="1" s="1"/>
  <c r="AO40" i="1" a="1"/>
  <c r="AO40" i="1" s="1"/>
  <c r="AP40" i="1" a="1"/>
  <c r="AP40" i="1" s="1"/>
  <c r="AQ40" i="1" a="1"/>
  <c r="AQ40" i="1" s="1"/>
  <c r="AR40" i="1" a="1"/>
  <c r="AR40" i="1" s="1"/>
  <c r="AS40" i="1" a="1"/>
  <c r="AS40" i="1" s="1"/>
  <c r="AT40" i="1" a="1"/>
  <c r="AT40" i="1" s="1"/>
  <c r="AU40" i="1" a="1"/>
  <c r="AU40" i="1" s="1"/>
  <c r="AJ41" i="1" a="1"/>
  <c r="AJ41" i="1" s="1"/>
  <c r="AK41" i="1" a="1"/>
  <c r="AK41" i="1" s="1"/>
  <c r="AL41" i="1" a="1"/>
  <c r="AL41" i="1" s="1"/>
  <c r="AM41" i="1" a="1"/>
  <c r="AM41" i="1" s="1"/>
  <c r="AN41" i="1" a="1"/>
  <c r="AN41" i="1" s="1"/>
  <c r="AO41" i="1" a="1"/>
  <c r="AO41" i="1" s="1"/>
  <c r="AP41" i="1" a="1"/>
  <c r="AP41" i="1" s="1"/>
  <c r="AQ41" i="1" a="1"/>
  <c r="AQ41" i="1" s="1"/>
  <c r="AR41" i="1" a="1"/>
  <c r="AR41" i="1" s="1"/>
  <c r="AS41" i="1" a="1"/>
  <c r="AS41" i="1" s="1"/>
  <c r="AT41" i="1" a="1"/>
  <c r="AT41" i="1" s="1"/>
  <c r="AU41" i="1" a="1"/>
  <c r="AU41" i="1" s="1"/>
  <c r="AJ42" i="1" a="1"/>
  <c r="AJ42" i="1" s="1"/>
  <c r="AK42" i="1" a="1"/>
  <c r="AK42" i="1" s="1"/>
  <c r="AL42" i="1" a="1"/>
  <c r="AL42" i="1" s="1"/>
  <c r="AM42" i="1" a="1"/>
  <c r="AM42" i="1" s="1"/>
  <c r="AN42" i="1" a="1"/>
  <c r="AN42" i="1" s="1"/>
  <c r="AO42" i="1" a="1"/>
  <c r="AO42" i="1" s="1"/>
  <c r="AP42" i="1" a="1"/>
  <c r="AP42" i="1" s="1"/>
  <c r="AQ42" i="1" a="1"/>
  <c r="AQ42" i="1"/>
  <c r="AR42" i="1" a="1"/>
  <c r="AR42" i="1" s="1"/>
  <c r="AS42" i="1" a="1"/>
  <c r="AS42" i="1"/>
  <c r="AT42" i="1" a="1"/>
  <c r="AT42" i="1" s="1"/>
  <c r="AU42" i="1" a="1"/>
  <c r="AU42" i="1"/>
  <c r="AJ43" i="1" a="1"/>
  <c r="AJ43" i="1" s="1"/>
  <c r="AK43" i="1" a="1"/>
  <c r="AK43" i="1" s="1"/>
  <c r="AL43" i="1" a="1"/>
  <c r="AL43" i="1" s="1"/>
  <c r="AM43" i="1" a="1"/>
  <c r="AM43" i="1"/>
  <c r="AN43" i="1" a="1"/>
  <c r="AN43" i="1" s="1"/>
  <c r="AO43" i="1" a="1"/>
  <c r="AO43" i="1"/>
  <c r="AP43" i="1" a="1"/>
  <c r="AP43" i="1" s="1"/>
  <c r="AQ43" i="1" a="1"/>
  <c r="AQ43" i="1"/>
  <c r="AR43" i="1" a="1"/>
  <c r="AR43" i="1" s="1"/>
  <c r="AS43" i="1" a="1"/>
  <c r="AS43" i="1" s="1"/>
  <c r="AT43" i="1" a="1"/>
  <c r="AT43" i="1" s="1"/>
  <c r="AU43" i="1" a="1"/>
  <c r="AU43" i="1"/>
  <c r="AJ44" i="1" a="1"/>
  <c r="AJ44" i="1" s="1"/>
  <c r="AK44" i="1" a="1"/>
  <c r="AK44" i="1"/>
  <c r="AL44" i="1" a="1"/>
  <c r="AL44" i="1" s="1"/>
  <c r="AM44" i="1" a="1"/>
  <c r="AM44" i="1"/>
  <c r="AN44" i="1" a="1"/>
  <c r="AN44" i="1" s="1"/>
  <c r="AO44" i="1" a="1"/>
  <c r="AO44" i="1" s="1"/>
  <c r="AP44" i="1" a="1"/>
  <c r="AP44" i="1" s="1"/>
  <c r="AQ44" i="1" a="1"/>
  <c r="AQ44" i="1"/>
  <c r="AR44" i="1" a="1"/>
  <c r="AR44" i="1" s="1"/>
  <c r="AS44" i="1" a="1"/>
  <c r="AS44" i="1"/>
  <c r="AT44" i="1" a="1"/>
  <c r="AT44" i="1" s="1"/>
  <c r="AU44" i="1" a="1"/>
  <c r="AU44" i="1"/>
  <c r="AJ45" i="1" a="1"/>
  <c r="AJ45" i="1" s="1"/>
  <c r="AK45" i="1" a="1"/>
  <c r="AK45" i="1" s="1"/>
  <c r="AL45" i="1" a="1"/>
  <c r="AL45" i="1" s="1"/>
  <c r="AM45" i="1" a="1"/>
  <c r="AM45" i="1"/>
  <c r="AN45" i="1" a="1"/>
  <c r="AN45" i="1" s="1"/>
  <c r="AO45" i="1" a="1"/>
  <c r="AO45" i="1"/>
  <c r="AP45" i="1" a="1"/>
  <c r="AP45" i="1" s="1"/>
  <c r="AQ45" i="1" a="1"/>
  <c r="AQ45" i="1"/>
  <c r="AR45" i="1" a="1"/>
  <c r="AR45" i="1" s="1"/>
  <c r="AS45" i="1" a="1"/>
  <c r="AS45" i="1" s="1"/>
  <c r="AT45" i="1" a="1"/>
  <c r="AT45" i="1" s="1"/>
  <c r="AU45" i="1" a="1"/>
  <c r="AU45" i="1"/>
  <c r="AJ46" i="1" a="1"/>
  <c r="AJ46" i="1" s="1"/>
  <c r="AK46" i="1" a="1"/>
  <c r="AK46" i="1"/>
  <c r="AL46" i="1" a="1"/>
  <c r="AL46" i="1" s="1"/>
  <c r="AM46" i="1" a="1"/>
  <c r="AM46" i="1"/>
  <c r="AN46" i="1" a="1"/>
  <c r="AN46" i="1" s="1"/>
  <c r="AO46" i="1" a="1"/>
  <c r="AO46" i="1" s="1"/>
  <c r="AP46" i="1" a="1"/>
  <c r="AP46" i="1" s="1"/>
  <c r="AQ46" i="1" a="1"/>
  <c r="AQ46" i="1"/>
  <c r="AR46" i="1" a="1"/>
  <c r="AR46" i="1" s="1"/>
  <c r="AS46" i="1" a="1"/>
  <c r="AS46" i="1"/>
  <c r="AT46" i="1" a="1"/>
  <c r="AT46" i="1" s="1"/>
  <c r="AU46" i="1" a="1"/>
  <c r="AU46" i="1"/>
  <c r="AJ47" i="1" a="1"/>
  <c r="AJ47" i="1" s="1"/>
  <c r="AK47" i="1" a="1"/>
  <c r="AK47" i="1" s="1"/>
  <c r="AL47" i="1" a="1"/>
  <c r="AL47" i="1" s="1"/>
  <c r="AM47" i="1" a="1"/>
  <c r="AM47" i="1"/>
  <c r="AN47" i="1" a="1"/>
  <c r="AN47" i="1" s="1"/>
  <c r="AO47" i="1" a="1"/>
  <c r="AO47" i="1"/>
  <c r="AP47" i="1" a="1"/>
  <c r="AP47" i="1" s="1"/>
  <c r="AQ47" i="1" a="1"/>
  <c r="AQ47" i="1"/>
  <c r="AR47" i="1" a="1"/>
  <c r="AR47" i="1" s="1"/>
  <c r="AS47" i="1" a="1"/>
  <c r="AS47" i="1" s="1"/>
  <c r="AT47" i="1" a="1"/>
  <c r="AT47" i="1" s="1"/>
  <c r="AU47" i="1" a="1"/>
  <c r="AU47" i="1"/>
  <c r="AJ48" i="1" a="1"/>
  <c r="AJ48" i="1" s="1"/>
  <c r="AK48" i="1" a="1"/>
  <c r="AK48" i="1"/>
  <c r="AL48" i="1" a="1"/>
  <c r="AL48" i="1" s="1"/>
  <c r="AM48" i="1" a="1"/>
  <c r="AM48" i="1"/>
  <c r="AN48" i="1" a="1"/>
  <c r="AN48" i="1" s="1"/>
  <c r="AO48" i="1" a="1"/>
  <c r="AO48" i="1" s="1"/>
  <c r="AP48" i="1" a="1"/>
  <c r="AP48" i="1" s="1"/>
  <c r="AQ48" i="1" a="1"/>
  <c r="AQ48" i="1"/>
  <c r="AR48" i="1" a="1"/>
  <c r="AR48" i="1" s="1"/>
  <c r="AS48" i="1" a="1"/>
  <c r="AS48" i="1"/>
  <c r="AT48" i="1" a="1"/>
  <c r="AT48" i="1" s="1"/>
  <c r="AU48" i="1" a="1"/>
  <c r="AU48" i="1"/>
  <c r="AJ49" i="1" a="1"/>
  <c r="AJ49" i="1" s="1"/>
  <c r="AK49" i="1" a="1"/>
  <c r="AK49" i="1" s="1"/>
  <c r="AL49" i="1" a="1"/>
  <c r="AL49" i="1" s="1"/>
  <c r="AM49" i="1" a="1"/>
  <c r="AM49" i="1"/>
  <c r="AN49" i="1" a="1"/>
  <c r="AN49" i="1" s="1"/>
  <c r="AO49" i="1" a="1"/>
  <c r="AO49" i="1"/>
  <c r="AP49" i="1" a="1"/>
  <c r="AP49" i="1" s="1"/>
  <c r="AQ49" i="1" a="1"/>
  <c r="AQ49" i="1"/>
  <c r="AR49" i="1" a="1"/>
  <c r="AR49" i="1" s="1"/>
  <c r="AS49" i="1" a="1"/>
  <c r="AS49" i="1" s="1"/>
  <c r="AT49" i="1" a="1"/>
  <c r="AT49" i="1" s="1"/>
  <c r="AU49" i="1" a="1"/>
  <c r="AU49" i="1"/>
  <c r="AJ50" i="1" a="1"/>
  <c r="AJ50" i="1" s="1"/>
  <c r="AK50" i="1" a="1"/>
  <c r="AK50" i="1"/>
  <c r="AL50" i="1" a="1"/>
  <c r="AL50" i="1" s="1"/>
  <c r="AM50" i="1" a="1"/>
  <c r="AM50" i="1"/>
  <c r="AN50" i="1" a="1"/>
  <c r="AN50" i="1" s="1"/>
  <c r="AO50" i="1" a="1"/>
  <c r="AO50" i="1" s="1"/>
  <c r="AP50" i="1" a="1"/>
  <c r="AP50" i="1" s="1"/>
  <c r="AQ50" i="1" a="1"/>
  <c r="AQ50" i="1"/>
  <c r="AR50" i="1" a="1"/>
  <c r="AR50" i="1" s="1"/>
  <c r="AS50" i="1" a="1"/>
  <c r="AS50" i="1"/>
  <c r="AT50" i="1" a="1"/>
  <c r="AT50" i="1" s="1"/>
  <c r="AU50" i="1" a="1"/>
  <c r="AU50" i="1"/>
  <c r="AJ51" i="1" a="1"/>
  <c r="AJ51" i="1" s="1"/>
  <c r="AK51" i="1" a="1"/>
  <c r="AK51" i="1" s="1"/>
  <c r="AL51" i="1" a="1"/>
  <c r="AL51" i="1" s="1"/>
  <c r="AM51" i="1" a="1"/>
  <c r="AM51" i="1"/>
  <c r="AN51" i="1" a="1"/>
  <c r="AN51" i="1" s="1"/>
  <c r="AO51" i="1" a="1"/>
  <c r="AO51" i="1"/>
  <c r="AP51" i="1" a="1"/>
  <c r="AP51" i="1" s="1"/>
  <c r="AQ51" i="1" a="1"/>
  <c r="AQ51" i="1"/>
  <c r="AR51" i="1" a="1"/>
  <c r="AR51" i="1" s="1"/>
  <c r="AS51" i="1" a="1"/>
  <c r="AS51" i="1" s="1"/>
  <c r="AT51" i="1" a="1"/>
  <c r="AT51" i="1" s="1"/>
  <c r="AU51" i="1" a="1"/>
  <c r="AU51" i="1"/>
  <c r="AJ52" i="1" a="1"/>
  <c r="AJ52" i="1" s="1"/>
  <c r="AK52" i="1" a="1"/>
  <c r="AK52" i="1" s="1"/>
  <c r="AL52" i="1" a="1"/>
  <c r="AL52" i="1" s="1"/>
  <c r="AM52" i="1" a="1"/>
  <c r="AM52" i="1"/>
  <c r="AN52" i="1" a="1"/>
  <c r="AN52" i="1" s="1"/>
  <c r="AO52" i="1" a="1"/>
  <c r="AO52" i="1" s="1"/>
  <c r="AP52" i="1" a="1"/>
  <c r="AP52" i="1" s="1"/>
  <c r="AQ52" i="1" a="1"/>
  <c r="AQ52" i="1"/>
  <c r="AR52" i="1" a="1"/>
  <c r="AR52" i="1" s="1"/>
  <c r="AS52" i="1" a="1"/>
  <c r="AS52" i="1" s="1"/>
  <c r="AT52" i="1" a="1"/>
  <c r="AT52" i="1" s="1"/>
  <c r="AU52" i="1" a="1"/>
  <c r="AU52" i="1"/>
  <c r="AJ53" i="1" a="1"/>
  <c r="AJ53" i="1" s="1"/>
  <c r="AK53" i="1" a="1"/>
  <c r="AK53" i="1" s="1"/>
  <c r="AL53" i="1" a="1"/>
  <c r="AL53" i="1" s="1"/>
  <c r="AM53" i="1" a="1"/>
  <c r="AM53" i="1"/>
  <c r="AN53" i="1" a="1"/>
  <c r="AN53" i="1" s="1"/>
  <c r="AO53" i="1" a="1"/>
  <c r="AO53" i="1" s="1"/>
  <c r="AP53" i="1" a="1"/>
  <c r="AP53" i="1" s="1"/>
  <c r="AQ53" i="1" a="1"/>
  <c r="AQ53" i="1"/>
  <c r="AR53" i="1" a="1"/>
  <c r="AR53" i="1" s="1"/>
  <c r="AS53" i="1" a="1"/>
  <c r="AS53" i="1" s="1"/>
  <c r="AT53" i="1" a="1"/>
  <c r="AT53" i="1" s="1"/>
  <c r="AU53" i="1" a="1"/>
  <c r="AU53" i="1"/>
  <c r="AJ54" i="1" a="1"/>
  <c r="AJ54" i="1" s="1"/>
  <c r="AK54" i="1" a="1"/>
  <c r="AK54" i="1"/>
  <c r="AL54" i="1" a="1"/>
  <c r="AL54" i="1" s="1"/>
  <c r="AM54" i="1" a="1"/>
  <c r="AM54" i="1"/>
  <c r="AN54" i="1" a="1"/>
  <c r="AN54" i="1" s="1"/>
  <c r="AO54" i="1" a="1"/>
  <c r="AO54" i="1" s="1"/>
  <c r="AP54" i="1" a="1"/>
  <c r="AP54" i="1" s="1"/>
  <c r="AQ54" i="1" a="1"/>
  <c r="AQ54" i="1"/>
  <c r="AR54" i="1" a="1"/>
  <c r="AR54" i="1" s="1"/>
  <c r="AS54" i="1" a="1"/>
  <c r="AS54" i="1"/>
  <c r="AT54" i="1" a="1"/>
  <c r="AT54" i="1" s="1"/>
  <c r="AU54" i="1" a="1"/>
  <c r="AU54" i="1"/>
  <c r="AJ55" i="1" a="1"/>
  <c r="AJ55" i="1" s="1"/>
  <c r="AK55" i="1" a="1"/>
  <c r="AK55" i="1" s="1"/>
  <c r="AL55" i="1" a="1"/>
  <c r="AL55" i="1" s="1"/>
  <c r="AM55" i="1" a="1"/>
  <c r="AM55" i="1"/>
  <c r="AN55" i="1" a="1"/>
  <c r="AN55" i="1" s="1"/>
  <c r="AO55" i="1" a="1"/>
  <c r="AO55" i="1"/>
  <c r="AP55" i="1" a="1"/>
  <c r="AP55" i="1" s="1"/>
  <c r="AQ55" i="1" a="1"/>
  <c r="AQ55" i="1"/>
  <c r="AR55" i="1" a="1"/>
  <c r="AR55" i="1" s="1"/>
  <c r="AS55" i="1" a="1"/>
  <c r="AS55" i="1" s="1"/>
  <c r="AT55" i="1" a="1"/>
  <c r="AT55" i="1" s="1"/>
  <c r="AU55" i="1" a="1"/>
  <c r="AU55" i="1"/>
  <c r="AJ56" i="1" a="1"/>
  <c r="AJ56" i="1" s="1"/>
  <c r="AK56" i="1" a="1"/>
  <c r="AK56" i="1"/>
  <c r="AL56" i="1" a="1"/>
  <c r="AL56" i="1" s="1"/>
  <c r="AM56" i="1" a="1"/>
  <c r="AM56" i="1"/>
  <c r="AN56" i="1" a="1"/>
  <c r="AN56" i="1" s="1"/>
  <c r="AO56" i="1" a="1"/>
  <c r="AO56" i="1" s="1"/>
  <c r="AP56" i="1" a="1"/>
  <c r="AP56" i="1" s="1"/>
  <c r="AQ56" i="1" a="1"/>
  <c r="AQ56" i="1"/>
  <c r="AR56" i="1" a="1"/>
  <c r="AR56" i="1" s="1"/>
  <c r="AS56" i="1" a="1"/>
  <c r="AS56" i="1"/>
  <c r="AT56" i="1" a="1"/>
  <c r="AT56" i="1" s="1"/>
  <c r="AU56" i="1" a="1"/>
  <c r="AU56" i="1"/>
  <c r="AJ57" i="1" a="1"/>
  <c r="AJ57" i="1" s="1"/>
  <c r="AK57" i="1" a="1"/>
  <c r="AK57" i="1" s="1"/>
  <c r="AL57" i="1" a="1"/>
  <c r="AL57" i="1" s="1"/>
  <c r="AM57" i="1" a="1"/>
  <c r="AM57" i="1"/>
  <c r="AN57" i="1" a="1"/>
  <c r="AN57" i="1" s="1"/>
  <c r="AO57" i="1" a="1"/>
  <c r="AO57" i="1"/>
  <c r="AP57" i="1" a="1"/>
  <c r="AP57" i="1" s="1"/>
  <c r="AQ57" i="1" a="1"/>
  <c r="AQ57" i="1"/>
  <c r="AR57" i="1" a="1"/>
  <c r="AR57" i="1" s="1"/>
  <c r="AS57" i="1" a="1"/>
  <c r="AS57" i="1" s="1"/>
  <c r="AT57" i="1" a="1"/>
  <c r="AT57" i="1" s="1"/>
  <c r="AU57" i="1" a="1"/>
  <c r="AU57" i="1"/>
  <c r="AJ58" i="1" a="1"/>
  <c r="AJ58" i="1" s="1"/>
  <c r="AK58" i="1" a="1"/>
  <c r="AK58" i="1"/>
  <c r="AL58" i="1" a="1"/>
  <c r="AL58" i="1" s="1"/>
  <c r="AM58" i="1" a="1"/>
  <c r="AM58" i="1"/>
  <c r="AN58" i="1" a="1"/>
  <c r="AN58" i="1" s="1"/>
  <c r="AO58" i="1" a="1"/>
  <c r="AO58" i="1" s="1"/>
  <c r="AP58" i="1" a="1"/>
  <c r="AP58" i="1" s="1"/>
  <c r="AQ58" i="1" a="1"/>
  <c r="AQ58" i="1"/>
  <c r="AR58" i="1" a="1"/>
  <c r="AR58" i="1" s="1"/>
  <c r="AS58" i="1" a="1"/>
  <c r="AS58" i="1"/>
  <c r="AT58" i="1" a="1"/>
  <c r="AT58" i="1" s="1"/>
  <c r="AU58" i="1" a="1"/>
  <c r="AU58" i="1"/>
  <c r="AJ59" i="1" a="1"/>
  <c r="AJ59" i="1" s="1"/>
  <c r="AK59" i="1" a="1"/>
  <c r="AK59" i="1" s="1"/>
  <c r="AL59" i="1" a="1"/>
  <c r="AL59" i="1" s="1"/>
  <c r="AM59" i="1" a="1"/>
  <c r="AM59" i="1"/>
  <c r="AN59" i="1" a="1"/>
  <c r="AN59" i="1"/>
  <c r="AO59" i="1" a="1"/>
  <c r="AO59" i="1"/>
  <c r="AP59" i="1" a="1"/>
  <c r="AP59" i="1"/>
  <c r="AQ59" i="1" a="1"/>
  <c r="AQ59" i="1"/>
  <c r="AR59" i="1" a="1"/>
  <c r="AR59" i="1"/>
  <c r="AS59" i="1" a="1"/>
  <c r="AS59" i="1"/>
  <c r="AT59" i="1" a="1"/>
  <c r="AT59" i="1"/>
  <c r="AU59" i="1" a="1"/>
  <c r="AU59" i="1"/>
  <c r="AJ60" i="1" a="1"/>
  <c r="AJ60" i="1"/>
  <c r="AK60" i="1" a="1"/>
  <c r="AK60" i="1"/>
  <c r="AL60" i="1" a="1"/>
  <c r="AL60" i="1"/>
  <c r="AM60" i="1" a="1"/>
  <c r="AM60" i="1"/>
  <c r="AN60" i="1" a="1"/>
  <c r="AN60" i="1"/>
  <c r="AO60" i="1" a="1"/>
  <c r="AO60" i="1"/>
  <c r="AP60" i="1" a="1"/>
  <c r="AP60" i="1"/>
  <c r="AQ60" i="1" a="1"/>
  <c r="AQ60" i="1"/>
  <c r="AR60" i="1" a="1"/>
  <c r="AR60" i="1"/>
  <c r="AS60" i="1" a="1"/>
  <c r="AS60" i="1"/>
  <c r="AT60" i="1" a="1"/>
  <c r="AT60" i="1"/>
  <c r="AU60" i="1" a="1"/>
  <c r="AU60" i="1"/>
  <c r="AJ61" i="1" a="1"/>
  <c r="AJ61" i="1"/>
  <c r="AK61" i="1" a="1"/>
  <c r="AK61" i="1"/>
  <c r="AL61" i="1" a="1"/>
  <c r="AL61" i="1"/>
  <c r="AM61" i="1" a="1"/>
  <c r="AM61" i="1"/>
  <c r="AN61" i="1" a="1"/>
  <c r="AN61" i="1"/>
  <c r="AO61" i="1" a="1"/>
  <c r="AO61" i="1"/>
  <c r="AP61" i="1" a="1"/>
  <c r="AP61" i="1"/>
  <c r="AQ61" i="1" a="1"/>
  <c r="AQ61" i="1"/>
  <c r="AR61" i="1" a="1"/>
  <c r="AR61" i="1"/>
  <c r="AS61" i="1" a="1"/>
  <c r="AS61" i="1"/>
  <c r="AT61" i="1" a="1"/>
  <c r="AT61" i="1"/>
  <c r="AU61" i="1" a="1"/>
  <c r="AU61" i="1"/>
  <c r="AJ62" i="1" a="1"/>
  <c r="AJ62" i="1"/>
  <c r="AK62" i="1" a="1"/>
  <c r="AK62" i="1"/>
  <c r="AL62" i="1" a="1"/>
  <c r="AL62" i="1" s="1"/>
  <c r="AM62" i="1" a="1"/>
  <c r="AM62" i="1"/>
  <c r="AN62" i="1" a="1"/>
  <c r="AN62" i="1" s="1"/>
  <c r="AO62" i="1" a="1"/>
  <c r="AO62" i="1"/>
  <c r="AP62" i="1" a="1"/>
  <c r="AP62" i="1" s="1"/>
  <c r="AQ62" i="1" a="1"/>
  <c r="AQ62" i="1"/>
  <c r="AR62" i="1" a="1"/>
  <c r="AR62" i="1" s="1"/>
  <c r="AS62" i="1" a="1"/>
  <c r="AS62" i="1" s="1"/>
  <c r="AT62" i="1" a="1"/>
  <c r="AT62" i="1" s="1"/>
  <c r="AU62" i="1" a="1"/>
  <c r="AU62" i="1"/>
  <c r="AJ63" i="1" a="1"/>
  <c r="AJ63" i="1" s="1"/>
  <c r="AK63" i="1" a="1"/>
  <c r="AK63" i="1" s="1"/>
  <c r="AL63" i="1" a="1"/>
  <c r="AL63" i="1" s="1"/>
  <c r="AM63" i="1" a="1"/>
  <c r="AM63" i="1"/>
  <c r="AN63" i="1" a="1"/>
  <c r="AN63" i="1" s="1"/>
  <c r="AO63" i="1" a="1"/>
  <c r="AO63" i="1"/>
  <c r="AP63" i="1" a="1"/>
  <c r="AP63" i="1" s="1"/>
  <c r="AQ63" i="1" a="1"/>
  <c r="AQ63" i="1"/>
  <c r="AR63" i="1" a="1"/>
  <c r="AR63" i="1" s="1"/>
  <c r="AS63" i="1" a="1"/>
  <c r="AS63" i="1" s="1"/>
  <c r="AT63" i="1" a="1"/>
  <c r="AT63" i="1" s="1"/>
  <c r="AU63" i="1" a="1"/>
  <c r="AU63" i="1"/>
  <c r="AJ64" i="1" a="1"/>
  <c r="AJ64" i="1" s="1"/>
  <c r="AK64" i="1" a="1"/>
  <c r="AK64" i="1"/>
  <c r="AL64" i="1" a="1"/>
  <c r="AL64" i="1" s="1"/>
  <c r="AM64" i="1" a="1"/>
  <c r="AM64" i="1"/>
  <c r="AN64" i="1" a="1"/>
  <c r="AN64" i="1" s="1"/>
  <c r="AO64" i="1" a="1"/>
  <c r="AO64" i="1" s="1"/>
  <c r="AP64" i="1" a="1"/>
  <c r="AP64" i="1" s="1"/>
  <c r="AQ64" i="1" a="1"/>
  <c r="AQ64" i="1"/>
  <c r="AR64" i="1" a="1"/>
  <c r="AR64" i="1" s="1"/>
  <c r="AS64" i="1" a="1"/>
  <c r="AS64" i="1"/>
  <c r="AT64" i="1" a="1"/>
  <c r="AT64" i="1" s="1"/>
  <c r="AU64" i="1" a="1"/>
  <c r="AU64" i="1"/>
  <c r="AJ65" i="1" a="1"/>
  <c r="AJ65" i="1" s="1"/>
  <c r="AK65" i="1" a="1"/>
  <c r="AK65" i="1" s="1"/>
  <c r="AL65" i="1" a="1"/>
  <c r="AL65" i="1" s="1"/>
  <c r="AM65" i="1" a="1"/>
  <c r="AM65" i="1"/>
  <c r="AN65" i="1" a="1"/>
  <c r="AN65" i="1" s="1"/>
  <c r="AO65" i="1" a="1"/>
  <c r="AO65" i="1"/>
  <c r="AP65" i="1" a="1"/>
  <c r="AP65" i="1" s="1"/>
  <c r="AQ65" i="1" a="1"/>
  <c r="AQ65" i="1"/>
  <c r="AR65" i="1" a="1"/>
  <c r="AR65" i="1" s="1"/>
  <c r="AS65" i="1" a="1"/>
  <c r="AS65" i="1" s="1"/>
  <c r="AT65" i="1" a="1"/>
  <c r="AT65" i="1" s="1"/>
  <c r="AU65" i="1" a="1"/>
  <c r="AU65" i="1"/>
  <c r="AJ66" i="1" a="1"/>
  <c r="AJ66" i="1" s="1"/>
  <c r="AK66" i="1" a="1"/>
  <c r="AK66" i="1"/>
  <c r="AL66" i="1" a="1"/>
  <c r="AL66" i="1" s="1"/>
  <c r="AM66" i="1" a="1"/>
  <c r="AM66" i="1"/>
  <c r="AN66" i="1" a="1"/>
  <c r="AN66" i="1" s="1"/>
  <c r="AO66" i="1" a="1"/>
  <c r="AO66" i="1" s="1"/>
  <c r="AP66" i="1" a="1"/>
  <c r="AP66" i="1" s="1"/>
  <c r="AQ66" i="1" a="1"/>
  <c r="AQ66" i="1"/>
  <c r="AR66" i="1" a="1"/>
  <c r="AR66" i="1" s="1"/>
  <c r="AS66" i="1" a="1"/>
  <c r="AS66" i="1"/>
  <c r="AT66" i="1" a="1"/>
  <c r="AT66" i="1" s="1"/>
  <c r="AU66" i="1" a="1"/>
  <c r="AU66" i="1"/>
  <c r="AJ67" i="1" a="1"/>
  <c r="AJ67" i="1" s="1"/>
  <c r="AK67" i="1" a="1"/>
  <c r="AK67" i="1" s="1"/>
  <c r="AL67" i="1" a="1"/>
  <c r="AL67" i="1" s="1"/>
  <c r="AM67" i="1" a="1"/>
  <c r="AM67" i="1"/>
  <c r="AN67" i="1" a="1"/>
  <c r="AN67" i="1" s="1"/>
  <c r="AO67" i="1" a="1"/>
  <c r="AO67" i="1"/>
  <c r="AP67" i="1" a="1"/>
  <c r="AP67" i="1" s="1"/>
  <c r="AQ67" i="1" a="1"/>
  <c r="AQ67" i="1"/>
  <c r="AR67" i="1" a="1"/>
  <c r="AR67" i="1" s="1"/>
  <c r="AS67" i="1" a="1"/>
  <c r="AS67" i="1" s="1"/>
  <c r="AT67" i="1" a="1"/>
  <c r="AT67" i="1" s="1"/>
  <c r="AU67" i="1" a="1"/>
  <c r="AU67" i="1"/>
  <c r="AJ68" i="1" a="1"/>
  <c r="AJ68" i="1" s="1"/>
  <c r="AK68" i="1" a="1"/>
  <c r="AK68" i="1"/>
  <c r="AL68" i="1" a="1"/>
  <c r="AL68" i="1" s="1"/>
  <c r="AM68" i="1" a="1"/>
  <c r="AM68" i="1"/>
  <c r="AN68" i="1" a="1"/>
  <c r="AN68" i="1" s="1"/>
  <c r="AO68" i="1" a="1"/>
  <c r="AO68" i="1" s="1"/>
  <c r="AP68" i="1" a="1"/>
  <c r="AP68" i="1" s="1"/>
  <c r="AQ68" i="1" a="1"/>
  <c r="AQ68" i="1"/>
  <c r="AR68" i="1" a="1"/>
  <c r="AR68" i="1" s="1"/>
  <c r="AS68" i="1" a="1"/>
  <c r="AS68" i="1"/>
  <c r="AT68" i="1" a="1"/>
  <c r="AT68" i="1" s="1"/>
  <c r="AU68" i="1" a="1"/>
  <c r="AU68" i="1"/>
  <c r="AJ69" i="1" a="1"/>
  <c r="AJ69" i="1" s="1"/>
  <c r="AK69" i="1" a="1"/>
  <c r="AK69" i="1" s="1"/>
  <c r="AL69" i="1" a="1"/>
  <c r="AL69" i="1" s="1"/>
  <c r="AM69" i="1" a="1"/>
  <c r="AM69" i="1"/>
  <c r="AN69" i="1" a="1"/>
  <c r="AN69" i="1" s="1"/>
  <c r="AO69" i="1" a="1"/>
  <c r="AO69" i="1" s="1"/>
  <c r="AP69" i="1" a="1"/>
  <c r="AP69" i="1" s="1"/>
  <c r="AQ69" i="1" a="1"/>
  <c r="AQ69" i="1"/>
  <c r="AR69" i="1" a="1"/>
  <c r="AR69" i="1" s="1"/>
  <c r="AS69" i="1" a="1"/>
  <c r="AS69" i="1" s="1"/>
  <c r="AT69" i="1" a="1"/>
  <c r="AT69" i="1" s="1"/>
  <c r="AU69" i="1" a="1"/>
  <c r="AU69" i="1"/>
  <c r="AJ70" i="1" a="1"/>
  <c r="AJ70" i="1" s="1"/>
  <c r="AK70" i="1" a="1"/>
  <c r="AK70" i="1"/>
  <c r="AL70" i="1" a="1"/>
  <c r="AL70" i="1" s="1"/>
  <c r="AM70" i="1" a="1"/>
  <c r="AM70" i="1"/>
  <c r="AN70" i="1" a="1"/>
  <c r="AN70" i="1" s="1"/>
  <c r="AO70" i="1" a="1"/>
  <c r="AO70" i="1" s="1"/>
  <c r="AP70" i="1" a="1"/>
  <c r="AP70" i="1" s="1"/>
  <c r="AQ70" i="1" a="1"/>
  <c r="AQ70" i="1"/>
  <c r="AR70" i="1" a="1"/>
  <c r="AR70" i="1" s="1"/>
  <c r="AS70" i="1" a="1"/>
  <c r="AS70" i="1"/>
  <c r="AT70" i="1" a="1"/>
  <c r="AT70" i="1" s="1"/>
  <c r="AU70" i="1" a="1"/>
  <c r="AU70" i="1"/>
  <c r="AJ71" i="1" a="1"/>
  <c r="AJ71" i="1" s="1"/>
  <c r="AK71" i="1" a="1"/>
  <c r="AK71" i="1" s="1"/>
  <c r="AL71" i="1" a="1"/>
  <c r="AL71" i="1" s="1"/>
  <c r="AM71" i="1" a="1"/>
  <c r="AM71" i="1"/>
  <c r="AN71" i="1" a="1"/>
  <c r="AN71" i="1" s="1"/>
  <c r="AO71" i="1" a="1"/>
  <c r="AO71" i="1"/>
  <c r="AP71" i="1" a="1"/>
  <c r="AP71" i="1" s="1"/>
  <c r="AQ71" i="1" a="1"/>
  <c r="AQ71" i="1"/>
  <c r="AR71" i="1" a="1"/>
  <c r="AR71" i="1" s="1"/>
  <c r="AS71" i="1" a="1"/>
  <c r="AS71" i="1" s="1"/>
  <c r="AT71" i="1" a="1"/>
  <c r="AT71" i="1" s="1"/>
  <c r="AU71" i="1" a="1"/>
  <c r="AU71" i="1"/>
  <c r="AJ72" i="1" a="1"/>
  <c r="AJ72" i="1" s="1"/>
  <c r="AK72" i="1" a="1"/>
  <c r="AK72" i="1"/>
  <c r="AL72" i="1" a="1"/>
  <c r="AL72" i="1" s="1"/>
  <c r="AM72" i="1" a="1"/>
  <c r="AM72" i="1"/>
  <c r="AN72" i="1" a="1"/>
  <c r="AN72" i="1" s="1"/>
  <c r="AO72" i="1" a="1"/>
  <c r="AO72" i="1" s="1"/>
  <c r="AP72" i="1" a="1"/>
  <c r="AP72" i="1" s="1"/>
  <c r="AQ72" i="1" a="1"/>
  <c r="AQ72" i="1"/>
  <c r="AR72" i="1" a="1"/>
  <c r="AR72" i="1" s="1"/>
  <c r="AS72" i="1" a="1"/>
  <c r="AS72" i="1"/>
  <c r="AT72" i="1" a="1"/>
  <c r="AT72" i="1" s="1"/>
  <c r="AU72" i="1" a="1"/>
  <c r="AU72" i="1"/>
  <c r="AJ73" i="1" a="1"/>
  <c r="AJ73" i="1" s="1"/>
  <c r="AK73" i="1" a="1"/>
  <c r="AK73" i="1" s="1"/>
  <c r="AL73" i="1" a="1"/>
  <c r="AL73" i="1" s="1"/>
  <c r="AM73" i="1" a="1"/>
  <c r="AM73" i="1"/>
  <c r="AN73" i="1" a="1"/>
  <c r="AN73" i="1" s="1"/>
  <c r="AO73" i="1" a="1"/>
  <c r="AO73" i="1"/>
  <c r="AP73" i="1" a="1"/>
  <c r="AP73" i="1" s="1"/>
  <c r="AQ73" i="1" a="1"/>
  <c r="AQ73" i="1"/>
  <c r="AR73" i="1" a="1"/>
  <c r="AR73" i="1" s="1"/>
  <c r="AS73" i="1" a="1"/>
  <c r="AS73" i="1" s="1"/>
  <c r="AT73" i="1" a="1"/>
  <c r="AT73" i="1" s="1"/>
  <c r="AU73" i="1" a="1"/>
  <c r="AU73" i="1"/>
  <c r="AJ74" i="1" a="1"/>
  <c r="AJ74" i="1" s="1"/>
  <c r="AK74" i="1" a="1"/>
  <c r="AK74" i="1"/>
  <c r="AL74" i="1" a="1"/>
  <c r="AL74" i="1" s="1"/>
  <c r="AM74" i="1" a="1"/>
  <c r="AM74" i="1"/>
  <c r="AN74" i="1" a="1"/>
  <c r="AN74" i="1" s="1"/>
  <c r="AO74" i="1" a="1"/>
  <c r="AO74" i="1" s="1"/>
  <c r="AP74" i="1" a="1"/>
  <c r="AP74" i="1" s="1"/>
  <c r="AQ74" i="1" a="1"/>
  <c r="AQ74" i="1"/>
  <c r="AR74" i="1" a="1"/>
  <c r="AR74" i="1" s="1"/>
  <c r="AS74" i="1" a="1"/>
  <c r="AS74" i="1" s="1"/>
  <c r="AT74" i="1" a="1"/>
  <c r="AT74" i="1" s="1"/>
  <c r="AU74" i="1" a="1"/>
  <c r="AU74" i="1"/>
  <c r="AJ75" i="1" a="1"/>
  <c r="AJ75" i="1" s="1"/>
  <c r="AK75" i="1" a="1"/>
  <c r="AK75" i="1" s="1"/>
  <c r="AL75" i="1" a="1"/>
  <c r="AL75" i="1" s="1"/>
  <c r="AM75" i="1" a="1"/>
  <c r="AM75" i="1"/>
  <c r="AN75" i="1" a="1"/>
  <c r="AN75" i="1" s="1"/>
  <c r="AO75" i="1" a="1"/>
  <c r="AO75" i="1"/>
  <c r="AP75" i="1" a="1"/>
  <c r="AP75" i="1" s="1"/>
  <c r="AQ75" i="1" a="1"/>
  <c r="AQ75" i="1"/>
  <c r="AR75" i="1" a="1"/>
  <c r="AR75" i="1" s="1"/>
  <c r="AS75" i="1" a="1"/>
  <c r="AS75" i="1" s="1"/>
  <c r="AT75" i="1" a="1"/>
  <c r="AT75" i="1" s="1"/>
  <c r="AU75" i="1" a="1"/>
  <c r="AU75" i="1" s="1"/>
  <c r="AJ76" i="1" a="1"/>
  <c r="AJ76" i="1" s="1"/>
  <c r="AK76" i="1" a="1"/>
  <c r="AK76" i="1"/>
  <c r="AL76" i="1" a="1"/>
  <c r="AL76" i="1" s="1"/>
  <c r="AM76" i="1" a="1"/>
  <c r="AM76" i="1"/>
  <c r="AN76" i="1" a="1"/>
  <c r="AN76" i="1" s="1"/>
  <c r="AO76" i="1" a="1"/>
  <c r="AO76" i="1" s="1"/>
  <c r="AP76" i="1" a="1"/>
  <c r="AP76" i="1" s="1"/>
  <c r="AQ76" i="1" a="1"/>
  <c r="AQ76" i="1"/>
  <c r="AR76" i="1" a="1"/>
  <c r="AR76" i="1" s="1"/>
  <c r="AS76" i="1" a="1"/>
  <c r="AS76" i="1"/>
  <c r="AT76" i="1" a="1"/>
  <c r="AT76" i="1" s="1"/>
  <c r="AU76" i="1" a="1"/>
  <c r="AU76" i="1"/>
  <c r="AJ77" i="1" a="1"/>
  <c r="AJ77" i="1" s="1"/>
  <c r="AK77" i="1" a="1"/>
  <c r="AK77" i="1" s="1"/>
  <c r="AL77" i="1" a="1"/>
  <c r="AL77" i="1" s="1"/>
  <c r="AM77" i="1" a="1"/>
  <c r="AM77" i="1"/>
  <c r="AN77" i="1" a="1"/>
  <c r="AN77" i="1" s="1"/>
  <c r="AO77" i="1" a="1"/>
  <c r="AO77" i="1" s="1"/>
  <c r="AP77" i="1" a="1"/>
  <c r="AP77" i="1" s="1"/>
  <c r="AQ77" i="1" a="1"/>
  <c r="AQ77" i="1"/>
  <c r="AR77" i="1" a="1"/>
  <c r="AR77" i="1" s="1"/>
  <c r="AS77" i="1" a="1"/>
  <c r="AS77" i="1" s="1"/>
  <c r="AT77" i="1" a="1"/>
  <c r="AT77" i="1" s="1"/>
  <c r="AU77" i="1" a="1"/>
  <c r="AU77" i="1" s="1"/>
  <c r="AJ78" i="1" a="1"/>
  <c r="AJ78" i="1" s="1"/>
  <c r="AK78" i="1" a="1"/>
  <c r="AK78" i="1" s="1"/>
  <c r="AL78" i="1" a="1"/>
  <c r="AL78" i="1" s="1"/>
  <c r="AM78" i="1" a="1"/>
  <c r="AM78" i="1"/>
  <c r="AN78" i="1" a="1"/>
  <c r="AN78" i="1" s="1"/>
  <c r="AO78" i="1" a="1"/>
  <c r="AO78" i="1" s="1"/>
  <c r="AP78" i="1" a="1"/>
  <c r="AP78" i="1" s="1"/>
  <c r="AQ78" i="1" a="1"/>
  <c r="AQ78" i="1" s="1"/>
  <c r="AR78" i="1" a="1"/>
  <c r="AR78" i="1" s="1"/>
  <c r="AS78" i="1" a="1"/>
  <c r="AS78" i="1"/>
  <c r="AT78" i="1" a="1"/>
  <c r="AT78" i="1" s="1"/>
  <c r="AU78" i="1" a="1"/>
  <c r="AU78" i="1"/>
  <c r="AJ79" i="1" a="1"/>
  <c r="AJ79" i="1" s="1"/>
  <c r="AK79" i="1" a="1"/>
  <c r="AK79" i="1" s="1"/>
  <c r="AL79" i="1" a="1"/>
  <c r="AL79" i="1" s="1"/>
  <c r="AM79" i="1" a="1"/>
  <c r="AM79" i="1"/>
  <c r="AN79" i="1" a="1"/>
  <c r="AN79" i="1" s="1"/>
  <c r="AO79" i="1" a="1"/>
  <c r="AO79" i="1"/>
  <c r="AP79" i="1" a="1"/>
  <c r="AP79" i="1" s="1"/>
  <c r="AQ79" i="1" a="1"/>
  <c r="AQ79" i="1"/>
  <c r="AR79" i="1" a="1"/>
  <c r="AR79" i="1" s="1"/>
  <c r="AS79" i="1" a="1"/>
  <c r="AS79" i="1" s="1"/>
  <c r="AT79" i="1" a="1"/>
  <c r="AT79" i="1" s="1"/>
  <c r="AU79" i="1" a="1"/>
  <c r="AU79" i="1"/>
  <c r="AJ80" i="1" a="1"/>
  <c r="AJ80" i="1" s="1"/>
  <c r="AK80" i="1" a="1"/>
  <c r="AK80" i="1"/>
  <c r="AL80" i="1" a="1"/>
  <c r="AL80" i="1" s="1"/>
  <c r="AM80" i="1" a="1"/>
  <c r="AM80" i="1"/>
  <c r="AN80" i="1" a="1"/>
  <c r="AN80" i="1" s="1"/>
  <c r="AO80" i="1" a="1"/>
  <c r="AO80" i="1" s="1"/>
  <c r="AP80" i="1" a="1"/>
  <c r="AP80" i="1" s="1"/>
  <c r="AQ80" i="1" a="1"/>
  <c r="AQ80" i="1"/>
  <c r="AR80" i="1" a="1"/>
  <c r="AR80" i="1" s="1"/>
  <c r="AS80" i="1" a="1"/>
  <c r="AS80" i="1" s="1"/>
  <c r="AT80" i="1" a="1"/>
  <c r="AT80" i="1" s="1"/>
  <c r="AU80" i="1" a="1"/>
  <c r="AU80" i="1"/>
  <c r="AJ81" i="1" a="1"/>
  <c r="AJ81" i="1" s="1"/>
  <c r="AK81" i="1" a="1"/>
  <c r="AK81" i="1" s="1"/>
  <c r="AL81" i="1" a="1"/>
  <c r="AL81" i="1" s="1"/>
  <c r="AM81" i="1" a="1"/>
  <c r="AM81" i="1" s="1"/>
  <c r="AN81" i="1" a="1"/>
  <c r="AN81" i="1" s="1"/>
  <c r="AO81" i="1" a="1"/>
  <c r="AO81" i="1"/>
  <c r="AP81" i="1" a="1"/>
  <c r="AP81" i="1" s="1"/>
  <c r="AQ81" i="1" a="1"/>
  <c r="AQ81" i="1"/>
  <c r="AR81" i="1" a="1"/>
  <c r="AR81" i="1" s="1"/>
  <c r="AS81" i="1" a="1"/>
  <c r="AS81" i="1" s="1"/>
  <c r="AT81" i="1" a="1"/>
  <c r="AT81" i="1" s="1"/>
  <c r="AU81" i="1" a="1"/>
  <c r="AU81" i="1"/>
  <c r="AJ82" i="1" a="1"/>
  <c r="AJ82" i="1" s="1"/>
  <c r="AK82" i="1" a="1"/>
  <c r="AK82" i="1"/>
  <c r="AL82" i="1" a="1"/>
  <c r="AL82" i="1" s="1"/>
  <c r="AM82" i="1" a="1"/>
  <c r="AM82" i="1"/>
  <c r="AN82" i="1" a="1"/>
  <c r="AN82" i="1" s="1"/>
  <c r="AO82" i="1" a="1"/>
  <c r="AO82" i="1" s="1"/>
  <c r="AP82" i="1" a="1"/>
  <c r="AP82" i="1" s="1"/>
  <c r="AQ82" i="1" a="1"/>
  <c r="AQ82" i="1"/>
  <c r="AR82" i="1" a="1"/>
  <c r="AR82" i="1" s="1"/>
  <c r="AS82" i="1" a="1"/>
  <c r="AS82" i="1" s="1"/>
  <c r="AT82" i="1" a="1"/>
  <c r="AT82" i="1" s="1"/>
  <c r="AU82" i="1" a="1"/>
  <c r="AU82" i="1"/>
  <c r="AJ83" i="1" a="1"/>
  <c r="AJ83" i="1" s="1"/>
  <c r="AK83" i="1" a="1"/>
  <c r="AK83" i="1" s="1"/>
  <c r="AL83" i="1" a="1"/>
  <c r="AL83" i="1" s="1"/>
  <c r="AM83" i="1" a="1"/>
  <c r="AM83" i="1" s="1"/>
  <c r="AN83" i="1" a="1"/>
  <c r="AN83" i="1" s="1"/>
  <c r="AO83" i="1" a="1"/>
  <c r="AO83" i="1" s="1"/>
  <c r="AP83" i="1" a="1"/>
  <c r="AP83" i="1" s="1"/>
  <c r="AQ83" i="1" a="1"/>
  <c r="AQ83" i="1"/>
  <c r="AR83" i="1" a="1"/>
  <c r="AR83" i="1" s="1"/>
  <c r="AS83" i="1" a="1"/>
  <c r="AS83" i="1" s="1"/>
  <c r="AT83" i="1" a="1"/>
  <c r="AT83" i="1" s="1"/>
  <c r="AU83" i="1" a="1"/>
  <c r="AU83" i="1" s="1"/>
  <c r="AJ84" i="1" a="1"/>
  <c r="AJ84" i="1" s="1"/>
  <c r="AK84" i="1" a="1"/>
  <c r="AK84" i="1"/>
  <c r="AL84" i="1" a="1"/>
  <c r="AL84" i="1" s="1"/>
  <c r="AM84" i="1" a="1"/>
  <c r="AM84" i="1"/>
  <c r="AN84" i="1" a="1"/>
  <c r="AN84" i="1" s="1"/>
  <c r="AO84" i="1" a="1"/>
  <c r="AO84" i="1" s="1"/>
  <c r="AP84" i="1" a="1"/>
  <c r="AP84" i="1" s="1"/>
  <c r="AQ84" i="1" a="1"/>
  <c r="AQ84" i="1"/>
  <c r="AR84" i="1" a="1"/>
  <c r="AR84" i="1" s="1"/>
  <c r="AS84" i="1" a="1"/>
  <c r="AS84" i="1"/>
  <c r="AT84" i="1" a="1"/>
  <c r="AT84" i="1" s="1"/>
  <c r="AU84" i="1" a="1"/>
  <c r="AU84" i="1"/>
  <c r="AJ85" i="1" a="1"/>
  <c r="AJ85" i="1" s="1"/>
  <c r="AK85" i="1" a="1"/>
  <c r="AK85" i="1" s="1"/>
  <c r="AL85" i="1" a="1"/>
  <c r="AL85" i="1" s="1"/>
  <c r="AM85" i="1" a="1"/>
  <c r="AM85" i="1"/>
  <c r="AN85" i="1" a="1"/>
  <c r="AN85" i="1" s="1"/>
  <c r="AO85" i="1" a="1"/>
  <c r="AO85" i="1" s="1"/>
  <c r="AP85" i="1" a="1"/>
  <c r="AP85" i="1" s="1"/>
  <c r="AQ85" i="1" a="1"/>
  <c r="AQ85" i="1"/>
  <c r="AR85" i="1" a="1"/>
  <c r="AR85" i="1" s="1"/>
  <c r="AS85" i="1" a="1"/>
  <c r="AS85" i="1" s="1"/>
  <c r="AT85" i="1" a="1"/>
  <c r="AT85" i="1" s="1"/>
  <c r="AU85" i="1" a="1"/>
  <c r="AU85" i="1" s="1"/>
  <c r="AJ86" i="1" a="1"/>
  <c r="AJ86" i="1" s="1"/>
  <c r="AK86" i="1" a="1"/>
  <c r="AK86" i="1" s="1"/>
  <c r="AL86" i="1" a="1"/>
  <c r="AL86" i="1" s="1"/>
  <c r="AM86" i="1" a="1"/>
  <c r="AM86" i="1"/>
  <c r="AN86" i="1" a="1"/>
  <c r="AN86" i="1" s="1"/>
  <c r="AO86" i="1" a="1"/>
  <c r="AO86" i="1" s="1"/>
  <c r="AP86" i="1" a="1"/>
  <c r="AP86" i="1" s="1"/>
  <c r="AQ86" i="1" a="1"/>
  <c r="AQ86" i="1" s="1"/>
  <c r="AR86" i="1" a="1"/>
  <c r="AR86" i="1" s="1"/>
  <c r="AS86" i="1" a="1"/>
  <c r="AS86" i="1"/>
  <c r="AT86" i="1" a="1"/>
  <c r="AT86" i="1" s="1"/>
  <c r="AU86" i="1" a="1"/>
  <c r="AU86" i="1"/>
  <c r="AJ87" i="1" a="1"/>
  <c r="AJ87" i="1" s="1"/>
  <c r="AK87" i="1" a="1"/>
  <c r="AK87" i="1" s="1"/>
  <c r="AL87" i="1" a="1"/>
  <c r="AL87" i="1" s="1"/>
  <c r="AM87" i="1" a="1"/>
  <c r="AM87" i="1"/>
  <c r="AN87" i="1" a="1"/>
  <c r="AN87" i="1" s="1"/>
  <c r="AO87" i="1" a="1"/>
  <c r="AO87" i="1"/>
  <c r="AP87" i="1" a="1"/>
  <c r="AP87" i="1" s="1"/>
  <c r="AQ87" i="1" a="1"/>
  <c r="AQ87" i="1"/>
  <c r="AR87" i="1" a="1"/>
  <c r="AR87" i="1" s="1"/>
  <c r="AS87" i="1" a="1"/>
  <c r="AS87" i="1" s="1"/>
  <c r="AT87" i="1" a="1"/>
  <c r="AT87" i="1" s="1"/>
  <c r="AU87" i="1" a="1"/>
  <c r="AU87" i="1"/>
  <c r="AJ88" i="1" a="1"/>
  <c r="AJ88" i="1" s="1"/>
  <c r="AK88" i="1" a="1"/>
  <c r="AK88" i="1"/>
  <c r="AL88" i="1" a="1"/>
  <c r="AL88" i="1" s="1"/>
  <c r="AM88" i="1" a="1"/>
  <c r="AM88" i="1"/>
  <c r="AN88" i="1" a="1"/>
  <c r="AN88" i="1" s="1"/>
  <c r="AO88" i="1" a="1"/>
  <c r="AO88" i="1" s="1"/>
  <c r="AP88" i="1" a="1"/>
  <c r="AP88" i="1" s="1"/>
  <c r="AQ88" i="1" a="1"/>
  <c r="AQ88" i="1"/>
  <c r="AR88" i="1" a="1"/>
  <c r="AR88" i="1" s="1"/>
  <c r="AS88" i="1" a="1"/>
  <c r="AS88" i="1" s="1"/>
  <c r="AT88" i="1" a="1"/>
  <c r="AT88" i="1" s="1"/>
  <c r="AU88" i="1" a="1"/>
  <c r="AU88" i="1"/>
  <c r="AJ89" i="1" a="1"/>
  <c r="AJ89" i="1" s="1"/>
  <c r="AK89" i="1" a="1"/>
  <c r="AK89" i="1" s="1"/>
  <c r="AL89" i="1" a="1"/>
  <c r="AL89" i="1" s="1"/>
  <c r="AM89" i="1" a="1"/>
  <c r="AM89" i="1" s="1"/>
  <c r="AN89" i="1" a="1"/>
  <c r="AN89" i="1" s="1"/>
  <c r="AO89" i="1" a="1"/>
  <c r="AO89" i="1"/>
  <c r="AP89" i="1" a="1"/>
  <c r="AP89" i="1" s="1"/>
  <c r="AQ89" i="1" a="1"/>
  <c r="AQ89" i="1"/>
  <c r="AR89" i="1" a="1"/>
  <c r="AR89" i="1" s="1"/>
  <c r="AS89" i="1" a="1"/>
  <c r="AS89" i="1" s="1"/>
  <c r="AT89" i="1" a="1"/>
  <c r="AT89" i="1" s="1"/>
  <c r="AU89" i="1" a="1"/>
  <c r="AU89" i="1"/>
  <c r="AJ90" i="1" a="1"/>
  <c r="AJ90" i="1" s="1"/>
  <c r="AK90" i="1" a="1"/>
  <c r="AK90" i="1"/>
  <c r="AL90" i="1" a="1"/>
  <c r="AL90" i="1" s="1"/>
  <c r="AM90" i="1" a="1"/>
  <c r="AM90" i="1"/>
  <c r="AN90" i="1" a="1"/>
  <c r="AN90" i="1" s="1"/>
  <c r="AO90" i="1" a="1"/>
  <c r="AO90" i="1" s="1"/>
  <c r="AP90" i="1" a="1"/>
  <c r="AP90" i="1"/>
  <c r="AQ90" i="1" a="1"/>
  <c r="AQ90" i="1" s="1"/>
  <c r="AR90" i="1" a="1"/>
  <c r="AR90" i="1" s="1"/>
  <c r="AS90" i="1" a="1"/>
  <c r="AS90" i="1" s="1"/>
  <c r="AT90" i="1" a="1"/>
  <c r="AT90" i="1"/>
  <c r="AU90" i="1" a="1"/>
  <c r="AU90" i="1" s="1"/>
  <c r="AJ91" i="1" a="1"/>
  <c r="AJ91" i="1"/>
  <c r="AK91" i="1" a="1"/>
  <c r="AK91" i="1" s="1"/>
  <c r="AL91" i="1" a="1"/>
  <c r="AL91" i="1"/>
  <c r="AM91" i="1" a="1"/>
  <c r="AM91" i="1" s="1"/>
  <c r="AN91" i="1" a="1"/>
  <c r="AN91" i="1" s="1"/>
  <c r="AO91" i="1" a="1"/>
  <c r="AO91" i="1" s="1"/>
  <c r="AP91" i="1" a="1"/>
  <c r="AP91" i="1"/>
  <c r="AQ91" i="1" a="1"/>
  <c r="AQ91" i="1" s="1"/>
  <c r="AR91" i="1" a="1"/>
  <c r="AR91" i="1"/>
  <c r="AS91" i="1" a="1"/>
  <c r="AS91" i="1" s="1"/>
  <c r="AT91" i="1" a="1"/>
  <c r="AT91" i="1"/>
  <c r="AU91" i="1" a="1"/>
  <c r="AU91" i="1" s="1"/>
  <c r="AJ92" i="1" a="1"/>
  <c r="AJ92" i="1" s="1"/>
  <c r="AK92" i="1" a="1"/>
  <c r="AK92" i="1" s="1"/>
  <c r="AL92" i="1" a="1"/>
  <c r="AL92" i="1"/>
  <c r="AM92" i="1" a="1"/>
  <c r="AM92" i="1" s="1"/>
  <c r="AN92" i="1" a="1"/>
  <c r="AN92" i="1"/>
  <c r="AO92" i="1" a="1"/>
  <c r="AO92" i="1" s="1"/>
  <c r="AP92" i="1" a="1"/>
  <c r="AP92" i="1"/>
  <c r="AQ92" i="1" a="1"/>
  <c r="AQ92" i="1" s="1"/>
  <c r="AR92" i="1" a="1"/>
  <c r="AR92" i="1" s="1"/>
  <c r="AS92" i="1" a="1"/>
  <c r="AS92" i="1" s="1"/>
  <c r="AT92" i="1" a="1"/>
  <c r="AT92" i="1"/>
  <c r="AU92" i="1" a="1"/>
  <c r="AU92" i="1" s="1"/>
  <c r="AJ93" i="1" a="1"/>
  <c r="AJ93" i="1"/>
  <c r="AK93" i="1" a="1"/>
  <c r="AK93" i="1" s="1"/>
  <c r="AL93" i="1" a="1"/>
  <c r="AL93" i="1"/>
  <c r="AM93" i="1" a="1"/>
  <c r="AM93" i="1" s="1"/>
  <c r="AN93" i="1" a="1"/>
  <c r="AN93" i="1" s="1"/>
  <c r="AO93" i="1" a="1"/>
  <c r="AO93" i="1" s="1"/>
  <c r="AP93" i="1" a="1"/>
  <c r="AP93" i="1"/>
  <c r="AQ93" i="1" a="1"/>
  <c r="AQ93" i="1" s="1"/>
  <c r="AR93" i="1" a="1"/>
  <c r="AR93" i="1"/>
  <c r="AS93" i="1" a="1"/>
  <c r="AS93" i="1" s="1"/>
  <c r="AT93" i="1" a="1"/>
  <c r="AT93" i="1"/>
  <c r="AU93" i="1" a="1"/>
  <c r="AU93" i="1" s="1"/>
  <c r="AJ94" i="1" a="1"/>
  <c r="AJ94" i="1" s="1"/>
  <c r="AK94" i="1" a="1"/>
  <c r="AK94" i="1" s="1"/>
  <c r="AL94" i="1" a="1"/>
  <c r="AL94" i="1"/>
  <c r="AM94" i="1" a="1"/>
  <c r="AM94" i="1" s="1"/>
  <c r="AN94" i="1" a="1"/>
  <c r="AN94" i="1"/>
  <c r="AO94" i="1" a="1"/>
  <c r="AO94" i="1" s="1"/>
  <c r="AP94" i="1" a="1"/>
  <c r="AP94" i="1"/>
  <c r="AQ94" i="1" a="1"/>
  <c r="AQ94" i="1" s="1"/>
  <c r="AR94" i="1" a="1"/>
  <c r="AR94" i="1" s="1"/>
  <c r="AS94" i="1" a="1"/>
  <c r="AS94" i="1" s="1"/>
  <c r="AT94" i="1" a="1"/>
  <c r="AT94" i="1"/>
  <c r="AU94" i="1" a="1"/>
  <c r="AU94" i="1" s="1"/>
  <c r="AJ95" i="1" a="1"/>
  <c r="AJ95" i="1"/>
  <c r="AK95" i="1" a="1"/>
  <c r="AK95" i="1" s="1"/>
  <c r="AL95" i="1" a="1"/>
  <c r="AL95" i="1"/>
  <c r="AM95" i="1" a="1"/>
  <c r="AM95" i="1" s="1"/>
  <c r="AN95" i="1" a="1"/>
  <c r="AN95" i="1" s="1"/>
  <c r="AO95" i="1" a="1"/>
  <c r="AO95" i="1" s="1"/>
  <c r="AP95" i="1" a="1"/>
  <c r="AP95" i="1"/>
  <c r="AQ95" i="1" a="1"/>
  <c r="AQ95" i="1" s="1"/>
  <c r="AR95" i="1" a="1"/>
  <c r="AR95" i="1"/>
  <c r="AS95" i="1" a="1"/>
  <c r="AS95" i="1" s="1"/>
  <c r="AT95" i="1" a="1"/>
  <c r="AT95" i="1"/>
  <c r="AU95" i="1" a="1"/>
  <c r="AU95" i="1" s="1"/>
  <c r="AJ96" i="1" a="1"/>
  <c r="AJ96" i="1" s="1"/>
  <c r="AK96" i="1" a="1"/>
  <c r="AK96" i="1" s="1"/>
  <c r="AL96" i="1" a="1"/>
  <c r="AL96" i="1"/>
  <c r="AM96" i="1" a="1"/>
  <c r="AM96" i="1" s="1"/>
  <c r="AN96" i="1" a="1"/>
  <c r="AN96" i="1"/>
  <c r="AO96" i="1" a="1"/>
  <c r="AO96" i="1" s="1"/>
  <c r="AP96" i="1" a="1"/>
  <c r="AP96" i="1"/>
  <c r="AQ96" i="1" a="1"/>
  <c r="AQ96" i="1" s="1"/>
  <c r="AR96" i="1" a="1"/>
  <c r="AR96" i="1" s="1"/>
  <c r="AS96" i="1" a="1"/>
  <c r="AS96" i="1" s="1"/>
  <c r="AT96" i="1" a="1"/>
  <c r="AT96" i="1"/>
  <c r="AU96" i="1" a="1"/>
  <c r="AU96" i="1" s="1"/>
  <c r="AJ97" i="1" a="1"/>
  <c r="AJ97" i="1"/>
  <c r="AK97" i="1" a="1"/>
  <c r="AK97" i="1" s="1"/>
  <c r="AL97" i="1" a="1"/>
  <c r="AL97" i="1"/>
  <c r="AM97" i="1" a="1"/>
  <c r="AM97" i="1" s="1"/>
  <c r="AN97" i="1" a="1"/>
  <c r="AN97" i="1" s="1"/>
  <c r="AO97" i="1" a="1"/>
  <c r="AO97" i="1" s="1"/>
  <c r="AP97" i="1" a="1"/>
  <c r="AP97" i="1"/>
  <c r="AQ97" i="1" a="1"/>
  <c r="AQ97" i="1" s="1"/>
  <c r="AR97" i="1" a="1"/>
  <c r="AR97" i="1"/>
  <c r="AS97" i="1" a="1"/>
  <c r="AS97" i="1" s="1"/>
  <c r="AT97" i="1" a="1"/>
  <c r="AT97" i="1"/>
  <c r="AU97" i="1" a="1"/>
  <c r="AU97" i="1" s="1"/>
  <c r="AJ98" i="1" a="1"/>
  <c r="AJ98" i="1" s="1"/>
  <c r="AK98" i="1" a="1"/>
  <c r="AK98" i="1" s="1"/>
  <c r="AL98" i="1" a="1"/>
  <c r="AL98" i="1"/>
  <c r="AM98" i="1" a="1"/>
  <c r="AM98" i="1" s="1"/>
  <c r="AN98" i="1" a="1"/>
  <c r="AN98" i="1"/>
  <c r="AO98" i="1" a="1"/>
  <c r="AO98" i="1" s="1"/>
  <c r="AP98" i="1" a="1"/>
  <c r="AP98" i="1"/>
  <c r="AQ98" i="1" a="1"/>
  <c r="AQ98" i="1" s="1"/>
  <c r="AR98" i="1" a="1"/>
  <c r="AR98" i="1" s="1"/>
  <c r="AS98" i="1" a="1"/>
  <c r="AS98" i="1" s="1"/>
  <c r="AT98" i="1" a="1"/>
  <c r="AT98" i="1"/>
  <c r="AU98" i="1" a="1"/>
  <c r="AU98" i="1" s="1"/>
  <c r="AJ99" i="1" a="1"/>
  <c r="AJ99" i="1"/>
  <c r="AK99" i="1" a="1"/>
  <c r="AK99" i="1" s="1"/>
  <c r="AL99" i="1" a="1"/>
  <c r="AL99" i="1"/>
  <c r="AM99" i="1" a="1"/>
  <c r="AM99" i="1" s="1"/>
  <c r="AN99" i="1" a="1"/>
  <c r="AN99" i="1" s="1"/>
  <c r="AO99" i="1" a="1"/>
  <c r="AO99" i="1" s="1"/>
  <c r="AP99" i="1" a="1"/>
  <c r="AP99" i="1"/>
  <c r="AQ99" i="1" a="1"/>
  <c r="AQ99" i="1" s="1"/>
  <c r="AR99" i="1" a="1"/>
  <c r="AR99" i="1"/>
  <c r="AS99" i="1" a="1"/>
  <c r="AS99" i="1" s="1"/>
  <c r="AT99" i="1" a="1"/>
  <c r="AT99" i="1"/>
  <c r="AU99" i="1" a="1"/>
  <c r="AU99" i="1" s="1"/>
  <c r="AJ100" i="1" a="1"/>
  <c r="AJ100" i="1" s="1"/>
  <c r="AK100" i="1" a="1"/>
  <c r="AK100" i="1" s="1"/>
  <c r="AL100" i="1" a="1"/>
  <c r="AL100" i="1"/>
  <c r="AM100" i="1" a="1"/>
  <c r="AM100" i="1" s="1"/>
  <c r="AN100" i="1" a="1"/>
  <c r="AN100" i="1"/>
  <c r="AO100" i="1" a="1"/>
  <c r="AO100" i="1" s="1"/>
  <c r="AP100" i="1" a="1"/>
  <c r="AP100" i="1"/>
  <c r="AQ100" i="1" a="1"/>
  <c r="AQ100" i="1" s="1"/>
  <c r="AR100" i="1" a="1"/>
  <c r="AR100" i="1" s="1"/>
  <c r="AS100" i="1" a="1"/>
  <c r="AS100" i="1" s="1"/>
  <c r="AT100" i="1" a="1"/>
  <c r="AT100" i="1"/>
  <c r="AU100" i="1" a="1"/>
  <c r="AU100" i="1" s="1"/>
  <c r="AJ101" i="1" a="1"/>
  <c r="AJ101" i="1"/>
  <c r="AK101" i="1" a="1"/>
  <c r="AK101" i="1" s="1"/>
  <c r="AL101" i="1" a="1"/>
  <c r="AL101" i="1"/>
  <c r="AM101" i="1" a="1"/>
  <c r="AM101" i="1" s="1"/>
  <c r="AN101" i="1" a="1"/>
  <c r="AN101" i="1" s="1"/>
  <c r="AO101" i="1" a="1"/>
  <c r="AO101" i="1" s="1"/>
  <c r="AP101" i="1" a="1"/>
  <c r="AP101" i="1"/>
  <c r="AQ101" i="1" a="1"/>
  <c r="AQ101" i="1" s="1"/>
  <c r="AR101" i="1" a="1"/>
  <c r="AR101" i="1"/>
  <c r="AS101" i="1" a="1"/>
  <c r="AS101" i="1" s="1"/>
  <c r="AT101" i="1" a="1"/>
  <c r="AT101" i="1"/>
  <c r="AU101" i="1" a="1"/>
  <c r="AU101" i="1" s="1"/>
  <c r="AJ102" i="1" a="1"/>
  <c r="AJ102" i="1" s="1"/>
  <c r="AK102" i="1" a="1"/>
  <c r="AK102" i="1" s="1"/>
  <c r="AL102" i="1" a="1"/>
  <c r="AL102" i="1"/>
  <c r="AM102" i="1" a="1"/>
  <c r="AM102" i="1" s="1"/>
  <c r="AN102" i="1" a="1"/>
  <c r="AN102" i="1"/>
  <c r="AO102" i="1" a="1"/>
  <c r="AO102" i="1" s="1"/>
  <c r="AP102" i="1" a="1"/>
  <c r="AP102" i="1"/>
  <c r="AQ102" i="1" a="1"/>
  <c r="AQ102" i="1" s="1"/>
  <c r="AR102" i="1" a="1"/>
  <c r="AR102" i="1" s="1"/>
  <c r="AS102" i="1" a="1"/>
  <c r="AS102" i="1" s="1"/>
  <c r="AT102" i="1" a="1"/>
  <c r="AT102" i="1"/>
  <c r="AU102" i="1" a="1"/>
  <c r="AU102" i="1" s="1"/>
  <c r="AJ103" i="1" a="1"/>
  <c r="AJ103" i="1"/>
  <c r="AK103" i="1" a="1"/>
  <c r="AK103" i="1" s="1"/>
  <c r="AL103" i="1" a="1"/>
  <c r="AL103" i="1"/>
  <c r="AM103" i="1" a="1"/>
  <c r="AM103" i="1" s="1"/>
  <c r="AN103" i="1" a="1"/>
  <c r="AN103" i="1" s="1"/>
  <c r="AO103" i="1" a="1"/>
  <c r="AO103" i="1" s="1"/>
  <c r="AP103" i="1" a="1"/>
  <c r="AP103" i="1" s="1"/>
  <c r="AQ103" i="1" a="1"/>
  <c r="AQ103" i="1" s="1"/>
  <c r="AR103" i="1" a="1"/>
  <c r="AR103" i="1"/>
  <c r="AS103" i="1" a="1"/>
  <c r="AS103" i="1" s="1"/>
  <c r="AT103" i="1" a="1"/>
  <c r="AT103" i="1"/>
  <c r="AU103" i="1" a="1"/>
  <c r="AU103" i="1" s="1"/>
  <c r="AJ104" i="1" a="1"/>
  <c r="AJ104" i="1" s="1"/>
  <c r="AK104" i="1" a="1"/>
  <c r="AK104" i="1" s="1"/>
  <c r="AL104" i="1" a="1"/>
  <c r="AL104" i="1" s="1"/>
  <c r="AM104" i="1" a="1"/>
  <c r="AM104" i="1" s="1"/>
  <c r="AN104" i="1" a="1"/>
  <c r="AN104" i="1"/>
  <c r="AO104" i="1" a="1"/>
  <c r="AO104" i="1" s="1"/>
  <c r="AP104" i="1" a="1"/>
  <c r="AP104" i="1"/>
  <c r="AQ104" i="1" a="1"/>
  <c r="AQ104" i="1" s="1"/>
  <c r="AR104" i="1" a="1"/>
  <c r="AR104" i="1" s="1"/>
  <c r="AS104" i="1" a="1"/>
  <c r="AS104" i="1" s="1"/>
  <c r="AT104" i="1" a="1"/>
  <c r="AT104" i="1" s="1"/>
  <c r="AU104" i="1" a="1"/>
  <c r="AU104" i="1" s="1"/>
  <c r="AJ105" i="1" a="1"/>
  <c r="AJ105" i="1"/>
  <c r="AK105" i="1" a="1"/>
  <c r="AK105" i="1" s="1"/>
  <c r="AL105" i="1" a="1"/>
  <c r="AL105" i="1"/>
  <c r="AM105" i="1" a="1"/>
  <c r="AM105" i="1" s="1"/>
  <c r="AN105" i="1" a="1"/>
  <c r="AN105" i="1" s="1"/>
  <c r="AO105" i="1" a="1"/>
  <c r="AO105" i="1" s="1"/>
  <c r="AP105" i="1" a="1"/>
  <c r="AP105" i="1" s="1"/>
  <c r="AQ105" i="1" a="1"/>
  <c r="AQ105" i="1" s="1"/>
  <c r="AR105" i="1" a="1"/>
  <c r="AR105" i="1"/>
  <c r="AS105" i="1" a="1"/>
  <c r="AS105" i="1" s="1"/>
  <c r="AT105" i="1" a="1"/>
  <c r="AT105" i="1"/>
  <c r="AU105" i="1" a="1"/>
  <c r="AU105" i="1" s="1"/>
  <c r="AJ106" i="1" a="1"/>
  <c r="AJ106" i="1" s="1"/>
  <c r="AK106" i="1" a="1"/>
  <c r="AK106" i="1" s="1"/>
  <c r="AL106" i="1" a="1"/>
  <c r="AL106" i="1" s="1"/>
  <c r="AM106" i="1" a="1"/>
  <c r="AM106" i="1" s="1"/>
  <c r="AN106" i="1" a="1"/>
  <c r="AN106" i="1"/>
  <c r="AO106" i="1" a="1"/>
  <c r="AO106" i="1" s="1"/>
  <c r="AP106" i="1" a="1"/>
  <c r="AP106" i="1"/>
  <c r="AQ106" i="1" a="1"/>
  <c r="AQ106" i="1" s="1"/>
  <c r="AR106" i="1" a="1"/>
  <c r="AR106" i="1" s="1"/>
  <c r="AS106" i="1" a="1"/>
  <c r="AS106" i="1" s="1"/>
  <c r="AT106" i="1" a="1"/>
  <c r="AT106" i="1" s="1"/>
  <c r="AU106" i="1" a="1"/>
  <c r="AU106" i="1" s="1"/>
  <c r="AJ107" i="1" a="1"/>
  <c r="AJ107" i="1"/>
  <c r="AK107" i="1" a="1"/>
  <c r="AK107" i="1" s="1"/>
  <c r="AL107" i="1" a="1"/>
  <c r="AL107" i="1"/>
  <c r="AM107" i="1" a="1"/>
  <c r="AM107" i="1" s="1"/>
  <c r="AN107" i="1" a="1"/>
  <c r="AN107" i="1" s="1"/>
  <c r="AO107" i="1" a="1"/>
  <c r="AO107" i="1" s="1"/>
  <c r="AP107" i="1" a="1"/>
  <c r="AP107" i="1" s="1"/>
  <c r="AQ107" i="1" a="1"/>
  <c r="AQ107" i="1" s="1"/>
  <c r="AR107" i="1" a="1"/>
  <c r="AR107" i="1"/>
  <c r="AS107" i="1" a="1"/>
  <c r="AS107" i="1" s="1"/>
  <c r="AT107" i="1" a="1"/>
  <c r="AT107" i="1"/>
  <c r="AU107" i="1" a="1"/>
  <c r="AU107" i="1" s="1"/>
  <c r="AJ108" i="1" a="1"/>
  <c r="AJ108" i="1" s="1"/>
  <c r="AK108" i="1" a="1"/>
  <c r="AK108" i="1" s="1"/>
  <c r="AL108" i="1" a="1"/>
  <c r="AL108" i="1" s="1"/>
  <c r="AM108" i="1" a="1"/>
  <c r="AM108" i="1" s="1"/>
  <c r="AN108" i="1" a="1"/>
  <c r="AN108" i="1"/>
  <c r="AO108" i="1" a="1"/>
  <c r="AO108" i="1" s="1"/>
  <c r="AP108" i="1" a="1"/>
  <c r="AP108" i="1"/>
  <c r="AQ108" i="1" a="1"/>
  <c r="AQ108" i="1" s="1"/>
  <c r="AR108" i="1" a="1"/>
  <c r="AR108" i="1" s="1"/>
  <c r="AS108" i="1" a="1"/>
  <c r="AS108" i="1" s="1"/>
  <c r="AT108" i="1" a="1"/>
  <c r="AT108" i="1" s="1"/>
  <c r="AU108" i="1" a="1"/>
  <c r="AU108" i="1" s="1"/>
  <c r="AJ109" i="1" a="1"/>
  <c r="AJ109" i="1"/>
  <c r="AK109" i="1" a="1"/>
  <c r="AK109" i="1" s="1"/>
  <c r="AL109" i="1" a="1"/>
  <c r="AL109" i="1"/>
  <c r="AM109" i="1" a="1"/>
  <c r="AM109" i="1" s="1"/>
  <c r="AN109" i="1" a="1"/>
  <c r="AN109" i="1" s="1"/>
  <c r="AO109" i="1" a="1"/>
  <c r="AO109" i="1" s="1"/>
  <c r="AP109" i="1" a="1"/>
  <c r="AP109" i="1" s="1"/>
  <c r="AQ109" i="1" a="1"/>
  <c r="AQ109" i="1" s="1"/>
  <c r="AR109" i="1" a="1"/>
  <c r="AR109" i="1"/>
  <c r="AS109" i="1" a="1"/>
  <c r="AS109" i="1" s="1"/>
  <c r="AT109" i="1" a="1"/>
  <c r="AT109" i="1"/>
  <c r="AU109" i="1" a="1"/>
  <c r="AU109" i="1" s="1"/>
  <c r="AJ110" i="1" a="1"/>
  <c r="AJ110" i="1" s="1"/>
  <c r="AK110" i="1" a="1"/>
  <c r="AK110" i="1" s="1"/>
  <c r="AL110" i="1" a="1"/>
  <c r="AL110" i="1" s="1"/>
  <c r="AM110" i="1" a="1"/>
  <c r="AM110" i="1" s="1"/>
  <c r="AN110" i="1" a="1"/>
  <c r="AN110" i="1"/>
  <c r="AO110" i="1" a="1"/>
  <c r="AO110" i="1" s="1"/>
  <c r="AP110" i="1" a="1"/>
  <c r="AP110" i="1"/>
  <c r="AQ110" i="1" a="1"/>
  <c r="AQ110" i="1" s="1"/>
  <c r="AR110" i="1" a="1"/>
  <c r="AR110" i="1" s="1"/>
  <c r="AS110" i="1" a="1"/>
  <c r="AS110" i="1" s="1"/>
  <c r="AT110" i="1" a="1"/>
  <c r="AT110" i="1" s="1"/>
  <c r="AU110" i="1" a="1"/>
  <c r="AU110" i="1" s="1"/>
  <c r="AJ111" i="1" a="1"/>
  <c r="AJ111" i="1"/>
  <c r="AK111" i="1" a="1"/>
  <c r="AK111" i="1" s="1"/>
  <c r="AL111" i="1" a="1"/>
  <c r="AL111" i="1"/>
  <c r="AM111" i="1" a="1"/>
  <c r="AM111" i="1" s="1"/>
  <c r="AN111" i="1" a="1"/>
  <c r="AN111" i="1" s="1"/>
  <c r="AO111" i="1" a="1"/>
  <c r="AO111" i="1" s="1"/>
  <c r="AP111" i="1" a="1"/>
  <c r="AP111" i="1" s="1"/>
  <c r="AQ111" i="1" a="1"/>
  <c r="AQ111" i="1" s="1"/>
  <c r="AR111" i="1" a="1"/>
  <c r="AR111" i="1"/>
  <c r="AS111" i="1" a="1"/>
  <c r="AS111" i="1" s="1"/>
  <c r="AT111" i="1" a="1"/>
  <c r="AT111" i="1"/>
  <c r="AU111" i="1" a="1"/>
  <c r="AU111" i="1" s="1"/>
  <c r="AJ112" i="1" a="1"/>
  <c r="AJ112" i="1"/>
  <c r="AK112" i="1" a="1"/>
  <c r="AK112" i="1" s="1"/>
  <c r="AL112" i="1" a="1"/>
  <c r="AL112" i="1"/>
  <c r="AM112" i="1" a="1"/>
  <c r="AM112" i="1" s="1"/>
  <c r="AN112" i="1" a="1"/>
  <c r="AN112" i="1"/>
  <c r="AO112" i="1" a="1"/>
  <c r="AO112" i="1"/>
  <c r="AP112" i="1" a="1"/>
  <c r="AP112" i="1"/>
  <c r="AQ112" i="1" a="1"/>
  <c r="AQ112" i="1"/>
  <c r="AR112" i="1" a="1"/>
  <c r="AR112" i="1"/>
  <c r="AS112" i="1" a="1"/>
  <c r="AS112" i="1"/>
  <c r="AT112" i="1" a="1"/>
  <c r="AT112" i="1"/>
  <c r="AU112" i="1" a="1"/>
  <c r="AU112" i="1"/>
  <c r="AJ113" i="1" a="1"/>
  <c r="AJ113" i="1"/>
  <c r="AK113" i="1" a="1"/>
  <c r="AK113" i="1"/>
  <c r="AL113" i="1" a="1"/>
  <c r="AL113" i="1"/>
  <c r="AM113" i="1" a="1"/>
  <c r="AM113" i="1"/>
  <c r="AN113" i="1" a="1"/>
  <c r="AN113" i="1"/>
  <c r="AO113" i="1" a="1"/>
  <c r="AO113" i="1"/>
  <c r="AP113" i="1" a="1"/>
  <c r="AP113" i="1"/>
  <c r="AQ113" i="1" a="1"/>
  <c r="AQ113" i="1"/>
  <c r="AR113" i="1" a="1"/>
  <c r="AR113" i="1" s="1"/>
  <c r="AS113" i="1" a="1"/>
  <c r="AS113" i="1"/>
  <c r="AT113" i="1" a="1"/>
  <c r="AT113" i="1" s="1"/>
  <c r="AU113" i="1" a="1"/>
  <c r="AU113" i="1" s="1"/>
  <c r="AJ114" i="1" a="1"/>
  <c r="AJ114" i="1" s="1"/>
  <c r="AK114" i="1" a="1"/>
  <c r="AK114" i="1"/>
  <c r="AL114" i="1" a="1"/>
  <c r="AL114" i="1" s="1"/>
  <c r="AM114" i="1" a="1"/>
  <c r="AM114" i="1"/>
  <c r="AN114" i="1" a="1"/>
  <c r="AN114" i="1" s="1"/>
  <c r="AO114" i="1" a="1"/>
  <c r="AO114" i="1"/>
  <c r="AP114" i="1" a="1"/>
  <c r="AP114" i="1" s="1"/>
  <c r="AQ114" i="1" a="1"/>
  <c r="AQ114" i="1" s="1"/>
  <c r="AR114" i="1" a="1"/>
  <c r="AR114" i="1" s="1"/>
  <c r="AS114" i="1" a="1"/>
  <c r="AS114" i="1"/>
  <c r="AT114" i="1" a="1"/>
  <c r="AT114" i="1" s="1"/>
  <c r="AU114" i="1" a="1"/>
  <c r="AU114" i="1"/>
  <c r="AJ115" i="1" a="1"/>
  <c r="AJ115" i="1" s="1"/>
  <c r="AK115" i="1" a="1"/>
  <c r="AK115" i="1"/>
  <c r="AL115" i="1" a="1"/>
  <c r="AL115" i="1" s="1"/>
  <c r="AM115" i="1" a="1"/>
  <c r="AM115" i="1" s="1"/>
  <c r="AN115" i="1" a="1"/>
  <c r="AN115" i="1" s="1"/>
  <c r="AO115" i="1" a="1"/>
  <c r="AO115" i="1"/>
  <c r="AP115" i="1" a="1"/>
  <c r="AP115" i="1" s="1"/>
  <c r="AQ115" i="1" a="1"/>
  <c r="AQ115" i="1"/>
  <c r="AR115" i="1" a="1"/>
  <c r="AR115" i="1" s="1"/>
  <c r="AS115" i="1" a="1"/>
  <c r="AS115" i="1"/>
  <c r="AT115" i="1" a="1"/>
  <c r="AT115" i="1" s="1"/>
  <c r="AU115" i="1" a="1"/>
  <c r="AU115" i="1" s="1"/>
  <c r="AJ116" i="1" a="1"/>
  <c r="AJ116" i="1" s="1"/>
  <c r="AK116" i="1" a="1"/>
  <c r="AK116" i="1"/>
  <c r="AL116" i="1" a="1"/>
  <c r="AL116" i="1" s="1"/>
  <c r="AM116" i="1" a="1"/>
  <c r="AM116" i="1"/>
  <c r="AN116" i="1" a="1"/>
  <c r="AN116" i="1" s="1"/>
  <c r="AO116" i="1" a="1"/>
  <c r="AO116" i="1"/>
  <c r="AP116" i="1" a="1"/>
  <c r="AP116" i="1" s="1"/>
  <c r="AQ116" i="1" a="1"/>
  <c r="AQ116" i="1" s="1"/>
  <c r="AR116" i="1" a="1"/>
  <c r="AR116" i="1" s="1"/>
  <c r="AS116" i="1" a="1"/>
  <c r="AS116" i="1"/>
  <c r="AT116" i="1" a="1"/>
  <c r="AT116" i="1" s="1"/>
  <c r="AU116" i="1" a="1"/>
  <c r="AU116" i="1"/>
  <c r="AJ117" i="1" a="1"/>
  <c r="AJ117" i="1" s="1"/>
  <c r="AK117" i="1" a="1"/>
  <c r="AK117" i="1"/>
  <c r="AL117" i="1" a="1"/>
  <c r="AL117" i="1" s="1"/>
  <c r="AM117" i="1" a="1"/>
  <c r="AM117" i="1" s="1"/>
  <c r="AN117" i="1" a="1"/>
  <c r="AN117" i="1" s="1"/>
  <c r="AO117" i="1" a="1"/>
  <c r="AO117" i="1"/>
  <c r="AP117" i="1" a="1"/>
  <c r="AP117" i="1" s="1"/>
  <c r="AQ117" i="1" a="1"/>
  <c r="AQ117" i="1"/>
  <c r="AR117" i="1" a="1"/>
  <c r="AR117" i="1" s="1"/>
  <c r="AS117" i="1" a="1"/>
  <c r="AS117" i="1"/>
  <c r="AT117" i="1" a="1"/>
  <c r="AT117" i="1" s="1"/>
  <c r="AU117" i="1" a="1"/>
  <c r="AU117" i="1" s="1"/>
  <c r="AJ118" i="1" a="1"/>
  <c r="AJ118" i="1" s="1"/>
  <c r="AK118" i="1" a="1"/>
  <c r="AK118" i="1"/>
  <c r="AL118" i="1" a="1"/>
  <c r="AL118" i="1" s="1"/>
  <c r="AM118" i="1" a="1"/>
  <c r="AM118" i="1"/>
  <c r="AN118" i="1" a="1"/>
  <c r="AN118" i="1" s="1"/>
  <c r="AO118" i="1" a="1"/>
  <c r="AO118" i="1"/>
  <c r="AP118" i="1" a="1"/>
  <c r="AP118" i="1" s="1"/>
  <c r="AQ118" i="1" a="1"/>
  <c r="AQ118" i="1" s="1"/>
  <c r="AR118" i="1" a="1"/>
  <c r="AR118" i="1" s="1"/>
  <c r="AS118" i="1" a="1"/>
  <c r="AS118" i="1"/>
  <c r="AT118" i="1" a="1"/>
  <c r="AT118" i="1" s="1"/>
  <c r="AU118" i="1" a="1"/>
  <c r="AU118" i="1"/>
  <c r="AJ119" i="1" a="1"/>
  <c r="AJ119" i="1" s="1"/>
  <c r="AK119" i="1" a="1"/>
  <c r="AK119" i="1"/>
  <c r="AL119" i="1" a="1"/>
  <c r="AL119" i="1" s="1"/>
  <c r="AM119" i="1" a="1"/>
  <c r="AM119" i="1" s="1"/>
  <c r="AN119" i="1" a="1"/>
  <c r="AN119" i="1" s="1"/>
  <c r="AO119" i="1" a="1"/>
  <c r="AO119" i="1"/>
  <c r="AP119" i="1" a="1"/>
  <c r="AP119" i="1" s="1"/>
  <c r="AQ119" i="1" a="1"/>
  <c r="AQ119" i="1"/>
  <c r="AR119" i="1" a="1"/>
  <c r="AR119" i="1" s="1"/>
  <c r="AS119" i="1" a="1"/>
  <c r="AS119" i="1"/>
  <c r="AT119" i="1" a="1"/>
  <c r="AT119" i="1" s="1"/>
  <c r="AU119" i="1" a="1"/>
  <c r="AU119" i="1" s="1"/>
  <c r="AJ120" i="1" a="1"/>
  <c r="AJ120" i="1" s="1"/>
  <c r="AK120" i="1" a="1"/>
  <c r="AK120" i="1"/>
  <c r="AL120" i="1" a="1"/>
  <c r="AL120" i="1" s="1"/>
  <c r="AM120" i="1" a="1"/>
  <c r="AM120" i="1"/>
  <c r="AN120" i="1" a="1"/>
  <c r="AN120" i="1" s="1"/>
  <c r="AO120" i="1" a="1"/>
  <c r="AO120" i="1"/>
  <c r="AP120" i="1" a="1"/>
  <c r="AP120" i="1" s="1"/>
  <c r="AQ120" i="1" a="1"/>
  <c r="AQ120" i="1" s="1"/>
  <c r="AR120" i="1" a="1"/>
  <c r="AR120" i="1" s="1"/>
  <c r="AS120" i="1" a="1"/>
  <c r="AS120" i="1"/>
  <c r="AT120" i="1" a="1"/>
  <c r="AT120" i="1" s="1"/>
  <c r="AU120" i="1" a="1"/>
  <c r="AU120" i="1"/>
  <c r="AJ121" i="1" a="1"/>
  <c r="AJ121" i="1" s="1"/>
  <c r="AK121" i="1" a="1"/>
  <c r="AK121" i="1"/>
  <c r="AL121" i="1" a="1"/>
  <c r="AL121" i="1" s="1"/>
  <c r="AM121" i="1" a="1"/>
  <c r="AM121" i="1" s="1"/>
  <c r="AN121" i="1" a="1"/>
  <c r="AN121" i="1" s="1"/>
  <c r="AO121" i="1" a="1"/>
  <c r="AO121" i="1"/>
  <c r="AP121" i="1" a="1"/>
  <c r="AP121" i="1" s="1"/>
  <c r="AQ121" i="1" a="1"/>
  <c r="AQ121" i="1"/>
  <c r="AR121" i="1" a="1"/>
  <c r="AR121" i="1" s="1"/>
  <c r="AS121" i="1" a="1"/>
  <c r="AS121" i="1"/>
  <c r="AT121" i="1" a="1"/>
  <c r="AT121" i="1" s="1"/>
  <c r="AU121" i="1" a="1"/>
  <c r="AU121" i="1" s="1"/>
  <c r="AJ122" i="1" a="1"/>
  <c r="AJ122" i="1" s="1"/>
  <c r="AK122" i="1" a="1"/>
  <c r="AK122" i="1"/>
  <c r="AL122" i="1" a="1"/>
  <c r="AL122" i="1" s="1"/>
  <c r="AM122" i="1" a="1"/>
  <c r="AM122" i="1"/>
  <c r="AN122" i="1" a="1"/>
  <c r="AN122" i="1" s="1"/>
  <c r="AO122" i="1" a="1"/>
  <c r="AO122" i="1"/>
  <c r="AP122" i="1" a="1"/>
  <c r="AP122" i="1" s="1"/>
  <c r="AQ122" i="1" a="1"/>
  <c r="AQ122" i="1" s="1"/>
  <c r="AR122" i="1" a="1"/>
  <c r="AR122" i="1" s="1"/>
  <c r="AS122" i="1" a="1"/>
  <c r="AS122" i="1"/>
  <c r="AT122" i="1" a="1"/>
  <c r="AT122" i="1" s="1"/>
  <c r="AU122" i="1" a="1"/>
  <c r="AU122" i="1"/>
  <c r="AJ123" i="1" a="1"/>
  <c r="AJ123" i="1" s="1"/>
  <c r="AK123" i="1" a="1"/>
  <c r="AK123" i="1"/>
  <c r="AL123" i="1" a="1"/>
  <c r="AL123" i="1" s="1"/>
  <c r="AM123" i="1" a="1"/>
  <c r="AM123" i="1" s="1"/>
  <c r="AN123" i="1" a="1"/>
  <c r="AN123" i="1" s="1"/>
  <c r="AO123" i="1" a="1"/>
  <c r="AO123" i="1"/>
  <c r="AP123" i="1" a="1"/>
  <c r="AP123" i="1" s="1"/>
  <c r="AQ123" i="1" a="1"/>
  <c r="AQ123" i="1"/>
  <c r="AR123" i="1" a="1"/>
  <c r="AR123" i="1" s="1"/>
  <c r="AS123" i="1" a="1"/>
  <c r="AS123" i="1"/>
  <c r="AT123" i="1" a="1"/>
  <c r="AT123" i="1" s="1"/>
  <c r="AU123" i="1" a="1"/>
  <c r="AU123" i="1" s="1"/>
  <c r="AJ124" i="1" a="1"/>
  <c r="AJ124" i="1" s="1"/>
  <c r="AK124" i="1" a="1"/>
  <c r="AK124" i="1"/>
  <c r="AL124" i="1" a="1"/>
  <c r="AL124" i="1" s="1"/>
  <c r="AM124" i="1" a="1"/>
  <c r="AM124" i="1"/>
  <c r="AN124" i="1" a="1"/>
  <c r="AN124" i="1" s="1"/>
  <c r="AO124" i="1" a="1"/>
  <c r="AO124" i="1"/>
  <c r="AP124" i="1" a="1"/>
  <c r="AP124" i="1" s="1"/>
  <c r="AQ124" i="1" a="1"/>
  <c r="AQ124" i="1" s="1"/>
  <c r="AR124" i="1" a="1"/>
  <c r="AR124" i="1" s="1"/>
  <c r="AS124" i="1" a="1"/>
  <c r="AS124" i="1"/>
  <c r="AT124" i="1" a="1"/>
  <c r="AT124" i="1" s="1"/>
  <c r="AU124" i="1" a="1"/>
  <c r="AU124" i="1"/>
  <c r="AJ125" i="1" a="1"/>
  <c r="AJ125" i="1" s="1"/>
  <c r="AK125" i="1" a="1"/>
  <c r="AK125" i="1"/>
  <c r="AL125" i="1" a="1"/>
  <c r="AL125" i="1" s="1"/>
  <c r="AM125" i="1" a="1"/>
  <c r="AM125" i="1" s="1"/>
  <c r="AN125" i="1" a="1"/>
  <c r="AN125" i="1" s="1"/>
  <c r="AO125" i="1" a="1"/>
  <c r="AO125" i="1"/>
  <c r="AP125" i="1" a="1"/>
  <c r="AP125" i="1" s="1"/>
  <c r="AQ125" i="1" a="1"/>
  <c r="AQ125" i="1"/>
  <c r="AR125" i="1" a="1"/>
  <c r="AR125" i="1" s="1"/>
  <c r="AS125" i="1" a="1"/>
  <c r="AS125" i="1"/>
  <c r="AT125" i="1" a="1"/>
  <c r="AT125" i="1" s="1"/>
  <c r="AU125" i="1" a="1"/>
  <c r="AU125" i="1" s="1"/>
  <c r="AJ126" i="1" a="1"/>
  <c r="AJ126" i="1" s="1"/>
  <c r="AK126" i="1" a="1"/>
  <c r="AK126" i="1"/>
  <c r="AL126" i="1" a="1"/>
  <c r="AL126" i="1" s="1"/>
  <c r="AM126" i="1" a="1"/>
  <c r="AM126" i="1"/>
  <c r="AN126" i="1" a="1"/>
  <c r="AN126" i="1" s="1"/>
  <c r="AO126" i="1" a="1"/>
  <c r="AO126" i="1"/>
  <c r="AP126" i="1" a="1"/>
  <c r="AP126" i="1" s="1"/>
  <c r="AQ126" i="1" a="1"/>
  <c r="AQ126" i="1" s="1"/>
  <c r="AR126" i="1" a="1"/>
  <c r="AR126" i="1" s="1"/>
  <c r="AS126" i="1" a="1"/>
  <c r="AS126" i="1"/>
  <c r="AT126" i="1" a="1"/>
  <c r="AT126" i="1" s="1"/>
  <c r="AU126" i="1" a="1"/>
  <c r="AU126" i="1"/>
  <c r="AJ127" i="1" a="1"/>
  <c r="AJ127" i="1" s="1"/>
  <c r="AK127" i="1" a="1"/>
  <c r="AK127" i="1"/>
  <c r="AL127" i="1" a="1"/>
  <c r="AL127" i="1" s="1"/>
  <c r="AM127" i="1" a="1"/>
  <c r="AM127" i="1" s="1"/>
  <c r="AN127" i="1" a="1"/>
  <c r="AN127" i="1" s="1"/>
  <c r="AO127" i="1" a="1"/>
  <c r="AO127" i="1"/>
  <c r="AP127" i="1" a="1"/>
  <c r="AP127" i="1" s="1"/>
  <c r="AQ127" i="1" a="1"/>
  <c r="AQ127" i="1"/>
  <c r="AR127" i="1" a="1"/>
  <c r="AR127" i="1" s="1"/>
  <c r="AS127" i="1" a="1"/>
  <c r="AS127" i="1"/>
  <c r="AT127" i="1" a="1"/>
  <c r="AT127" i="1" s="1"/>
  <c r="AU127" i="1" a="1"/>
  <c r="AU127" i="1" s="1"/>
  <c r="AJ128" i="1" a="1"/>
  <c r="AJ128" i="1" s="1"/>
  <c r="AK128" i="1" a="1"/>
  <c r="AK128" i="1"/>
  <c r="AL128" i="1" a="1"/>
  <c r="AL128" i="1" s="1"/>
  <c r="AM128" i="1" a="1"/>
  <c r="AM128" i="1"/>
  <c r="AN128" i="1" a="1"/>
  <c r="AN128" i="1" s="1"/>
  <c r="AO128" i="1" a="1"/>
  <c r="AO128" i="1"/>
  <c r="AP128" i="1" a="1"/>
  <c r="AP128" i="1" s="1"/>
  <c r="AQ128" i="1" a="1"/>
  <c r="AQ128" i="1" s="1"/>
  <c r="AR128" i="1" a="1"/>
  <c r="AR128" i="1" s="1"/>
  <c r="AS128" i="1" a="1"/>
  <c r="AS128" i="1"/>
  <c r="AT128" i="1" a="1"/>
  <c r="AT128" i="1" s="1"/>
  <c r="AU128" i="1" a="1"/>
  <c r="AU128" i="1"/>
  <c r="AJ129" i="1" a="1"/>
  <c r="AJ129" i="1" s="1"/>
  <c r="AK129" i="1" a="1"/>
  <c r="AK129" i="1"/>
  <c r="AL129" i="1" a="1"/>
  <c r="AL129" i="1" s="1"/>
  <c r="AM129" i="1" a="1"/>
  <c r="AM129" i="1" s="1"/>
  <c r="AN129" i="1" a="1"/>
  <c r="AN129" i="1" s="1"/>
  <c r="AO129" i="1" a="1"/>
  <c r="AO129" i="1"/>
  <c r="AP129" i="1" a="1"/>
  <c r="AP129" i="1" s="1"/>
  <c r="AQ129" i="1" a="1"/>
  <c r="AQ129" i="1"/>
  <c r="AR129" i="1" a="1"/>
  <c r="AR129" i="1" s="1"/>
  <c r="AS129" i="1" a="1"/>
  <c r="AS129" i="1"/>
  <c r="AT129" i="1" a="1"/>
  <c r="AT129" i="1" s="1"/>
  <c r="AU129" i="1" a="1"/>
  <c r="AU129" i="1" s="1"/>
  <c r="AJ130" i="1" a="1"/>
  <c r="AJ130" i="1" s="1"/>
  <c r="AK130" i="1" a="1"/>
  <c r="AK130" i="1"/>
  <c r="AL130" i="1" a="1"/>
  <c r="AL130" i="1" s="1"/>
  <c r="AM130" i="1" a="1"/>
  <c r="AM130" i="1"/>
  <c r="AN130" i="1" a="1"/>
  <c r="AN130" i="1" s="1"/>
  <c r="AO130" i="1" a="1"/>
  <c r="AO130" i="1"/>
  <c r="AP130" i="1" a="1"/>
  <c r="AP130" i="1" s="1"/>
  <c r="AQ130" i="1" a="1"/>
  <c r="AQ130" i="1" s="1"/>
  <c r="AR130" i="1" a="1"/>
  <c r="AR130" i="1" s="1"/>
  <c r="AS130" i="1" a="1"/>
  <c r="AS130" i="1"/>
  <c r="AT130" i="1" a="1"/>
  <c r="AT130" i="1" s="1"/>
  <c r="AU130" i="1" a="1"/>
  <c r="AU130" i="1"/>
  <c r="AJ131" i="1" a="1"/>
  <c r="AJ131" i="1" s="1"/>
  <c r="AK131" i="1" a="1"/>
  <c r="AK131" i="1"/>
  <c r="AL131" i="1" a="1"/>
  <c r="AL131" i="1" s="1"/>
  <c r="AM131" i="1" a="1"/>
  <c r="AM131" i="1" s="1"/>
  <c r="AN131" i="1" a="1"/>
  <c r="AN131" i="1" s="1"/>
  <c r="AO131" i="1" a="1"/>
  <c r="AO131" i="1"/>
  <c r="AP131" i="1" a="1"/>
  <c r="AP131" i="1" s="1"/>
  <c r="AQ131" i="1" a="1"/>
  <c r="AQ131" i="1"/>
  <c r="AR131" i="1" a="1"/>
  <c r="AR131" i="1" s="1"/>
  <c r="AS131" i="1" a="1"/>
  <c r="AS131" i="1"/>
  <c r="AT131" i="1" a="1"/>
  <c r="AT131" i="1" s="1"/>
  <c r="AU131" i="1" a="1"/>
  <c r="AU131" i="1" s="1"/>
  <c r="AJ132" i="1" a="1"/>
  <c r="AJ132" i="1" s="1"/>
  <c r="AK132" i="1" a="1"/>
  <c r="AK132" i="1"/>
  <c r="AL132" i="1" a="1"/>
  <c r="AL132" i="1" s="1"/>
  <c r="AM132" i="1" a="1"/>
  <c r="AM132" i="1"/>
  <c r="AN132" i="1" a="1"/>
  <c r="AN132" i="1" s="1"/>
  <c r="AO132" i="1" a="1"/>
  <c r="AO132" i="1"/>
  <c r="AP132" i="1" a="1"/>
  <c r="AP132" i="1" s="1"/>
  <c r="AQ132" i="1" a="1"/>
  <c r="AQ132" i="1" s="1"/>
  <c r="AR132" i="1" a="1"/>
  <c r="AR132" i="1" s="1"/>
  <c r="AS132" i="1" a="1"/>
  <c r="AS132" i="1"/>
  <c r="AT132" i="1" a="1"/>
  <c r="AT132" i="1" s="1"/>
  <c r="AU132" i="1" a="1"/>
  <c r="AU132" i="1"/>
  <c r="AJ133" i="1" a="1"/>
  <c r="AJ133" i="1" s="1"/>
  <c r="AK133" i="1" a="1"/>
  <c r="AK133" i="1"/>
  <c r="AL133" i="1" a="1"/>
  <c r="AL133" i="1" s="1"/>
  <c r="AM133" i="1" a="1"/>
  <c r="AM133" i="1" s="1"/>
  <c r="AN133" i="1" a="1"/>
  <c r="AN133" i="1" s="1"/>
  <c r="AO133" i="1" a="1"/>
  <c r="AO133" i="1"/>
  <c r="AP133" i="1" a="1"/>
  <c r="AP133" i="1" s="1"/>
  <c r="AQ133" i="1" a="1"/>
  <c r="AQ133" i="1"/>
  <c r="AR133" i="1" a="1"/>
  <c r="AR133" i="1" s="1"/>
  <c r="AS133" i="1" a="1"/>
  <c r="AS133" i="1"/>
  <c r="AT133" i="1" a="1"/>
  <c r="AT133" i="1" s="1"/>
  <c r="AU133" i="1" a="1"/>
  <c r="AU133" i="1" s="1"/>
  <c r="AJ134" i="1" a="1"/>
  <c r="AJ134" i="1" s="1"/>
  <c r="AK134" i="1" a="1"/>
  <c r="AK134" i="1"/>
  <c r="AL134" i="1" a="1"/>
  <c r="AL134" i="1" s="1"/>
  <c r="AM134" i="1" a="1"/>
  <c r="AM134" i="1"/>
  <c r="AN134" i="1" a="1"/>
  <c r="AN134" i="1" s="1"/>
  <c r="AO134" i="1" a="1"/>
  <c r="AO134" i="1"/>
  <c r="AP134" i="1" a="1"/>
  <c r="AP134" i="1" s="1"/>
  <c r="AQ134" i="1" a="1"/>
  <c r="AQ134" i="1" s="1"/>
  <c r="AR134" i="1" a="1"/>
  <c r="AR134" i="1" s="1"/>
  <c r="AS134" i="1" a="1"/>
  <c r="AS134" i="1"/>
  <c r="AT134" i="1" a="1"/>
  <c r="AT134" i="1" s="1"/>
  <c r="AU134" i="1" a="1"/>
  <c r="AU134" i="1"/>
  <c r="AJ135" i="1" a="1"/>
  <c r="AJ135" i="1" s="1"/>
  <c r="AK135" i="1" a="1"/>
  <c r="AK135" i="1"/>
  <c r="AL135" i="1" a="1"/>
  <c r="AL135" i="1" s="1"/>
  <c r="AM135" i="1" a="1"/>
  <c r="AM135" i="1" s="1"/>
  <c r="AN135" i="1" a="1"/>
  <c r="AN135" i="1" s="1"/>
  <c r="AO135" i="1" a="1"/>
  <c r="AO135" i="1"/>
  <c r="AP135" i="1" a="1"/>
  <c r="AP135" i="1" s="1"/>
  <c r="AQ135" i="1" a="1"/>
  <c r="AQ135" i="1"/>
  <c r="AR135" i="1" a="1"/>
  <c r="AR135" i="1" s="1"/>
  <c r="AS135" i="1" a="1"/>
  <c r="AS135" i="1"/>
  <c r="AT135" i="1" a="1"/>
  <c r="AT135" i="1" s="1"/>
  <c r="AU135" i="1" a="1"/>
  <c r="AU135" i="1" s="1"/>
  <c r="AJ136" i="1" a="1"/>
  <c r="AJ136" i="1" s="1"/>
  <c r="AK136" i="1" a="1"/>
  <c r="AK136" i="1"/>
  <c r="AL136" i="1" a="1"/>
  <c r="AL136" i="1" s="1"/>
  <c r="AM136" i="1" a="1"/>
  <c r="AM136" i="1"/>
  <c r="AN136" i="1" a="1"/>
  <c r="AN136" i="1" s="1"/>
  <c r="AO136" i="1" a="1"/>
  <c r="AO136" i="1"/>
  <c r="AP136" i="1" a="1"/>
  <c r="AP136" i="1" s="1"/>
  <c r="AQ136" i="1" a="1"/>
  <c r="AQ136" i="1" s="1"/>
  <c r="AR136" i="1" a="1"/>
  <c r="AR136" i="1" s="1"/>
  <c r="AS136" i="1" a="1"/>
  <c r="AS136" i="1"/>
  <c r="AT136" i="1" a="1"/>
  <c r="AT136" i="1" s="1"/>
  <c r="AU136" i="1" a="1"/>
  <c r="AU136" i="1"/>
  <c r="AJ137" i="1" a="1"/>
  <c r="AJ137" i="1" s="1"/>
  <c r="AK137" i="1" a="1"/>
  <c r="AK137" i="1"/>
  <c r="AL137" i="1" a="1"/>
  <c r="AL137" i="1" s="1"/>
  <c r="AM137" i="1" a="1"/>
  <c r="AM137" i="1" s="1"/>
  <c r="AN137" i="1" a="1"/>
  <c r="AN137" i="1" s="1"/>
  <c r="AO137" i="1" a="1"/>
  <c r="AO137" i="1"/>
  <c r="AP137" i="1" a="1"/>
  <c r="AP137" i="1" s="1"/>
  <c r="AQ137" i="1" a="1"/>
  <c r="AQ137" i="1"/>
  <c r="AR137" i="1" a="1"/>
  <c r="AR137" i="1" s="1"/>
  <c r="AS137" i="1" a="1"/>
  <c r="AS137" i="1"/>
  <c r="AT137" i="1" a="1"/>
  <c r="AT137" i="1" s="1"/>
  <c r="AU137" i="1" a="1"/>
  <c r="AU137" i="1" s="1"/>
  <c r="AJ138" i="1" a="1"/>
  <c r="AJ138" i="1" s="1"/>
  <c r="AK138" i="1" a="1"/>
  <c r="AK138" i="1"/>
  <c r="AL138" i="1" a="1"/>
  <c r="AL138" i="1" s="1"/>
  <c r="AM138" i="1" a="1"/>
  <c r="AM138" i="1"/>
  <c r="AN138" i="1" a="1"/>
  <c r="AN138" i="1" s="1"/>
  <c r="AO138" i="1" a="1"/>
  <c r="AO138" i="1"/>
  <c r="AP138" i="1" a="1"/>
  <c r="AP138" i="1" s="1"/>
  <c r="AQ138" i="1" a="1"/>
  <c r="AQ138" i="1" s="1"/>
  <c r="AR138" i="1" a="1"/>
  <c r="AR138" i="1" s="1"/>
  <c r="AS138" i="1" a="1"/>
  <c r="AS138" i="1"/>
  <c r="AT138" i="1" a="1"/>
  <c r="AT138" i="1" s="1"/>
  <c r="AU138" i="1" a="1"/>
  <c r="AU138" i="1"/>
  <c r="AJ139" i="1" a="1"/>
  <c r="AJ139" i="1" s="1"/>
  <c r="AK139" i="1" a="1"/>
  <c r="AK139" i="1"/>
  <c r="AL139" i="1" a="1"/>
  <c r="AL139" i="1" s="1"/>
  <c r="AM139" i="1" a="1"/>
  <c r="AM139" i="1" s="1"/>
  <c r="AN139" i="1" a="1"/>
  <c r="AN139" i="1" s="1"/>
  <c r="AO139" i="1" a="1"/>
  <c r="AO139" i="1"/>
  <c r="AP139" i="1" a="1"/>
  <c r="AP139" i="1" s="1"/>
  <c r="AQ139" i="1" a="1"/>
  <c r="AQ139" i="1"/>
  <c r="AR139" i="1" a="1"/>
  <c r="AR139" i="1" s="1"/>
  <c r="AS139" i="1" a="1"/>
  <c r="AS139" i="1"/>
  <c r="AT139" i="1" a="1"/>
  <c r="AT139" i="1" s="1"/>
  <c r="AU139" i="1" a="1"/>
  <c r="AU139" i="1" s="1"/>
  <c r="AJ140" i="1" a="1"/>
  <c r="AJ140" i="1" s="1"/>
  <c r="AK140" i="1" a="1"/>
  <c r="AK140" i="1"/>
  <c r="AL140" i="1" a="1"/>
  <c r="AL140" i="1" s="1"/>
  <c r="AM140" i="1" a="1"/>
  <c r="AM140" i="1"/>
  <c r="AN140" i="1" a="1"/>
  <c r="AN140" i="1" s="1"/>
  <c r="AO140" i="1" a="1"/>
  <c r="AO140" i="1"/>
  <c r="AP140" i="1" a="1"/>
  <c r="AP140" i="1" s="1"/>
  <c r="AQ140" i="1" a="1"/>
  <c r="AQ140" i="1" s="1"/>
  <c r="AR140" i="1" a="1"/>
  <c r="AR140" i="1" s="1"/>
  <c r="AS140" i="1" a="1"/>
  <c r="AS140" i="1"/>
  <c r="AT140" i="1" a="1"/>
  <c r="AT140" i="1" s="1"/>
  <c r="AU140" i="1" a="1"/>
  <c r="AU140" i="1"/>
  <c r="AJ141" i="1" a="1"/>
  <c r="AJ141" i="1" s="1"/>
  <c r="AK141" i="1" a="1"/>
  <c r="AK141" i="1"/>
  <c r="AL141" i="1" a="1"/>
  <c r="AL141" i="1" s="1"/>
  <c r="AM141" i="1" a="1"/>
  <c r="AM141" i="1" s="1"/>
  <c r="AN141" i="1" a="1"/>
  <c r="AN141" i="1" s="1"/>
  <c r="AO141" i="1" a="1"/>
  <c r="AO141" i="1"/>
  <c r="AP141" i="1" a="1"/>
  <c r="AP141" i="1" s="1"/>
  <c r="AQ141" i="1" a="1"/>
  <c r="AQ141" i="1"/>
  <c r="AR141" i="1" a="1"/>
  <c r="AR141" i="1" s="1"/>
  <c r="AS141" i="1" a="1"/>
  <c r="AS141" i="1"/>
  <c r="AT141" i="1" a="1"/>
  <c r="AT141" i="1" s="1"/>
  <c r="AU141" i="1" a="1"/>
  <c r="AU141" i="1" s="1"/>
  <c r="AJ142" i="1" a="1"/>
  <c r="AJ142" i="1" s="1"/>
  <c r="AK142" i="1" a="1"/>
  <c r="AK142" i="1"/>
  <c r="AL142" i="1" a="1"/>
  <c r="AL142" i="1" s="1"/>
  <c r="AM142" i="1" a="1"/>
  <c r="AM142" i="1"/>
  <c r="AN142" i="1" a="1"/>
  <c r="AN142" i="1" s="1"/>
  <c r="AO142" i="1" a="1"/>
  <c r="AO142" i="1"/>
  <c r="AP142" i="1" a="1"/>
  <c r="AP142" i="1" s="1"/>
  <c r="AQ142" i="1" a="1"/>
  <c r="AQ142" i="1" s="1"/>
  <c r="AR142" i="1" a="1"/>
  <c r="AR142" i="1" s="1"/>
  <c r="AS142" i="1" a="1"/>
  <c r="AS142" i="1"/>
  <c r="AT142" i="1" a="1"/>
  <c r="AT142" i="1" s="1"/>
  <c r="AU142" i="1" a="1"/>
  <c r="AU142" i="1"/>
  <c r="AJ143" i="1" a="1"/>
  <c r="AJ143" i="1" s="1"/>
  <c r="AK143" i="1" a="1"/>
  <c r="AK143" i="1"/>
  <c r="AL143" i="1" a="1"/>
  <c r="AL143" i="1" s="1"/>
  <c r="AM143" i="1" a="1"/>
  <c r="AM143" i="1" s="1"/>
  <c r="AN143" i="1" a="1"/>
  <c r="AN143" i="1" s="1"/>
  <c r="AO143" i="1" a="1"/>
  <c r="AO143" i="1"/>
  <c r="AP143" i="1" a="1"/>
  <c r="AP143" i="1" s="1"/>
  <c r="AQ143" i="1" a="1"/>
  <c r="AQ143" i="1"/>
  <c r="AR143" i="1" a="1"/>
  <c r="AR143" i="1" s="1"/>
  <c r="AS143" i="1" a="1"/>
  <c r="AS143" i="1"/>
  <c r="AT143" i="1" a="1"/>
  <c r="AT143" i="1" s="1"/>
  <c r="AU143" i="1" a="1"/>
  <c r="AU143" i="1" s="1"/>
  <c r="AJ144" i="1" a="1"/>
  <c r="AJ144" i="1" s="1"/>
  <c r="AK144" i="1" a="1"/>
  <c r="AK144" i="1"/>
  <c r="AL144" i="1" a="1"/>
  <c r="AL144" i="1" s="1"/>
  <c r="AM144" i="1" a="1"/>
  <c r="AM144" i="1"/>
  <c r="AN144" i="1" a="1"/>
  <c r="AN144" i="1" s="1"/>
  <c r="AO144" i="1" a="1"/>
  <c r="AO144" i="1"/>
  <c r="AP144" i="1" a="1"/>
  <c r="AP144" i="1" s="1"/>
  <c r="AQ144" i="1" a="1"/>
  <c r="AQ144" i="1" s="1"/>
  <c r="AR144" i="1" a="1"/>
  <c r="AR144" i="1" s="1"/>
  <c r="AS144" i="1" a="1"/>
  <c r="AS144" i="1"/>
  <c r="AT144" i="1" a="1"/>
  <c r="AT144" i="1" s="1"/>
  <c r="AU144" i="1" a="1"/>
  <c r="AU144" i="1"/>
  <c r="AJ145" i="1" a="1"/>
  <c r="AJ145" i="1" s="1"/>
  <c r="AK145" i="1" a="1"/>
  <c r="AK145" i="1"/>
  <c r="AL145" i="1" a="1"/>
  <c r="AL145" i="1" s="1"/>
  <c r="AM145" i="1" a="1"/>
  <c r="AM145" i="1" s="1"/>
  <c r="AN145" i="1" a="1"/>
  <c r="AN145" i="1" s="1"/>
  <c r="AO145" i="1" a="1"/>
  <c r="AO145" i="1"/>
  <c r="AP145" i="1" a="1"/>
  <c r="AP145" i="1" s="1"/>
  <c r="AQ145" i="1" a="1"/>
  <c r="AQ145" i="1"/>
  <c r="AR145" i="1" a="1"/>
  <c r="AR145" i="1" s="1"/>
  <c r="AS145" i="1" a="1"/>
  <c r="AS145" i="1"/>
  <c r="AT145" i="1" a="1"/>
  <c r="AT145" i="1" s="1"/>
  <c r="AU145" i="1" a="1"/>
  <c r="AU145" i="1" s="1"/>
  <c r="AJ146" i="1" a="1"/>
  <c r="AJ146" i="1" s="1"/>
  <c r="AK146" i="1" a="1"/>
  <c r="AK146" i="1"/>
  <c r="AL146" i="1" a="1"/>
  <c r="AL146" i="1" s="1"/>
  <c r="AM146" i="1" a="1"/>
  <c r="AM146" i="1"/>
  <c r="AN146" i="1" a="1"/>
  <c r="AN146" i="1" s="1"/>
  <c r="AO146" i="1" a="1"/>
  <c r="AO146" i="1"/>
  <c r="AP146" i="1" a="1"/>
  <c r="AP146" i="1" s="1"/>
  <c r="AQ146" i="1" a="1"/>
  <c r="AQ146" i="1" s="1"/>
  <c r="AR146" i="1" a="1"/>
  <c r="AR146" i="1" s="1"/>
  <c r="AS146" i="1" a="1"/>
  <c r="AS146" i="1"/>
  <c r="AT146" i="1" a="1"/>
  <c r="AT146" i="1" s="1"/>
  <c r="AU146" i="1" a="1"/>
  <c r="AU146" i="1"/>
  <c r="AJ147" i="1" a="1"/>
  <c r="AJ147" i="1" s="1"/>
  <c r="AK147" i="1" a="1"/>
  <c r="AK147" i="1"/>
  <c r="AL147" i="1" a="1"/>
  <c r="AL147" i="1" s="1"/>
  <c r="AM147" i="1" a="1"/>
  <c r="AM147" i="1" s="1"/>
  <c r="AN147" i="1" a="1"/>
  <c r="AN147" i="1" s="1"/>
  <c r="AO147" i="1" a="1"/>
  <c r="AO147" i="1"/>
  <c r="AP147" i="1" a="1"/>
  <c r="AP147" i="1" s="1"/>
  <c r="AQ147" i="1" a="1"/>
  <c r="AQ147" i="1"/>
  <c r="AR147" i="1" a="1"/>
  <c r="AR147" i="1" s="1"/>
  <c r="AS147" i="1" a="1"/>
  <c r="AS147" i="1"/>
  <c r="AT147" i="1" a="1"/>
  <c r="AT147" i="1" s="1"/>
  <c r="AU147" i="1" a="1"/>
  <c r="AU147" i="1" s="1"/>
  <c r="AJ148" i="1" a="1"/>
  <c r="AJ148" i="1" s="1"/>
  <c r="AK148" i="1" a="1"/>
  <c r="AK148" i="1"/>
  <c r="AL148" i="1" a="1"/>
  <c r="AL148" i="1" s="1"/>
  <c r="AM148" i="1" a="1"/>
  <c r="AM148" i="1"/>
  <c r="AN148" i="1" a="1"/>
  <c r="AN148" i="1" s="1"/>
  <c r="AO148" i="1" a="1"/>
  <c r="AO148" i="1"/>
  <c r="AP148" i="1" a="1"/>
  <c r="AP148" i="1" s="1"/>
  <c r="AQ148" i="1" a="1"/>
  <c r="AQ148" i="1" s="1"/>
  <c r="AR148" i="1" a="1"/>
  <c r="AR148" i="1" s="1"/>
  <c r="AS148" i="1" a="1"/>
  <c r="AS148" i="1"/>
  <c r="AT148" i="1" a="1"/>
  <c r="AT148" i="1" s="1"/>
  <c r="AU148" i="1" a="1"/>
  <c r="AU148" i="1"/>
  <c r="AJ149" i="1" a="1"/>
  <c r="AJ149" i="1" s="1"/>
  <c r="AK149" i="1" a="1"/>
  <c r="AK149" i="1"/>
  <c r="AL149" i="1" a="1"/>
  <c r="AL149" i="1" s="1"/>
  <c r="AM149" i="1" a="1"/>
  <c r="AM149" i="1" s="1"/>
  <c r="AN149" i="1" a="1"/>
  <c r="AN149" i="1" s="1"/>
  <c r="AO149" i="1" a="1"/>
  <c r="AO149" i="1"/>
  <c r="AP149" i="1" a="1"/>
  <c r="AP149" i="1" s="1"/>
  <c r="AQ149" i="1" a="1"/>
  <c r="AQ149" i="1"/>
  <c r="AR149" i="1" a="1"/>
  <c r="AR149" i="1" s="1"/>
  <c r="AS149" i="1" a="1"/>
  <c r="AS149" i="1"/>
  <c r="AT149" i="1" a="1"/>
  <c r="AT149" i="1" s="1"/>
  <c r="AU149" i="1" a="1"/>
  <c r="AU149" i="1" s="1"/>
  <c r="AJ150" i="1" a="1"/>
  <c r="AJ150" i="1" s="1"/>
  <c r="AK150" i="1" a="1"/>
  <c r="AK150" i="1"/>
  <c r="AL150" i="1" a="1"/>
  <c r="AL150" i="1" s="1"/>
  <c r="AM150" i="1" a="1"/>
  <c r="AM150" i="1"/>
  <c r="AN150" i="1" a="1"/>
  <c r="AN150" i="1" s="1"/>
  <c r="AO150" i="1" a="1"/>
  <c r="AO150" i="1"/>
  <c r="AP150" i="1" a="1"/>
  <c r="AP150" i="1" s="1"/>
  <c r="AQ150" i="1" a="1"/>
  <c r="AQ150" i="1" s="1"/>
  <c r="AR150" i="1" a="1"/>
  <c r="AR150" i="1" s="1"/>
  <c r="AS150" i="1" a="1"/>
  <c r="AS150" i="1"/>
  <c r="AT150" i="1" a="1"/>
  <c r="AT150" i="1" s="1"/>
  <c r="AU150" i="1" a="1"/>
  <c r="AU150" i="1"/>
  <c r="AJ151" i="1" a="1"/>
  <c r="AJ151" i="1" s="1"/>
  <c r="AK151" i="1" a="1"/>
  <c r="AK151" i="1"/>
  <c r="AL151" i="1" a="1"/>
  <c r="AL151" i="1" s="1"/>
  <c r="AM151" i="1" a="1"/>
  <c r="AM151" i="1" s="1"/>
  <c r="AN151" i="1" a="1"/>
  <c r="AN151" i="1" s="1"/>
  <c r="AO151" i="1" a="1"/>
  <c r="AO151" i="1"/>
  <c r="AP151" i="1" a="1"/>
  <c r="AP151" i="1" s="1"/>
  <c r="AQ151" i="1" a="1"/>
  <c r="AQ151" i="1"/>
  <c r="AR151" i="1" a="1"/>
  <c r="AR151" i="1" s="1"/>
  <c r="AS151" i="1" a="1"/>
  <c r="AS151" i="1"/>
  <c r="AT151" i="1" a="1"/>
  <c r="AT151" i="1" s="1"/>
  <c r="AU151" i="1" a="1"/>
  <c r="AU151" i="1" s="1"/>
  <c r="AJ152" i="1" a="1"/>
  <c r="AJ152" i="1" s="1"/>
  <c r="AK152" i="1" a="1"/>
  <c r="AK152" i="1"/>
  <c r="AL152" i="1" a="1"/>
  <c r="AL152" i="1" s="1"/>
  <c r="AM152" i="1" a="1"/>
  <c r="AM152" i="1"/>
  <c r="AN152" i="1" a="1"/>
  <c r="AN152" i="1" s="1"/>
  <c r="AO152" i="1" a="1"/>
  <c r="AO152" i="1"/>
  <c r="AP152" i="1" a="1"/>
  <c r="AP152" i="1" s="1"/>
  <c r="AQ152" i="1" a="1"/>
  <c r="AQ152" i="1" s="1"/>
  <c r="AR152" i="1" a="1"/>
  <c r="AR152" i="1" s="1"/>
  <c r="AS152" i="1" a="1"/>
  <c r="AS152" i="1"/>
  <c r="AT152" i="1" a="1"/>
  <c r="AT152" i="1" s="1"/>
  <c r="AU152" i="1" a="1"/>
  <c r="AU152" i="1"/>
  <c r="AJ153" i="1" a="1"/>
  <c r="AJ153" i="1" s="1"/>
  <c r="AK153" i="1" a="1"/>
  <c r="AK153" i="1"/>
  <c r="AL153" i="1" a="1"/>
  <c r="AL153" i="1" s="1"/>
  <c r="AM153" i="1" a="1"/>
  <c r="AM153" i="1" s="1"/>
  <c r="AN153" i="1" a="1"/>
  <c r="AN153" i="1" s="1"/>
  <c r="AO153" i="1" a="1"/>
  <c r="AO153" i="1"/>
  <c r="AP153" i="1" a="1"/>
  <c r="AP153" i="1" s="1"/>
  <c r="AQ153" i="1" a="1"/>
  <c r="AQ153" i="1"/>
  <c r="AR153" i="1" a="1"/>
  <c r="AR153" i="1" s="1"/>
  <c r="AS153" i="1" a="1"/>
  <c r="AS153" i="1"/>
  <c r="AT153" i="1" a="1"/>
  <c r="AT153" i="1" s="1"/>
  <c r="AU153" i="1" a="1"/>
  <c r="AU153" i="1" s="1"/>
  <c r="AJ154" i="1" a="1"/>
  <c r="AJ154" i="1" s="1"/>
  <c r="AK154" i="1" a="1"/>
  <c r="AK154" i="1"/>
  <c r="AL154" i="1" a="1"/>
  <c r="AL154" i="1" s="1"/>
  <c r="AM154" i="1" a="1"/>
  <c r="AM154" i="1"/>
  <c r="AN154" i="1" a="1"/>
  <c r="AN154" i="1" s="1"/>
  <c r="AO154" i="1" a="1"/>
  <c r="AO154" i="1"/>
  <c r="AP154" i="1" a="1"/>
  <c r="AP154" i="1" s="1"/>
  <c r="AQ154" i="1" a="1"/>
  <c r="AQ154" i="1" s="1"/>
  <c r="AR154" i="1" a="1"/>
  <c r="AR154" i="1" s="1"/>
  <c r="AS154" i="1" a="1"/>
  <c r="AS154" i="1"/>
  <c r="AT154" i="1" a="1"/>
  <c r="AT154" i="1" s="1"/>
  <c r="AU154" i="1" a="1"/>
  <c r="AU154" i="1"/>
  <c r="AJ155" i="1" a="1"/>
  <c r="AJ155" i="1" s="1"/>
  <c r="AK155" i="1" a="1"/>
  <c r="AK155" i="1"/>
  <c r="AL155" i="1" a="1"/>
  <c r="AL155" i="1" s="1"/>
  <c r="AM155" i="1" a="1"/>
  <c r="AM155" i="1" s="1"/>
  <c r="AN155" i="1" a="1"/>
  <c r="AN155" i="1" s="1"/>
  <c r="AO155" i="1" a="1"/>
  <c r="AO155" i="1"/>
  <c r="AP155" i="1" a="1"/>
  <c r="AP155" i="1" s="1"/>
  <c r="AQ155" i="1" a="1"/>
  <c r="AQ155" i="1"/>
  <c r="AR155" i="1" a="1"/>
  <c r="AR155" i="1" s="1"/>
  <c r="AS155" i="1" a="1"/>
  <c r="AS155" i="1"/>
  <c r="AT155" i="1" a="1"/>
  <c r="AT155" i="1" s="1"/>
  <c r="AU155" i="1" a="1"/>
  <c r="AU155" i="1" s="1"/>
  <c r="AJ156" i="1" a="1"/>
  <c r="AJ156" i="1" s="1"/>
  <c r="AK156" i="1" a="1"/>
  <c r="AK156" i="1"/>
  <c r="AL156" i="1" a="1"/>
  <c r="AL156" i="1" s="1"/>
  <c r="AM156" i="1" a="1"/>
  <c r="AM156" i="1"/>
  <c r="AN156" i="1" a="1"/>
  <c r="AN156" i="1" s="1"/>
  <c r="AO156" i="1" a="1"/>
  <c r="AO156" i="1"/>
  <c r="AP156" i="1" a="1"/>
  <c r="AP156" i="1" s="1"/>
  <c r="AQ156" i="1" a="1"/>
  <c r="AQ156" i="1" s="1"/>
  <c r="AR156" i="1" a="1"/>
  <c r="AR156" i="1" s="1"/>
  <c r="AS156" i="1" a="1"/>
  <c r="AS156" i="1"/>
  <c r="AT156" i="1" a="1"/>
  <c r="AT156" i="1" s="1"/>
  <c r="AU156" i="1" a="1"/>
  <c r="AU156" i="1"/>
  <c r="AJ157" i="1" a="1"/>
  <c r="AJ157" i="1" s="1"/>
  <c r="AK157" i="1" a="1"/>
  <c r="AK157" i="1"/>
  <c r="AL157" i="1" a="1"/>
  <c r="AL157" i="1" s="1"/>
  <c r="AM157" i="1" a="1"/>
  <c r="AM157" i="1" s="1"/>
  <c r="AN157" i="1" a="1"/>
  <c r="AN157" i="1" s="1"/>
  <c r="AO157" i="1" a="1"/>
  <c r="AO157" i="1"/>
  <c r="AP157" i="1" a="1"/>
  <c r="AP157" i="1" s="1"/>
  <c r="AQ157" i="1" a="1"/>
  <c r="AQ157" i="1"/>
  <c r="AR157" i="1" a="1"/>
  <c r="AR157" i="1" s="1"/>
  <c r="AS157" i="1" a="1"/>
  <c r="AS157" i="1"/>
  <c r="AT157" i="1" a="1"/>
  <c r="AT157" i="1" s="1"/>
  <c r="AU157" i="1" a="1"/>
  <c r="AU157" i="1" s="1"/>
  <c r="AJ158" i="1" a="1"/>
  <c r="AJ158" i="1" s="1"/>
  <c r="AK158" i="1" a="1"/>
  <c r="AK158" i="1"/>
  <c r="AL158" i="1" a="1"/>
  <c r="AL158" i="1" s="1"/>
  <c r="AM158" i="1" a="1"/>
  <c r="AM158" i="1"/>
  <c r="AN158" i="1" a="1"/>
  <c r="AN158" i="1" s="1"/>
  <c r="AO158" i="1" a="1"/>
  <c r="AO158" i="1"/>
  <c r="AP158" i="1" a="1"/>
  <c r="AP158" i="1" s="1"/>
  <c r="AQ158" i="1" a="1"/>
  <c r="AQ158" i="1" s="1"/>
  <c r="AR158" i="1" a="1"/>
  <c r="AR158" i="1" s="1"/>
  <c r="AS158" i="1" a="1"/>
  <c r="AS158" i="1"/>
  <c r="AT158" i="1" a="1"/>
  <c r="AT158" i="1" s="1"/>
  <c r="AU158" i="1" a="1"/>
  <c r="AU158" i="1"/>
  <c r="AJ159" i="1" a="1"/>
  <c r="AJ159" i="1" s="1"/>
  <c r="AK159" i="1" a="1"/>
  <c r="AK159" i="1"/>
  <c r="AL159" i="1" a="1"/>
  <c r="AL159" i="1" s="1"/>
  <c r="AM159" i="1" a="1"/>
  <c r="AM159" i="1" s="1"/>
  <c r="AN159" i="1" a="1"/>
  <c r="AN159" i="1" s="1"/>
  <c r="AO159" i="1" a="1"/>
  <c r="AO159" i="1" s="1"/>
  <c r="AP159" i="1" a="1"/>
  <c r="AP159" i="1" s="1"/>
  <c r="AQ159" i="1" a="1"/>
  <c r="AQ159" i="1"/>
  <c r="AR159" i="1" a="1"/>
  <c r="AR159" i="1" s="1"/>
  <c r="AS159" i="1" a="1"/>
  <c r="AS159" i="1"/>
  <c r="AT159" i="1" a="1"/>
  <c r="AT159" i="1" s="1"/>
  <c r="AU159" i="1" a="1"/>
  <c r="AU159" i="1" s="1"/>
  <c r="AJ160" i="1" a="1"/>
  <c r="AJ160" i="1" s="1"/>
  <c r="AK160" i="1" a="1"/>
  <c r="AK160" i="1" s="1"/>
  <c r="AL160" i="1" a="1"/>
  <c r="AL160" i="1" s="1"/>
  <c r="AM160" i="1" a="1"/>
  <c r="AM160" i="1"/>
  <c r="AN160" i="1" a="1"/>
  <c r="AN160" i="1" s="1"/>
  <c r="AO160" i="1" a="1"/>
  <c r="AO160" i="1"/>
  <c r="AP160" i="1" a="1"/>
  <c r="AP160" i="1" s="1"/>
  <c r="AQ160" i="1" a="1"/>
  <c r="AQ160" i="1" s="1"/>
  <c r="AR160" i="1" a="1"/>
  <c r="AR160" i="1" s="1"/>
  <c r="AS160" i="1" a="1"/>
  <c r="AS160" i="1" s="1"/>
  <c r="AT160" i="1" a="1"/>
  <c r="AT160" i="1" s="1"/>
  <c r="AU160" i="1" a="1"/>
  <c r="AU160" i="1"/>
  <c r="AJ161" i="1" a="1"/>
  <c r="AJ161" i="1" s="1"/>
  <c r="AK161" i="1" a="1"/>
  <c r="AK161" i="1"/>
  <c r="AL161" i="1" a="1"/>
  <c r="AL161" i="1" s="1"/>
  <c r="AM161" i="1" a="1"/>
  <c r="AM161" i="1" s="1"/>
  <c r="AN161" i="1" a="1"/>
  <c r="AN161" i="1" s="1"/>
  <c r="AO161" i="1" a="1"/>
  <c r="AO161" i="1" s="1"/>
  <c r="AP161" i="1" a="1"/>
  <c r="AP161" i="1" s="1"/>
  <c r="AQ161" i="1" a="1"/>
  <c r="AQ161" i="1"/>
  <c r="AR161" i="1" a="1"/>
  <c r="AR161" i="1" s="1"/>
  <c r="AS161" i="1" a="1"/>
  <c r="AS161" i="1"/>
  <c r="AT161" i="1" a="1"/>
  <c r="AT161" i="1" s="1"/>
  <c r="AU161" i="1" a="1"/>
  <c r="AU161" i="1" s="1"/>
  <c r="AJ162" i="1" a="1"/>
  <c r="AJ162" i="1" s="1"/>
  <c r="AK162" i="1" a="1"/>
  <c r="AK162" i="1" s="1"/>
  <c r="AL162" i="1" a="1"/>
  <c r="AL162" i="1" s="1"/>
  <c r="AM162" i="1" a="1"/>
  <c r="AM162" i="1"/>
  <c r="AN162" i="1" a="1"/>
  <c r="AN162" i="1" s="1"/>
  <c r="AO162" i="1" a="1"/>
  <c r="AO162" i="1"/>
  <c r="AP162" i="1" a="1"/>
  <c r="AP162" i="1" s="1"/>
  <c r="AQ162" i="1" a="1"/>
  <c r="AQ162" i="1" s="1"/>
  <c r="AR162" i="1" a="1"/>
  <c r="AR162" i="1" s="1"/>
  <c r="AS162" i="1" a="1"/>
  <c r="AS162" i="1" s="1"/>
  <c r="AT162" i="1" a="1"/>
  <c r="AT162" i="1" s="1"/>
  <c r="AU162" i="1" a="1"/>
  <c r="AU162" i="1"/>
  <c r="AJ163" i="1" a="1"/>
  <c r="AJ163" i="1" s="1"/>
  <c r="AK163" i="1" a="1"/>
  <c r="AK163" i="1"/>
  <c r="AL163" i="1" a="1"/>
  <c r="AL163" i="1" s="1"/>
  <c r="AM163" i="1" a="1"/>
  <c r="AM163" i="1" s="1"/>
  <c r="AN163" i="1" a="1"/>
  <c r="AN163" i="1" s="1"/>
  <c r="AO163" i="1" a="1"/>
  <c r="AO163" i="1" s="1"/>
  <c r="AP163" i="1" a="1"/>
  <c r="AP163" i="1" s="1"/>
  <c r="AQ163" i="1" a="1"/>
  <c r="AQ163" i="1"/>
  <c r="AR163" i="1" a="1"/>
  <c r="AR163" i="1" s="1"/>
  <c r="AS163" i="1" a="1"/>
  <c r="AS163" i="1"/>
  <c r="AT163" i="1" a="1"/>
  <c r="AT163" i="1" s="1"/>
  <c r="AU163" i="1" a="1"/>
  <c r="AU163" i="1" s="1"/>
  <c r="AJ164" i="1" a="1"/>
  <c r="AJ164" i="1" s="1"/>
  <c r="AK164" i="1" a="1"/>
  <c r="AK164" i="1" s="1"/>
  <c r="AL164" i="1" a="1"/>
  <c r="AL164" i="1" s="1"/>
  <c r="AM164" i="1" a="1"/>
  <c r="AM164" i="1"/>
  <c r="AN164" i="1" a="1"/>
  <c r="AN164" i="1" s="1"/>
  <c r="AO164" i="1" a="1"/>
  <c r="AO164" i="1"/>
  <c r="AP164" i="1" a="1"/>
  <c r="AP164" i="1" s="1"/>
  <c r="AQ164" i="1" a="1"/>
  <c r="AQ164" i="1" s="1"/>
  <c r="AR164" i="1" a="1"/>
  <c r="AR164" i="1" s="1"/>
  <c r="AS164" i="1" a="1"/>
  <c r="AS164" i="1" s="1"/>
  <c r="AT164" i="1" a="1"/>
  <c r="AT164" i="1" s="1"/>
  <c r="AU164" i="1" a="1"/>
  <c r="AU164" i="1"/>
  <c r="AJ165" i="1" a="1"/>
  <c r="AJ165" i="1" s="1"/>
  <c r="AK165" i="1" a="1"/>
  <c r="AK165" i="1"/>
  <c r="AL165" i="1" a="1"/>
  <c r="AL165" i="1" s="1"/>
  <c r="AM165" i="1" a="1"/>
  <c r="AM165" i="1" s="1"/>
  <c r="AN165" i="1" a="1"/>
  <c r="AN165" i="1" s="1"/>
  <c r="AO165" i="1" a="1"/>
  <c r="AO165" i="1" s="1"/>
  <c r="AP165" i="1" a="1"/>
  <c r="AP165" i="1" s="1"/>
  <c r="AQ165" i="1" a="1"/>
  <c r="AQ165" i="1"/>
  <c r="AR165" i="1" a="1"/>
  <c r="AR165" i="1" s="1"/>
  <c r="AS165" i="1" a="1"/>
  <c r="AS165" i="1"/>
  <c r="AT165" i="1" a="1"/>
  <c r="AT165" i="1" s="1"/>
  <c r="AU165" i="1" a="1"/>
  <c r="AU165" i="1" s="1"/>
  <c r="AJ166" i="1" a="1"/>
  <c r="AJ166" i="1" s="1"/>
  <c r="AK166" i="1" a="1"/>
  <c r="AK166" i="1" s="1"/>
  <c r="AL166" i="1" a="1"/>
  <c r="AL166" i="1" s="1"/>
  <c r="AM166" i="1" a="1"/>
  <c r="AM166" i="1"/>
  <c r="AN166" i="1" a="1"/>
  <c r="AN166" i="1" s="1"/>
  <c r="AO166" i="1" a="1"/>
  <c r="AO166" i="1"/>
  <c r="AP166" i="1" a="1"/>
  <c r="AP166" i="1" s="1"/>
  <c r="AQ166" i="1" a="1"/>
  <c r="AQ166" i="1" s="1"/>
  <c r="AR166" i="1" a="1"/>
  <c r="AR166" i="1" s="1"/>
  <c r="AS166" i="1" a="1"/>
  <c r="AS166" i="1" s="1"/>
  <c r="AT166" i="1" a="1"/>
  <c r="AT166" i="1" s="1"/>
  <c r="AU166" i="1" a="1"/>
  <c r="AU166" i="1"/>
  <c r="AJ167" i="1" a="1"/>
  <c r="AJ167" i="1" s="1"/>
  <c r="AK167" i="1" a="1"/>
  <c r="AK167" i="1"/>
  <c r="AL167" i="1" a="1"/>
  <c r="AL167" i="1" s="1"/>
  <c r="AM167" i="1" a="1"/>
  <c r="AM167" i="1" s="1"/>
  <c r="AN167" i="1" a="1"/>
  <c r="AN167" i="1" s="1"/>
  <c r="AO167" i="1" a="1"/>
  <c r="AO167" i="1" s="1"/>
  <c r="AP167" i="1" a="1"/>
  <c r="AP167" i="1" s="1"/>
  <c r="AQ167" i="1" a="1"/>
  <c r="AQ167" i="1"/>
  <c r="AR167" i="1" a="1"/>
  <c r="AR167" i="1" s="1"/>
  <c r="AS167" i="1" a="1"/>
  <c r="AS167" i="1"/>
  <c r="AT167" i="1" a="1"/>
  <c r="AT167" i="1" s="1"/>
  <c r="AU167" i="1" a="1"/>
  <c r="AU167" i="1" s="1"/>
  <c r="AJ168" i="1" a="1"/>
  <c r="AJ168" i="1" s="1"/>
  <c r="AK168" i="1" a="1"/>
  <c r="AK168" i="1" s="1"/>
  <c r="AL168" i="1" a="1"/>
  <c r="AL168" i="1" s="1"/>
  <c r="AM168" i="1" a="1"/>
  <c r="AM168" i="1"/>
  <c r="AN168" i="1" a="1"/>
  <c r="AN168" i="1" s="1"/>
  <c r="AO168" i="1" a="1"/>
  <c r="AO168" i="1"/>
  <c r="AP168" i="1" a="1"/>
  <c r="AP168" i="1" s="1"/>
  <c r="AQ168" i="1" a="1"/>
  <c r="AQ168" i="1" s="1"/>
  <c r="AR168" i="1" a="1"/>
  <c r="AR168" i="1" s="1"/>
  <c r="AS168" i="1" a="1"/>
  <c r="AS168" i="1" s="1"/>
  <c r="AT168" i="1" a="1"/>
  <c r="AT168" i="1" s="1"/>
  <c r="AU168" i="1" a="1"/>
  <c r="AU168" i="1"/>
  <c r="AJ169" i="1" a="1"/>
  <c r="AJ169" i="1" s="1"/>
  <c r="AK169" i="1" a="1"/>
  <c r="AK169" i="1"/>
  <c r="AL169" i="1" a="1"/>
  <c r="AL169" i="1" s="1"/>
  <c r="AM169" i="1" a="1"/>
  <c r="AM169" i="1" s="1"/>
  <c r="AN169" i="1" a="1"/>
  <c r="AN169" i="1" s="1"/>
  <c r="AO169" i="1" a="1"/>
  <c r="AO169" i="1" s="1"/>
  <c r="AP169" i="1" a="1"/>
  <c r="AP169" i="1"/>
  <c r="AQ169" i="1" a="1"/>
  <c r="AQ169" i="1" s="1"/>
  <c r="AR169" i="1" a="1"/>
  <c r="AR169" i="1"/>
  <c r="AS169" i="1" a="1"/>
  <c r="AS169" i="1" s="1"/>
  <c r="AT169" i="1" a="1"/>
  <c r="AT169" i="1"/>
  <c r="AU169" i="1" a="1"/>
  <c r="AU169" i="1" s="1"/>
  <c r="AJ170" i="1" a="1"/>
  <c r="AJ170" i="1"/>
  <c r="AK170" i="1" a="1"/>
  <c r="AK170" i="1" s="1"/>
  <c r="AL170" i="1" a="1"/>
  <c r="AL170" i="1"/>
  <c r="AM170" i="1" a="1"/>
  <c r="AM170" i="1" s="1"/>
  <c r="AN170" i="1" a="1"/>
  <c r="AN170" i="1" s="1"/>
  <c r="AO170" i="1" a="1"/>
  <c r="AO170" i="1" s="1"/>
  <c r="AP170" i="1" a="1"/>
  <c r="AP170" i="1" s="1"/>
  <c r="AQ170" i="1" a="1"/>
  <c r="AQ170" i="1" s="1"/>
  <c r="AR170" i="1" a="1"/>
  <c r="AR170" i="1" s="1"/>
  <c r="AS170" i="1" a="1"/>
  <c r="AS170" i="1" s="1"/>
  <c r="AT170" i="1" a="1"/>
  <c r="AT170" i="1" s="1"/>
  <c r="AU170" i="1" a="1"/>
  <c r="AU170" i="1" s="1"/>
  <c r="AJ171" i="1" a="1"/>
  <c r="AJ171" i="1" s="1"/>
  <c r="AK171" i="1" a="1"/>
  <c r="AK171" i="1" s="1"/>
  <c r="AL171" i="1" a="1"/>
  <c r="AL171" i="1" s="1"/>
  <c r="AM171" i="1" a="1"/>
  <c r="AM171" i="1" s="1"/>
  <c r="AN171" i="1" a="1"/>
  <c r="AN171" i="1" s="1"/>
  <c r="AO171" i="1" a="1"/>
  <c r="AO171" i="1" s="1"/>
  <c r="AP171" i="1" a="1"/>
  <c r="AP171" i="1" s="1"/>
  <c r="AQ171" i="1" a="1"/>
  <c r="AQ171" i="1" s="1"/>
  <c r="AR171" i="1" a="1"/>
  <c r="AR171" i="1" s="1"/>
  <c r="AS171" i="1" a="1"/>
  <c r="AS171" i="1" s="1"/>
  <c r="AT171" i="1" a="1"/>
  <c r="AT171" i="1" s="1"/>
  <c r="AU171" i="1" a="1"/>
  <c r="AU171" i="1" s="1"/>
  <c r="AJ172" i="1" a="1"/>
  <c r="AJ172" i="1" s="1"/>
  <c r="AK172" i="1" a="1"/>
  <c r="AK172" i="1" s="1"/>
  <c r="AL172" i="1" a="1"/>
  <c r="AL172" i="1" s="1"/>
  <c r="AM172" i="1" a="1"/>
  <c r="AM172" i="1" s="1"/>
  <c r="AN172" i="1" a="1"/>
  <c r="AN172" i="1" s="1"/>
  <c r="AO172" i="1" a="1"/>
  <c r="AO172" i="1" s="1"/>
  <c r="AP172" i="1" a="1"/>
  <c r="AP172" i="1" s="1"/>
  <c r="AQ172" i="1" a="1"/>
  <c r="AQ172" i="1" s="1"/>
  <c r="AR172" i="1" a="1"/>
  <c r="AR172" i="1" s="1"/>
  <c r="AS172" i="1" a="1"/>
  <c r="AS172" i="1" s="1"/>
  <c r="AT172" i="1" a="1"/>
  <c r="AT172" i="1" s="1"/>
  <c r="AU172" i="1" a="1"/>
  <c r="AU172" i="1" s="1"/>
  <c r="AJ173" i="1" a="1"/>
  <c r="AJ173" i="1" s="1"/>
  <c r="AK173" i="1" a="1"/>
  <c r="AK173" i="1" s="1"/>
  <c r="AL173" i="1" a="1"/>
  <c r="AL173" i="1" s="1"/>
  <c r="AM173" i="1" a="1"/>
  <c r="AM173" i="1" s="1"/>
  <c r="AN173" i="1" a="1"/>
  <c r="AN173" i="1" s="1"/>
  <c r="AO173" i="1" a="1"/>
  <c r="AO173" i="1" s="1"/>
  <c r="AP173" i="1" a="1"/>
  <c r="AP173" i="1" s="1"/>
  <c r="AQ173" i="1" a="1"/>
  <c r="AQ173" i="1" s="1"/>
  <c r="AR173" i="1" a="1"/>
  <c r="AR173" i="1" s="1"/>
  <c r="AS173" i="1" a="1"/>
  <c r="AS173" i="1" s="1"/>
  <c r="AT173" i="1" a="1"/>
  <c r="AT173" i="1" s="1"/>
  <c r="AU173" i="1" a="1"/>
  <c r="AU173" i="1" s="1"/>
  <c r="AJ174" i="1" a="1"/>
  <c r="AJ174" i="1" s="1"/>
  <c r="AK174" i="1" a="1"/>
  <c r="AK174" i="1" s="1"/>
  <c r="AL174" i="1" a="1"/>
  <c r="AL174" i="1" s="1"/>
  <c r="AM174" i="1" a="1"/>
  <c r="AM174" i="1" s="1"/>
  <c r="AN174" i="1" a="1"/>
  <c r="AN174" i="1" s="1"/>
  <c r="AO174" i="1" a="1"/>
  <c r="AO174" i="1" s="1"/>
  <c r="AP174" i="1" a="1"/>
  <c r="AP174" i="1" s="1"/>
  <c r="AQ174" i="1" a="1"/>
  <c r="AQ174" i="1" s="1"/>
  <c r="AR174" i="1" a="1"/>
  <c r="AR174" i="1" s="1"/>
  <c r="AS174" i="1" a="1"/>
  <c r="AS174" i="1" s="1"/>
  <c r="AT174" i="1" a="1"/>
  <c r="AT174" i="1" s="1"/>
  <c r="AU174" i="1" a="1"/>
  <c r="AU174" i="1" s="1"/>
  <c r="AJ175" i="1" a="1"/>
  <c r="AJ175" i="1" s="1"/>
  <c r="AK175" i="1" a="1"/>
  <c r="AK175" i="1" s="1"/>
  <c r="AL175" i="1" a="1"/>
  <c r="AL175" i="1" s="1"/>
  <c r="AM175" i="1" a="1"/>
  <c r="AM175" i="1" s="1"/>
  <c r="AN175" i="1" a="1"/>
  <c r="AN175" i="1" s="1"/>
  <c r="AO175" i="1" a="1"/>
  <c r="AO175" i="1" s="1"/>
  <c r="AP175" i="1" a="1"/>
  <c r="AP175" i="1" s="1"/>
  <c r="AQ175" i="1" a="1"/>
  <c r="AQ175" i="1" s="1"/>
  <c r="AR175" i="1" a="1"/>
  <c r="AR175" i="1" s="1"/>
  <c r="AS175" i="1" a="1"/>
  <c r="AS175" i="1" s="1"/>
  <c r="AT175" i="1" a="1"/>
  <c r="AT175" i="1" s="1"/>
  <c r="AU175" i="1" a="1"/>
  <c r="AU175" i="1" s="1"/>
  <c r="AJ176" i="1" a="1"/>
  <c r="AJ176" i="1" s="1"/>
  <c r="AK176" i="1" a="1"/>
  <c r="AK176" i="1" s="1"/>
  <c r="AL176" i="1" a="1"/>
  <c r="AL176" i="1" s="1"/>
  <c r="AM176" i="1" a="1"/>
  <c r="AM176" i="1" s="1"/>
  <c r="AN176" i="1" a="1"/>
  <c r="AN176" i="1" s="1"/>
  <c r="AO176" i="1" a="1"/>
  <c r="AO176" i="1" s="1"/>
  <c r="AP176" i="1" a="1"/>
  <c r="AP176" i="1" s="1"/>
  <c r="AQ176" i="1" a="1"/>
  <c r="AQ176" i="1" s="1"/>
  <c r="AR176" i="1" a="1"/>
  <c r="AR176" i="1" s="1"/>
  <c r="AS176" i="1" a="1"/>
  <c r="AS176" i="1" s="1"/>
  <c r="AT176" i="1" a="1"/>
  <c r="AT176" i="1" s="1"/>
  <c r="AU176" i="1" a="1"/>
  <c r="AU176" i="1" s="1"/>
  <c r="AJ177" i="1" a="1"/>
  <c r="AJ177" i="1" s="1"/>
  <c r="AK177" i="1" a="1"/>
  <c r="AK177" i="1" s="1"/>
  <c r="AL177" i="1" a="1"/>
  <c r="AL177" i="1" s="1"/>
  <c r="AM177" i="1" a="1"/>
  <c r="AM177" i="1" s="1"/>
  <c r="AN177" i="1" a="1"/>
  <c r="AN177" i="1" s="1"/>
  <c r="AO177" i="1" a="1"/>
  <c r="AO177" i="1" s="1"/>
  <c r="AP177" i="1" a="1"/>
  <c r="AP177" i="1" s="1"/>
  <c r="AQ177" i="1" a="1"/>
  <c r="AQ177" i="1" s="1"/>
  <c r="AR177" i="1" a="1"/>
  <c r="AR177" i="1" s="1"/>
  <c r="AS177" i="1" a="1"/>
  <c r="AS177" i="1" s="1"/>
  <c r="AT177" i="1" a="1"/>
  <c r="AT177" i="1" s="1"/>
  <c r="AU177" i="1" a="1"/>
  <c r="AU177" i="1" s="1"/>
  <c r="AJ178" i="1" a="1"/>
  <c r="AJ178" i="1" s="1"/>
  <c r="AK178" i="1" a="1"/>
  <c r="AK178" i="1" s="1"/>
  <c r="AL178" i="1" a="1"/>
  <c r="AL178" i="1" s="1"/>
  <c r="AM178" i="1" a="1"/>
  <c r="AM178" i="1" s="1"/>
  <c r="AN178" i="1" a="1"/>
  <c r="AN178" i="1" s="1"/>
  <c r="AO178" i="1" a="1"/>
  <c r="AO178" i="1" s="1"/>
  <c r="AP178" i="1" a="1"/>
  <c r="AP178" i="1" s="1"/>
  <c r="AQ178" i="1" a="1"/>
  <c r="AQ178" i="1" s="1"/>
  <c r="AR178" i="1" a="1"/>
  <c r="AR178" i="1" s="1"/>
  <c r="AS178" i="1" a="1"/>
  <c r="AS178" i="1" s="1"/>
  <c r="AT178" i="1" a="1"/>
  <c r="AT178" i="1" s="1"/>
  <c r="AU178" i="1" a="1"/>
  <c r="AU178" i="1" s="1"/>
  <c r="AJ179" i="1" a="1"/>
  <c r="AJ179" i="1" s="1"/>
  <c r="AK179" i="1" a="1"/>
  <c r="AK179" i="1" s="1"/>
  <c r="AL179" i="1" a="1"/>
  <c r="AL179" i="1" s="1"/>
  <c r="AM179" i="1" a="1"/>
  <c r="AM179" i="1" s="1"/>
  <c r="AN179" i="1" a="1"/>
  <c r="AN179" i="1" s="1"/>
  <c r="AO179" i="1" a="1"/>
  <c r="AO179" i="1" s="1"/>
  <c r="AP179" i="1" a="1"/>
  <c r="AP179" i="1" s="1"/>
  <c r="AQ179" i="1" a="1"/>
  <c r="AQ179" i="1" s="1"/>
  <c r="AR179" i="1" a="1"/>
  <c r="AR179" i="1" s="1"/>
  <c r="AS179" i="1" a="1"/>
  <c r="AS179" i="1" s="1"/>
  <c r="AT179" i="1" a="1"/>
  <c r="AT179" i="1" s="1"/>
  <c r="AU179" i="1" a="1"/>
  <c r="AU179" i="1" s="1"/>
  <c r="AJ180" i="1" a="1"/>
  <c r="AJ180" i="1" s="1"/>
  <c r="AK180" i="1" a="1"/>
  <c r="AK180" i="1" s="1"/>
  <c r="AL180" i="1" a="1"/>
  <c r="AL180" i="1" s="1"/>
  <c r="AM180" i="1" a="1"/>
  <c r="AM180" i="1" s="1"/>
  <c r="AN180" i="1" a="1"/>
  <c r="AN180" i="1" s="1"/>
  <c r="AO180" i="1" a="1"/>
  <c r="AO180" i="1" s="1"/>
  <c r="AP180" i="1" a="1"/>
  <c r="AP180" i="1" s="1"/>
  <c r="AQ180" i="1" a="1"/>
  <c r="AQ180" i="1" s="1"/>
  <c r="AR180" i="1" a="1"/>
  <c r="AR180" i="1" s="1"/>
  <c r="AS180" i="1" a="1"/>
  <c r="AS180" i="1" s="1"/>
  <c r="AT180" i="1" a="1"/>
  <c r="AT180" i="1" s="1"/>
  <c r="AU180" i="1" a="1"/>
  <c r="AU180" i="1" s="1"/>
  <c r="AJ181" i="1" a="1"/>
  <c r="AJ181" i="1" s="1"/>
  <c r="AK181" i="1" a="1"/>
  <c r="AK181" i="1" s="1"/>
  <c r="AL181" i="1" a="1"/>
  <c r="AL181" i="1" s="1"/>
  <c r="AM181" i="1" a="1"/>
  <c r="AM181" i="1" s="1"/>
  <c r="AN181" i="1" a="1"/>
  <c r="AN181" i="1" s="1"/>
  <c r="AO181" i="1" a="1"/>
  <c r="AO181" i="1" s="1"/>
  <c r="AP181" i="1" a="1"/>
  <c r="AP181" i="1" s="1"/>
  <c r="AQ181" i="1" a="1"/>
  <c r="AQ181" i="1" s="1"/>
  <c r="AR181" i="1" a="1"/>
  <c r="AR181" i="1" s="1"/>
  <c r="AS181" i="1" a="1"/>
  <c r="AS181" i="1" s="1"/>
  <c r="AT181" i="1" a="1"/>
  <c r="AT181" i="1" s="1"/>
  <c r="AU181" i="1" a="1"/>
  <c r="AU181" i="1" s="1"/>
  <c r="AJ182" i="1" a="1"/>
  <c r="AJ182" i="1" s="1"/>
  <c r="AK182" i="1" a="1"/>
  <c r="AK182" i="1" s="1"/>
  <c r="AL182" i="1" a="1"/>
  <c r="AL182" i="1" s="1"/>
  <c r="AM182" i="1" a="1"/>
  <c r="AM182" i="1" s="1"/>
  <c r="AN182" i="1" a="1"/>
  <c r="AN182" i="1" s="1"/>
  <c r="AO182" i="1" a="1"/>
  <c r="AO182" i="1" s="1"/>
  <c r="AP182" i="1" a="1"/>
  <c r="AP182" i="1" s="1"/>
  <c r="AQ182" i="1" a="1"/>
  <c r="AQ182" i="1" s="1"/>
  <c r="AR182" i="1" a="1"/>
  <c r="AR182" i="1" s="1"/>
  <c r="AS182" i="1" a="1"/>
  <c r="AS182" i="1" s="1"/>
  <c r="AT182" i="1" a="1"/>
  <c r="AT182" i="1" s="1"/>
  <c r="AU182" i="1" a="1"/>
  <c r="AU182" i="1" s="1"/>
  <c r="AJ183" i="1" a="1"/>
  <c r="AJ183" i="1" s="1"/>
  <c r="AK183" i="1" a="1"/>
  <c r="AK183" i="1" s="1"/>
  <c r="AL183" i="1" a="1"/>
  <c r="AL183" i="1" s="1"/>
  <c r="AM183" i="1" a="1"/>
  <c r="AM183" i="1" s="1"/>
  <c r="AN183" i="1" a="1"/>
  <c r="AN183" i="1" s="1"/>
  <c r="AO183" i="1" a="1"/>
  <c r="AO183" i="1" s="1"/>
  <c r="AP183" i="1" a="1"/>
  <c r="AP183" i="1" s="1"/>
  <c r="AQ183" i="1" a="1"/>
  <c r="AQ183" i="1" s="1"/>
  <c r="AR183" i="1" a="1"/>
  <c r="AR183" i="1" s="1"/>
  <c r="AS183" i="1" a="1"/>
  <c r="AS183" i="1" s="1"/>
  <c r="AT183" i="1" a="1"/>
  <c r="AT183" i="1" s="1"/>
  <c r="AU183" i="1" a="1"/>
  <c r="AU183" i="1" s="1"/>
  <c r="AJ184" i="1" a="1"/>
  <c r="AJ184" i="1" s="1"/>
  <c r="AK184" i="1" a="1"/>
  <c r="AK184" i="1" s="1"/>
  <c r="AL184" i="1" a="1"/>
  <c r="AL184" i="1" s="1"/>
  <c r="AM184" i="1" a="1"/>
  <c r="AM184" i="1" s="1"/>
  <c r="AN184" i="1" a="1"/>
  <c r="AN184" i="1" s="1"/>
  <c r="AO184" i="1" a="1"/>
  <c r="AO184" i="1" s="1"/>
  <c r="AP184" i="1" a="1"/>
  <c r="AP184" i="1" s="1"/>
  <c r="AQ184" i="1" a="1"/>
  <c r="AQ184" i="1" s="1"/>
  <c r="AR184" i="1" a="1"/>
  <c r="AR184" i="1" s="1"/>
  <c r="AS184" i="1" a="1"/>
  <c r="AS184" i="1" s="1"/>
  <c r="AT184" i="1" a="1"/>
  <c r="AT184" i="1" s="1"/>
  <c r="AU184" i="1" a="1"/>
  <c r="AU184" i="1" s="1"/>
  <c r="AJ185" i="1" a="1"/>
  <c r="AJ185" i="1" s="1"/>
  <c r="AK185" i="1" a="1"/>
  <c r="AK185" i="1" s="1"/>
  <c r="AL185" i="1" a="1"/>
  <c r="AL185" i="1" s="1"/>
  <c r="AM185" i="1" a="1"/>
  <c r="AM185" i="1" s="1"/>
  <c r="AN185" i="1" a="1"/>
  <c r="AN185" i="1" s="1"/>
  <c r="AO185" i="1" a="1"/>
  <c r="AO185" i="1" s="1"/>
  <c r="AP185" i="1" a="1"/>
  <c r="AP185" i="1" s="1"/>
  <c r="AQ185" i="1" a="1"/>
  <c r="AQ185" i="1" s="1"/>
  <c r="AR185" i="1" a="1"/>
  <c r="AR185" i="1" s="1"/>
  <c r="AS185" i="1" a="1"/>
  <c r="AS185" i="1" s="1"/>
  <c r="AT185" i="1" a="1"/>
  <c r="AT185" i="1" s="1"/>
  <c r="AU185" i="1" a="1"/>
  <c r="AU185" i="1" s="1"/>
  <c r="AJ186" i="1" a="1"/>
  <c r="AJ186" i="1" s="1"/>
  <c r="AK186" i="1" a="1"/>
  <c r="AK186" i="1" s="1"/>
  <c r="AL186" i="1" a="1"/>
  <c r="AL186" i="1" s="1"/>
  <c r="AM186" i="1" a="1"/>
  <c r="AM186" i="1" s="1"/>
  <c r="AN186" i="1" a="1"/>
  <c r="AN186" i="1" s="1"/>
  <c r="AO186" i="1" a="1"/>
  <c r="AO186" i="1" s="1"/>
  <c r="AP186" i="1" a="1"/>
  <c r="AP186" i="1" s="1"/>
  <c r="AQ186" i="1" a="1"/>
  <c r="AQ186" i="1" s="1"/>
  <c r="AR186" i="1" a="1"/>
  <c r="AR186" i="1" s="1"/>
  <c r="AS186" i="1" a="1"/>
  <c r="AS186" i="1" s="1"/>
  <c r="AT186" i="1" a="1"/>
  <c r="AT186" i="1" s="1"/>
  <c r="AU186" i="1" a="1"/>
  <c r="AU186" i="1" s="1"/>
  <c r="AJ187" i="1" a="1"/>
  <c r="AJ187" i="1" s="1"/>
  <c r="AK187" i="1" a="1"/>
  <c r="AK187" i="1" s="1"/>
  <c r="AL187" i="1" a="1"/>
  <c r="AL187" i="1" s="1"/>
  <c r="AM187" i="1" a="1"/>
  <c r="AM187" i="1" s="1"/>
  <c r="AN187" i="1" a="1"/>
  <c r="AN187" i="1" s="1"/>
  <c r="AO187" i="1" a="1"/>
  <c r="AO187" i="1" s="1"/>
  <c r="AP187" i="1" a="1"/>
  <c r="AP187" i="1" s="1"/>
  <c r="AQ187" i="1" a="1"/>
  <c r="AQ187" i="1" s="1"/>
  <c r="AR187" i="1" a="1"/>
  <c r="AR187" i="1" s="1"/>
  <c r="AS187" i="1" a="1"/>
  <c r="AS187" i="1" s="1"/>
  <c r="AT187" i="1" a="1"/>
  <c r="AT187" i="1" s="1"/>
  <c r="AU187" i="1" a="1"/>
  <c r="AU187" i="1" s="1"/>
  <c r="AJ188" i="1" a="1"/>
  <c r="AJ188" i="1" s="1"/>
  <c r="AK188" i="1" a="1"/>
  <c r="AK188" i="1" s="1"/>
  <c r="AL188" i="1" a="1"/>
  <c r="AL188" i="1" s="1"/>
  <c r="AM188" i="1" a="1"/>
  <c r="AM188" i="1" s="1"/>
  <c r="AN188" i="1" a="1"/>
  <c r="AN188" i="1" s="1"/>
  <c r="AO188" i="1" a="1"/>
  <c r="AO188" i="1" s="1"/>
  <c r="AP188" i="1" a="1"/>
  <c r="AP188" i="1" s="1"/>
  <c r="AQ188" i="1" a="1"/>
  <c r="AQ188" i="1" s="1"/>
  <c r="AR188" i="1" a="1"/>
  <c r="AR188" i="1" s="1"/>
  <c r="AS188" i="1" a="1"/>
  <c r="AS188" i="1" s="1"/>
  <c r="AT188" i="1" a="1"/>
  <c r="AT188" i="1" s="1"/>
  <c r="AU188" i="1" a="1"/>
  <c r="AU188" i="1" s="1"/>
  <c r="AJ189" i="1" a="1"/>
  <c r="AJ189" i="1" s="1"/>
  <c r="AK189" i="1" a="1"/>
  <c r="AK189" i="1" s="1"/>
  <c r="AL189" i="1" a="1"/>
  <c r="AL189" i="1" s="1"/>
  <c r="AM189" i="1" a="1"/>
  <c r="AM189" i="1" s="1"/>
  <c r="AN189" i="1" a="1"/>
  <c r="AN189" i="1" s="1"/>
  <c r="AO189" i="1" a="1"/>
  <c r="AO189" i="1" s="1"/>
  <c r="AP189" i="1" a="1"/>
  <c r="AP189" i="1" s="1"/>
  <c r="AQ189" i="1" a="1"/>
  <c r="AQ189" i="1" s="1"/>
  <c r="AR189" i="1" a="1"/>
  <c r="AR189" i="1" s="1"/>
  <c r="AS189" i="1" a="1"/>
  <c r="AS189" i="1" s="1"/>
  <c r="AT189" i="1" a="1"/>
  <c r="AT189" i="1" s="1"/>
  <c r="AU189" i="1" a="1"/>
  <c r="AU189" i="1" s="1"/>
  <c r="AJ190" i="1" a="1"/>
  <c r="AJ190" i="1" s="1"/>
  <c r="AK190" i="1" a="1"/>
  <c r="AK190" i="1" s="1"/>
  <c r="AL190" i="1" a="1"/>
  <c r="AL190" i="1" s="1"/>
  <c r="AM190" i="1" a="1"/>
  <c r="AM190" i="1" s="1"/>
  <c r="AN190" i="1" a="1"/>
  <c r="AN190" i="1" s="1"/>
  <c r="AO190" i="1" a="1"/>
  <c r="AO190" i="1" s="1"/>
  <c r="AP190" i="1" a="1"/>
  <c r="AP190" i="1" s="1"/>
  <c r="AQ190" i="1" a="1"/>
  <c r="AQ190" i="1" s="1"/>
  <c r="AR190" i="1" a="1"/>
  <c r="AR190" i="1" s="1"/>
  <c r="AS190" i="1" a="1"/>
  <c r="AS190" i="1" s="1"/>
  <c r="AT190" i="1" a="1"/>
  <c r="AT190" i="1" s="1"/>
  <c r="AU190" i="1" a="1"/>
  <c r="AU190" i="1" s="1"/>
  <c r="AJ191" i="1" a="1"/>
  <c r="AJ191" i="1" s="1"/>
  <c r="AK191" i="1" a="1"/>
  <c r="AK191" i="1" s="1"/>
  <c r="AL191" i="1" a="1"/>
  <c r="AL191" i="1" s="1"/>
  <c r="AM191" i="1" a="1"/>
  <c r="AM191" i="1" s="1"/>
  <c r="AN191" i="1" a="1"/>
  <c r="AN191" i="1" s="1"/>
  <c r="AO191" i="1" a="1"/>
  <c r="AO191" i="1" s="1"/>
  <c r="AP191" i="1" a="1"/>
  <c r="AP191" i="1" s="1"/>
  <c r="AQ191" i="1" a="1"/>
  <c r="AQ191" i="1" s="1"/>
  <c r="AR191" i="1" a="1"/>
  <c r="AR191" i="1" s="1"/>
  <c r="AS191" i="1" a="1"/>
  <c r="AS191" i="1" s="1"/>
  <c r="AT191" i="1" a="1"/>
  <c r="AT191" i="1" s="1"/>
  <c r="AU191" i="1" a="1"/>
  <c r="AU191" i="1" s="1"/>
  <c r="AJ192" i="1" a="1"/>
  <c r="AJ192" i="1" s="1"/>
  <c r="AK192" i="1" a="1"/>
  <c r="AK192" i="1" s="1"/>
  <c r="AL192" i="1" a="1"/>
  <c r="AL192" i="1" s="1"/>
  <c r="AM192" i="1" a="1"/>
  <c r="AM192" i="1" s="1"/>
  <c r="AN192" i="1" a="1"/>
  <c r="AN192" i="1" s="1"/>
  <c r="AO192" i="1" a="1"/>
  <c r="AO192" i="1" s="1"/>
  <c r="AP192" i="1" a="1"/>
  <c r="AP192" i="1" s="1"/>
  <c r="AQ192" i="1" a="1"/>
  <c r="AQ192" i="1" s="1"/>
  <c r="AR192" i="1" a="1"/>
  <c r="AR192" i="1" s="1"/>
  <c r="AS192" i="1" a="1"/>
  <c r="AS192" i="1" s="1"/>
  <c r="AT192" i="1" a="1"/>
  <c r="AT192" i="1" s="1"/>
  <c r="AU192" i="1" a="1"/>
  <c r="AU192" i="1" s="1"/>
  <c r="AJ193" i="1" a="1"/>
  <c r="AJ193" i="1" s="1"/>
  <c r="AK193" i="1" a="1"/>
  <c r="AK193" i="1" s="1"/>
  <c r="AL193" i="1" a="1"/>
  <c r="AL193" i="1" s="1"/>
  <c r="AM193" i="1" a="1"/>
  <c r="AM193" i="1" s="1"/>
  <c r="AN193" i="1" a="1"/>
  <c r="AN193" i="1" s="1"/>
  <c r="AO193" i="1" a="1"/>
  <c r="AO193" i="1" s="1"/>
  <c r="AP193" i="1" a="1"/>
  <c r="AP193" i="1" s="1"/>
  <c r="AQ193" i="1" a="1"/>
  <c r="AQ193" i="1" s="1"/>
  <c r="AR193" i="1" a="1"/>
  <c r="AR193" i="1" s="1"/>
  <c r="AS193" i="1" a="1"/>
  <c r="AS193" i="1" s="1"/>
  <c r="AT193" i="1" a="1"/>
  <c r="AT193" i="1" s="1"/>
  <c r="AU193" i="1" a="1"/>
  <c r="AU193" i="1" s="1"/>
  <c r="AJ194" i="1" a="1"/>
  <c r="AJ194" i="1" s="1"/>
  <c r="AK194" i="1" a="1"/>
  <c r="AK194" i="1" s="1"/>
  <c r="AL194" i="1" a="1"/>
  <c r="AL194" i="1" s="1"/>
  <c r="AM194" i="1" a="1"/>
  <c r="AM194" i="1" s="1"/>
  <c r="AN194" i="1" a="1"/>
  <c r="AN194" i="1" s="1"/>
  <c r="AO194" i="1" a="1"/>
  <c r="AO194" i="1" s="1"/>
  <c r="AP194" i="1" a="1"/>
  <c r="AP194" i="1" s="1"/>
  <c r="AQ194" i="1" a="1"/>
  <c r="AQ194" i="1" s="1"/>
  <c r="AR194" i="1" a="1"/>
  <c r="AR194" i="1" s="1"/>
  <c r="AS194" i="1" a="1"/>
  <c r="AS194" i="1" s="1"/>
  <c r="AT194" i="1" a="1"/>
  <c r="AT194" i="1" s="1"/>
  <c r="AU194" i="1" a="1"/>
  <c r="AU194" i="1" s="1"/>
  <c r="AJ195" i="1" a="1"/>
  <c r="AJ195" i="1" s="1"/>
  <c r="AK195" i="1" a="1"/>
  <c r="AK195" i="1" s="1"/>
  <c r="AL195" i="1" a="1"/>
  <c r="AL195" i="1" s="1"/>
  <c r="AM195" i="1" a="1"/>
  <c r="AM195" i="1" s="1"/>
  <c r="AN195" i="1" a="1"/>
  <c r="AN195" i="1" s="1"/>
  <c r="AO195" i="1" a="1"/>
  <c r="AO195" i="1"/>
  <c r="AP195" i="1" a="1"/>
  <c r="AP195" i="1" s="1"/>
  <c r="AQ195" i="1" a="1"/>
  <c r="AQ195" i="1"/>
  <c r="AR195" i="1" a="1"/>
  <c r="AR195" i="1" s="1"/>
  <c r="AS195" i="1" a="1"/>
  <c r="AS195" i="1" s="1"/>
  <c r="AT195" i="1" a="1"/>
  <c r="AT195" i="1" s="1"/>
  <c r="AU195" i="1" a="1"/>
  <c r="AU195" i="1" s="1"/>
  <c r="AJ196" i="1" a="1"/>
  <c r="AJ196" i="1" s="1"/>
  <c r="AK196" i="1" a="1"/>
  <c r="AK196" i="1"/>
  <c r="AL196" i="1" a="1"/>
  <c r="AL196" i="1" s="1"/>
  <c r="AM196" i="1" a="1"/>
  <c r="AM196" i="1" s="1"/>
  <c r="AN196" i="1" a="1"/>
  <c r="AN196" i="1" s="1"/>
  <c r="AO196" i="1" a="1"/>
  <c r="AO196" i="1" s="1"/>
  <c r="AP196" i="1" a="1"/>
  <c r="AP196" i="1" s="1"/>
  <c r="AQ196" i="1" a="1"/>
  <c r="AQ196" i="1" s="1"/>
  <c r="AR196" i="1" a="1"/>
  <c r="AR196" i="1" s="1"/>
  <c r="AS196" i="1" a="1"/>
  <c r="AS196" i="1"/>
  <c r="AT196" i="1" a="1"/>
  <c r="AT196" i="1" s="1"/>
  <c r="AU196" i="1" a="1"/>
  <c r="AU196" i="1" s="1"/>
  <c r="AJ197" i="1" a="1"/>
  <c r="AJ197" i="1" s="1"/>
  <c r="AK197" i="1" a="1"/>
  <c r="AK197" i="1" s="1"/>
  <c r="AL197" i="1" a="1"/>
  <c r="AL197" i="1" s="1"/>
  <c r="AM197" i="1" a="1"/>
  <c r="AM197" i="1" s="1"/>
  <c r="AN197" i="1" a="1"/>
  <c r="AN197" i="1" s="1"/>
  <c r="AO197" i="1" a="1"/>
  <c r="AO197" i="1"/>
  <c r="AP197" i="1" a="1"/>
  <c r="AP197" i="1" s="1"/>
  <c r="AQ197" i="1" a="1"/>
  <c r="AQ197" i="1" s="1"/>
  <c r="AR197" i="1" a="1"/>
  <c r="AR197" i="1" s="1"/>
  <c r="AS197" i="1" a="1"/>
  <c r="AS197" i="1" s="1"/>
  <c r="AT197" i="1" a="1"/>
  <c r="AT197" i="1" s="1"/>
  <c r="AU197" i="1" a="1"/>
  <c r="AU197" i="1" s="1"/>
  <c r="AJ198" i="1" a="1"/>
  <c r="AJ198" i="1" s="1"/>
  <c r="AK198" i="1" a="1"/>
  <c r="AK198" i="1"/>
  <c r="AL198" i="1" a="1"/>
  <c r="AL198" i="1" s="1"/>
  <c r="AM198" i="1" a="1"/>
  <c r="AM198" i="1" s="1"/>
  <c r="AN198" i="1" a="1"/>
  <c r="AN198" i="1" s="1"/>
  <c r="AO198" i="1" a="1"/>
  <c r="AO198" i="1" s="1"/>
  <c r="AP198" i="1" a="1"/>
  <c r="AP198" i="1" s="1"/>
  <c r="AQ198" i="1" a="1"/>
  <c r="AQ198" i="1" s="1"/>
  <c r="AR198" i="1" a="1"/>
  <c r="AR198" i="1" s="1"/>
  <c r="AS198" i="1" a="1"/>
  <c r="AS198" i="1"/>
  <c r="AT198" i="1" a="1"/>
  <c r="AT198" i="1" s="1"/>
  <c r="AU198" i="1" a="1"/>
  <c r="AU198" i="1" s="1"/>
  <c r="AJ199" i="1" a="1"/>
  <c r="AJ199" i="1" s="1"/>
  <c r="AK199" i="1" a="1"/>
  <c r="AK199" i="1" s="1"/>
  <c r="AL199" i="1" a="1"/>
  <c r="AL199" i="1" s="1"/>
  <c r="AM199" i="1" a="1"/>
  <c r="AM199" i="1" s="1"/>
  <c r="AN199" i="1" a="1"/>
  <c r="AN199" i="1" s="1"/>
  <c r="AO199" i="1" a="1"/>
  <c r="AO199" i="1"/>
  <c r="AP199" i="1" a="1"/>
  <c r="AP199" i="1" s="1"/>
  <c r="AQ199" i="1" a="1"/>
  <c r="AQ199" i="1" s="1"/>
  <c r="AR199" i="1" a="1"/>
  <c r="AR199" i="1" s="1"/>
  <c r="AS199" i="1" a="1"/>
  <c r="AS199" i="1" s="1"/>
  <c r="AT199" i="1" a="1"/>
  <c r="AT199" i="1" s="1"/>
  <c r="AU199" i="1" a="1"/>
  <c r="AU199" i="1" s="1"/>
  <c r="AJ200" i="1" a="1"/>
  <c r="AJ200" i="1" s="1"/>
  <c r="AK200" i="1" a="1"/>
  <c r="AK200" i="1"/>
  <c r="AL200" i="1" a="1"/>
  <c r="AL200" i="1" s="1"/>
  <c r="AM200" i="1" a="1"/>
  <c r="AM200" i="1"/>
  <c r="AN200" i="1" a="1"/>
  <c r="AN200" i="1" s="1"/>
  <c r="AO200" i="1" a="1"/>
  <c r="AO200" i="1" s="1"/>
  <c r="AP200" i="1" a="1"/>
  <c r="AP200" i="1" s="1"/>
  <c r="AQ200" i="1" a="1"/>
  <c r="AQ200" i="1" s="1"/>
  <c r="AR200" i="1" a="1"/>
  <c r="AR200" i="1" s="1"/>
  <c r="AS200" i="1" a="1"/>
  <c r="AS200" i="1"/>
  <c r="AT200" i="1" a="1"/>
  <c r="AT200" i="1" s="1"/>
  <c r="AU200" i="1" a="1"/>
  <c r="AU200" i="1" s="1"/>
  <c r="AJ201" i="1" a="1"/>
  <c r="AJ201" i="1" s="1"/>
  <c r="AK201" i="1" a="1"/>
  <c r="AK201" i="1" s="1"/>
  <c r="AL201" i="1" a="1"/>
  <c r="AL201" i="1" s="1"/>
  <c r="AM201" i="1" a="1"/>
  <c r="AM201" i="1" s="1"/>
  <c r="AN201" i="1" a="1"/>
  <c r="AN201" i="1" s="1"/>
  <c r="AO201" i="1" a="1"/>
  <c r="AO201" i="1"/>
  <c r="AP201" i="1" a="1"/>
  <c r="AP201" i="1" s="1"/>
  <c r="AQ201" i="1" a="1"/>
  <c r="AQ201" i="1" s="1"/>
  <c r="AR201" i="1" a="1"/>
  <c r="AR201" i="1" s="1"/>
  <c r="AS201" i="1" a="1"/>
  <c r="AS201" i="1" s="1"/>
  <c r="AT201" i="1" a="1"/>
  <c r="AT201" i="1" s="1"/>
  <c r="AU201" i="1" a="1"/>
  <c r="AU201" i="1" s="1"/>
  <c r="AJ202" i="1" a="1"/>
  <c r="AJ202" i="1" s="1"/>
  <c r="AK202" i="1" a="1"/>
  <c r="AK202" i="1"/>
  <c r="AL202" i="1" a="1"/>
  <c r="AL202" i="1" s="1"/>
  <c r="AM202" i="1" a="1"/>
  <c r="AM202" i="1"/>
  <c r="AN202" i="1" a="1"/>
  <c r="AN202" i="1" s="1"/>
  <c r="AO202" i="1" a="1"/>
  <c r="AO202" i="1" s="1"/>
  <c r="AP202" i="1" a="1"/>
  <c r="AP202" i="1" s="1"/>
  <c r="AQ202" i="1" a="1"/>
  <c r="AQ202" i="1" s="1"/>
  <c r="AR202" i="1" a="1"/>
  <c r="AR202" i="1" s="1"/>
  <c r="AS202" i="1" a="1"/>
  <c r="AS202" i="1"/>
  <c r="AT202" i="1" a="1"/>
  <c r="AT202" i="1" s="1"/>
  <c r="AU202" i="1" a="1"/>
  <c r="AU202" i="1"/>
  <c r="AJ203" i="1" a="1"/>
  <c r="AJ203" i="1" s="1"/>
  <c r="AK203" i="1" a="1"/>
  <c r="AK203" i="1" s="1"/>
  <c r="AL203" i="1" a="1"/>
  <c r="AL203" i="1" s="1"/>
  <c r="AM203" i="1" a="1"/>
  <c r="AM203" i="1" s="1"/>
  <c r="AN203" i="1" a="1"/>
  <c r="AN203" i="1" s="1"/>
  <c r="AO203" i="1" a="1"/>
  <c r="AO203" i="1"/>
  <c r="AP203" i="1" a="1"/>
  <c r="AP203" i="1" s="1"/>
  <c r="AQ203" i="1" a="1"/>
  <c r="AQ203" i="1"/>
  <c r="AR203" i="1" a="1"/>
  <c r="AR203" i="1" s="1"/>
  <c r="AS203" i="1" a="1"/>
  <c r="AS203" i="1" s="1"/>
  <c r="AT203" i="1" a="1"/>
  <c r="AT203" i="1" s="1"/>
  <c r="AU203" i="1" a="1"/>
  <c r="AU203" i="1" s="1"/>
  <c r="AJ204" i="1" a="1"/>
  <c r="AJ204" i="1" s="1"/>
  <c r="AK204" i="1" a="1"/>
  <c r="AK204" i="1"/>
  <c r="AL204" i="1" a="1"/>
  <c r="AL204" i="1" s="1"/>
  <c r="AM204" i="1" a="1"/>
  <c r="AM204" i="1"/>
  <c r="AN204" i="1" a="1"/>
  <c r="AN204" i="1" s="1"/>
  <c r="AO204" i="1" a="1"/>
  <c r="AO204" i="1" s="1"/>
  <c r="AP204" i="1" a="1"/>
  <c r="AP204" i="1" s="1"/>
  <c r="AQ204" i="1" a="1"/>
  <c r="AQ204" i="1" s="1"/>
  <c r="AR204" i="1" a="1"/>
  <c r="AR204" i="1" s="1"/>
  <c r="AS204" i="1" a="1"/>
  <c r="AS204" i="1"/>
  <c r="AT204" i="1" a="1"/>
  <c r="AT204" i="1" s="1"/>
  <c r="AU204" i="1" a="1"/>
  <c r="AU204" i="1"/>
  <c r="AJ205" i="1" a="1"/>
  <c r="AJ205" i="1" s="1"/>
  <c r="AK205" i="1" a="1"/>
  <c r="AK205" i="1" s="1"/>
  <c r="AL205" i="1" a="1"/>
  <c r="AL205" i="1" s="1"/>
  <c r="AM205" i="1" a="1"/>
  <c r="AM205" i="1" s="1"/>
  <c r="AN205" i="1" a="1"/>
  <c r="AN205" i="1" s="1"/>
  <c r="AO205" i="1" a="1"/>
  <c r="AO205" i="1"/>
  <c r="AP205" i="1" a="1"/>
  <c r="AP205" i="1" s="1"/>
  <c r="AQ205" i="1" a="1"/>
  <c r="AQ205" i="1"/>
  <c r="AR205" i="1" a="1"/>
  <c r="AR205" i="1" s="1"/>
  <c r="AS205" i="1" a="1"/>
  <c r="AS205" i="1" s="1"/>
  <c r="AT205" i="1" a="1"/>
  <c r="AT205" i="1" s="1"/>
  <c r="AU205" i="1" a="1"/>
  <c r="AU205" i="1" s="1"/>
  <c r="AJ206" i="1" a="1"/>
  <c r="AJ206" i="1" s="1"/>
  <c r="AK206" i="1" a="1"/>
  <c r="AK206" i="1"/>
  <c r="AL206" i="1" a="1"/>
  <c r="AL206" i="1" s="1"/>
  <c r="AM206" i="1" a="1"/>
  <c r="AM206" i="1"/>
  <c r="AN206" i="1" a="1"/>
  <c r="AN206" i="1" s="1"/>
  <c r="AO206" i="1" a="1"/>
  <c r="AO206" i="1" s="1"/>
  <c r="AP206" i="1" a="1"/>
  <c r="AP206" i="1" s="1"/>
  <c r="AQ206" i="1" a="1"/>
  <c r="AQ206" i="1" s="1"/>
  <c r="AR206" i="1" a="1"/>
  <c r="AR206" i="1" s="1"/>
  <c r="AS206" i="1" a="1"/>
  <c r="AS206" i="1"/>
  <c r="AT206" i="1" a="1"/>
  <c r="AT206" i="1" s="1"/>
  <c r="AU206" i="1" a="1"/>
  <c r="AU206" i="1"/>
  <c r="AJ207" i="1" a="1"/>
  <c r="AJ207" i="1" s="1"/>
  <c r="AK207" i="1" a="1"/>
  <c r="AK207" i="1" s="1"/>
  <c r="AL207" i="1" a="1"/>
  <c r="AL207" i="1" s="1"/>
  <c r="AM207" i="1" a="1"/>
  <c r="AM207" i="1" s="1"/>
  <c r="AN207" i="1" a="1"/>
  <c r="AN207" i="1" s="1"/>
  <c r="AO207" i="1" a="1"/>
  <c r="AO207" i="1"/>
  <c r="AP207" i="1" a="1"/>
  <c r="AP207" i="1" s="1"/>
  <c r="AQ207" i="1" a="1"/>
  <c r="AQ207" i="1"/>
  <c r="AR207" i="1" a="1"/>
  <c r="AR207" i="1" s="1"/>
  <c r="AS207" i="1" a="1"/>
  <c r="AS207" i="1" s="1"/>
  <c r="AT207" i="1" a="1"/>
  <c r="AT207" i="1" s="1"/>
  <c r="AU207" i="1" a="1"/>
  <c r="AU207" i="1" s="1"/>
  <c r="AJ208" i="1" a="1"/>
  <c r="AJ208" i="1" s="1"/>
  <c r="AK208" i="1" a="1"/>
  <c r="AK208" i="1"/>
  <c r="AL208" i="1" a="1"/>
  <c r="AL208" i="1" s="1"/>
  <c r="AM208" i="1" a="1"/>
  <c r="AM208" i="1"/>
  <c r="AN208" i="1" a="1"/>
  <c r="AN208" i="1" s="1"/>
  <c r="AO208" i="1" a="1"/>
  <c r="AO208" i="1" s="1"/>
  <c r="AP208" i="1" a="1"/>
  <c r="AP208" i="1" s="1"/>
  <c r="AQ208" i="1" a="1"/>
  <c r="AQ208" i="1" s="1"/>
  <c r="AR208" i="1" a="1"/>
  <c r="AR208" i="1" s="1"/>
  <c r="AS208" i="1" a="1"/>
  <c r="AS208" i="1"/>
  <c r="AT208" i="1" a="1"/>
  <c r="AT208" i="1" s="1"/>
  <c r="AU208" i="1" a="1"/>
  <c r="AU208" i="1"/>
  <c r="AJ209" i="1" a="1"/>
  <c r="AJ209" i="1" s="1"/>
  <c r="AK209" i="1" a="1"/>
  <c r="AK209" i="1" s="1"/>
  <c r="AL209" i="1" a="1"/>
  <c r="AL209" i="1" s="1"/>
  <c r="AM209" i="1" a="1"/>
  <c r="AM209" i="1" s="1"/>
  <c r="AN209" i="1" a="1"/>
  <c r="AN209" i="1" s="1"/>
  <c r="AO209" i="1" a="1"/>
  <c r="AO209" i="1"/>
  <c r="AP209" i="1" a="1"/>
  <c r="AP209" i="1" s="1"/>
  <c r="AQ209" i="1" a="1"/>
  <c r="AQ209" i="1"/>
  <c r="AR209" i="1" a="1"/>
  <c r="AR209" i="1" s="1"/>
  <c r="AS209" i="1" a="1"/>
  <c r="AS209" i="1" s="1"/>
  <c r="AT209" i="1" a="1"/>
  <c r="AT209" i="1" s="1"/>
  <c r="AU209" i="1" a="1"/>
  <c r="AU209" i="1" s="1"/>
  <c r="AJ210" i="1" a="1"/>
  <c r="AJ210" i="1" s="1"/>
  <c r="AK210" i="1" a="1"/>
  <c r="AK210" i="1"/>
  <c r="AL210" i="1" a="1"/>
  <c r="AL210" i="1" s="1"/>
  <c r="AM210" i="1" a="1"/>
  <c r="AM210" i="1"/>
  <c r="AN210" i="1" a="1"/>
  <c r="AN210" i="1" s="1"/>
  <c r="AO210" i="1" a="1"/>
  <c r="AO210" i="1" s="1"/>
  <c r="AP210" i="1" a="1"/>
  <c r="AP210" i="1" s="1"/>
  <c r="AQ210" i="1" a="1"/>
  <c r="AQ210" i="1" s="1"/>
  <c r="AR210" i="1" a="1"/>
  <c r="AR210" i="1" s="1"/>
  <c r="AS210" i="1" a="1"/>
  <c r="AS210" i="1"/>
  <c r="AT210" i="1" a="1"/>
  <c r="AT210" i="1" s="1"/>
  <c r="AU210" i="1" a="1"/>
  <c r="AU210" i="1"/>
  <c r="AJ211" i="1" a="1"/>
  <c r="AJ211" i="1" s="1"/>
  <c r="AK211" i="1" a="1"/>
  <c r="AK211" i="1" s="1"/>
  <c r="AL211" i="1" a="1"/>
  <c r="AL211" i="1" s="1"/>
  <c r="AM211" i="1" a="1"/>
  <c r="AM211" i="1" s="1"/>
  <c r="AN211" i="1" a="1"/>
  <c r="AN211" i="1" s="1"/>
  <c r="AO211" i="1" a="1"/>
  <c r="AO211" i="1"/>
  <c r="AP211" i="1" a="1"/>
  <c r="AP211" i="1" s="1"/>
  <c r="AQ211" i="1" a="1"/>
  <c r="AQ211" i="1"/>
  <c r="AR211" i="1" a="1"/>
  <c r="AR211" i="1" s="1"/>
  <c r="AS211" i="1" a="1"/>
  <c r="AS211" i="1" s="1"/>
  <c r="AT211" i="1" a="1"/>
  <c r="AT211" i="1" s="1"/>
  <c r="AU211" i="1" a="1"/>
  <c r="AU211" i="1" s="1"/>
  <c r="AJ212" i="1" a="1"/>
  <c r="AJ212" i="1" s="1"/>
  <c r="AK212" i="1" a="1"/>
  <c r="AK212" i="1"/>
  <c r="AL212" i="1" a="1"/>
  <c r="AL212" i="1" s="1"/>
  <c r="AM212" i="1" a="1"/>
  <c r="AM212" i="1"/>
  <c r="AN212" i="1" a="1"/>
  <c r="AN212" i="1" s="1"/>
  <c r="AO212" i="1" a="1"/>
  <c r="AO212" i="1" s="1"/>
  <c r="AP212" i="1" a="1"/>
  <c r="AP212" i="1" s="1"/>
  <c r="AQ212" i="1" a="1"/>
  <c r="AQ212" i="1" s="1"/>
  <c r="AR212" i="1" a="1"/>
  <c r="AR212" i="1" s="1"/>
  <c r="AS212" i="1" a="1"/>
  <c r="AS212" i="1"/>
  <c r="AT212" i="1" a="1"/>
  <c r="AT212" i="1" s="1"/>
  <c r="AU212" i="1" a="1"/>
  <c r="AU212" i="1"/>
  <c r="AJ213" i="1" a="1"/>
  <c r="AJ213" i="1" s="1"/>
  <c r="AK213" i="1" a="1"/>
  <c r="AK213" i="1" s="1"/>
  <c r="AL213" i="1" a="1"/>
  <c r="AL213" i="1" s="1"/>
  <c r="AM213" i="1" a="1"/>
  <c r="AM213" i="1" s="1"/>
  <c r="AN213" i="1" a="1"/>
  <c r="AN213" i="1" s="1"/>
  <c r="AO213" i="1" a="1"/>
  <c r="AO213" i="1"/>
  <c r="AP213" i="1" a="1"/>
  <c r="AP213" i="1" s="1"/>
  <c r="AQ213" i="1" a="1"/>
  <c r="AQ213" i="1"/>
  <c r="AR213" i="1" a="1"/>
  <c r="AR213" i="1" s="1"/>
  <c r="AS213" i="1" a="1"/>
  <c r="AS213" i="1" s="1"/>
  <c r="AT213" i="1" a="1"/>
  <c r="AT213" i="1" s="1"/>
  <c r="AU213" i="1" a="1"/>
  <c r="AU213" i="1" s="1"/>
  <c r="AJ214" i="1" a="1"/>
  <c r="AJ214" i="1" s="1"/>
  <c r="AK214" i="1" a="1"/>
  <c r="AK214" i="1"/>
  <c r="AL214" i="1" a="1"/>
  <c r="AL214" i="1" s="1"/>
  <c r="AM214" i="1" a="1"/>
  <c r="AM214" i="1"/>
  <c r="AN214" i="1" a="1"/>
  <c r="AN214" i="1" s="1"/>
  <c r="AO214" i="1" a="1"/>
  <c r="AO214" i="1" s="1"/>
  <c r="AP214" i="1" a="1"/>
  <c r="AP214" i="1" s="1"/>
  <c r="AQ214" i="1" a="1"/>
  <c r="AQ214" i="1" s="1"/>
  <c r="AR214" i="1" a="1"/>
  <c r="AR214" i="1" s="1"/>
  <c r="AS214" i="1" a="1"/>
  <c r="AS214" i="1"/>
  <c r="AT214" i="1" a="1"/>
  <c r="AT214" i="1" s="1"/>
  <c r="AU214" i="1" a="1"/>
  <c r="AU214" i="1"/>
  <c r="AJ215" i="1" a="1"/>
  <c r="AJ215" i="1" s="1"/>
  <c r="AK215" i="1" a="1"/>
  <c r="AK215" i="1" s="1"/>
  <c r="AL215" i="1" a="1"/>
  <c r="AL215" i="1" s="1"/>
  <c r="AM215" i="1" a="1"/>
  <c r="AM215" i="1" s="1"/>
  <c r="AN215" i="1" a="1"/>
  <c r="AN215" i="1" s="1"/>
  <c r="AO215" i="1" a="1"/>
  <c r="AO215" i="1"/>
  <c r="AP215" i="1" a="1"/>
  <c r="AP215" i="1" s="1"/>
  <c r="AQ215" i="1" a="1"/>
  <c r="AQ215" i="1"/>
  <c r="AR215" i="1" a="1"/>
  <c r="AR215" i="1" s="1"/>
  <c r="AS215" i="1" a="1"/>
  <c r="AS215" i="1" s="1"/>
  <c r="AT215" i="1" a="1"/>
  <c r="AT215" i="1" s="1"/>
  <c r="AU215" i="1" a="1"/>
  <c r="AU215" i="1" s="1"/>
  <c r="AJ216" i="1" a="1"/>
  <c r="AJ216" i="1" s="1"/>
  <c r="AK216" i="1" a="1"/>
  <c r="AK216" i="1"/>
  <c r="AL216" i="1" a="1"/>
  <c r="AL216" i="1" s="1"/>
  <c r="AM216" i="1" a="1"/>
  <c r="AM216" i="1" s="1"/>
  <c r="AN216" i="1" a="1"/>
  <c r="AN216" i="1" s="1"/>
  <c r="AO216" i="1" a="1"/>
  <c r="AO216" i="1" s="1"/>
  <c r="AP216" i="1" a="1"/>
  <c r="AP216" i="1" s="1"/>
  <c r="AQ216" i="1" a="1"/>
  <c r="AQ216" i="1" s="1"/>
  <c r="AR216" i="1" a="1"/>
  <c r="AR216" i="1" s="1"/>
  <c r="AS216" i="1" a="1"/>
  <c r="AS216" i="1"/>
  <c r="AT216" i="1" a="1"/>
  <c r="AT216" i="1" s="1"/>
  <c r="AU216" i="1" a="1"/>
  <c r="AU216" i="1"/>
  <c r="AJ217" i="1" a="1"/>
  <c r="AJ217" i="1" s="1"/>
  <c r="AK217" i="1" a="1"/>
  <c r="AK217" i="1" s="1"/>
  <c r="AL217" i="1" a="1"/>
  <c r="AL217" i="1" s="1"/>
  <c r="AM217" i="1" a="1"/>
  <c r="AM217" i="1" s="1"/>
  <c r="AN217" i="1" a="1"/>
  <c r="AN217" i="1" s="1"/>
  <c r="AO217" i="1" a="1"/>
  <c r="AO217" i="1"/>
  <c r="AP217" i="1" a="1"/>
  <c r="AP217" i="1" s="1"/>
  <c r="AQ217" i="1" a="1"/>
  <c r="AQ217" i="1" s="1"/>
  <c r="AR217" i="1" a="1"/>
  <c r="AR217" i="1" s="1"/>
  <c r="AS217" i="1" a="1"/>
  <c r="AS217" i="1" s="1"/>
  <c r="AT217" i="1" a="1"/>
  <c r="AT217" i="1" s="1"/>
  <c r="AU217" i="1" a="1"/>
  <c r="AU217" i="1" s="1"/>
  <c r="AJ218" i="1" a="1"/>
  <c r="AJ218" i="1" s="1"/>
  <c r="AK218" i="1" a="1"/>
  <c r="AK218" i="1"/>
  <c r="AL218" i="1" a="1"/>
  <c r="AL218" i="1" s="1"/>
  <c r="AM218" i="1" a="1"/>
  <c r="AM218" i="1" s="1"/>
  <c r="AN218" i="1" a="1"/>
  <c r="AN218" i="1" s="1"/>
  <c r="AO218" i="1" a="1"/>
  <c r="AO218" i="1" s="1"/>
  <c r="AP218" i="1" a="1"/>
  <c r="AP218" i="1" s="1"/>
  <c r="AQ218" i="1" a="1"/>
  <c r="AQ218" i="1" s="1"/>
  <c r="AR218" i="1" a="1"/>
  <c r="AR218" i="1" s="1"/>
  <c r="AS218" i="1" a="1"/>
  <c r="AS218" i="1"/>
  <c r="AT218" i="1" a="1"/>
  <c r="AT218" i="1" s="1"/>
  <c r="AU218" i="1" a="1"/>
  <c r="AU218" i="1" s="1"/>
  <c r="AJ219" i="1" a="1"/>
  <c r="AJ219" i="1" s="1"/>
  <c r="AK219" i="1" a="1"/>
  <c r="AK219" i="1" s="1"/>
  <c r="AL219" i="1" a="1"/>
  <c r="AL219" i="1" s="1"/>
  <c r="AM219" i="1" a="1"/>
  <c r="AM219" i="1" s="1"/>
  <c r="AN219" i="1" a="1"/>
  <c r="AN219" i="1" s="1"/>
  <c r="AO219" i="1" a="1"/>
  <c r="AO219" i="1"/>
  <c r="AP219" i="1" a="1"/>
  <c r="AP219" i="1" s="1"/>
  <c r="AQ219" i="1" a="1"/>
  <c r="AQ219" i="1" s="1"/>
  <c r="AR219" i="1" a="1"/>
  <c r="AR219" i="1" s="1"/>
  <c r="AS219" i="1" a="1"/>
  <c r="AS219" i="1" s="1"/>
  <c r="AT219" i="1" a="1"/>
  <c r="AT219" i="1" s="1"/>
  <c r="AU219" i="1" a="1"/>
  <c r="AU219" i="1" s="1"/>
  <c r="AJ220" i="1" a="1"/>
  <c r="AJ220" i="1" s="1"/>
  <c r="AK220" i="1" a="1"/>
  <c r="AK220" i="1"/>
  <c r="AL220" i="1" a="1"/>
  <c r="AL220" i="1" s="1"/>
  <c r="AM220" i="1" a="1"/>
  <c r="AM220" i="1"/>
  <c r="AN220" i="1" a="1"/>
  <c r="AN220" i="1" s="1"/>
  <c r="AO220" i="1" a="1"/>
  <c r="AO220" i="1" s="1"/>
  <c r="AP220" i="1" a="1"/>
  <c r="AP220" i="1" s="1"/>
  <c r="AQ220" i="1" a="1"/>
  <c r="AQ220" i="1"/>
  <c r="AR220" i="1" a="1"/>
  <c r="AR220" i="1" s="1"/>
  <c r="AS220" i="1" a="1"/>
  <c r="AS220" i="1"/>
  <c r="AT220" i="1" a="1"/>
  <c r="AT220" i="1" s="1"/>
  <c r="AU220" i="1" a="1"/>
  <c r="AU220" i="1"/>
  <c r="AJ221" i="1" a="1"/>
  <c r="AJ221" i="1" s="1"/>
  <c r="AK221" i="1" a="1"/>
  <c r="AK221" i="1"/>
  <c r="AL221" i="1" a="1"/>
  <c r="AL221" i="1" s="1"/>
  <c r="AM221" i="1" a="1"/>
  <c r="AM221" i="1"/>
  <c r="AN221" i="1" a="1"/>
  <c r="AN221" i="1" s="1"/>
  <c r="AO221" i="1" a="1"/>
  <c r="AO221" i="1"/>
  <c r="AP221" i="1" a="1"/>
  <c r="AP221" i="1" s="1"/>
  <c r="AQ221" i="1" a="1"/>
  <c r="AQ221" i="1"/>
  <c r="AR221" i="1" a="1"/>
  <c r="AR221" i="1" s="1"/>
  <c r="AS221" i="1" a="1"/>
  <c r="AS221" i="1"/>
  <c r="AT221" i="1" a="1"/>
  <c r="AT221" i="1" s="1"/>
  <c r="AU221" i="1" a="1"/>
  <c r="AU221" i="1"/>
  <c r="AJ222" i="1" a="1"/>
  <c r="AJ222" i="1" s="1"/>
  <c r="AK222" i="1" a="1"/>
  <c r="AK222" i="1"/>
  <c r="AL222" i="1" a="1"/>
  <c r="AL222" i="1" s="1"/>
  <c r="AM222" i="1" a="1"/>
  <c r="AM222" i="1"/>
  <c r="AN222" i="1" a="1"/>
  <c r="AN222" i="1" s="1"/>
  <c r="AO222" i="1" a="1"/>
  <c r="AO222" i="1"/>
  <c r="AP222" i="1" a="1"/>
  <c r="AP222" i="1" s="1"/>
  <c r="AQ222" i="1" a="1"/>
  <c r="AQ222" i="1"/>
  <c r="AR222" i="1" a="1"/>
  <c r="AR222" i="1" s="1"/>
  <c r="AS222" i="1" a="1"/>
  <c r="AS222" i="1"/>
  <c r="AT222" i="1" a="1"/>
  <c r="AT222" i="1" s="1"/>
  <c r="AU222" i="1" a="1"/>
  <c r="AU222" i="1"/>
  <c r="AJ223" i="1" a="1"/>
  <c r="AJ223" i="1" s="1"/>
  <c r="AK223" i="1" a="1"/>
  <c r="AK223" i="1"/>
  <c r="AL223" i="1" a="1"/>
  <c r="AL223" i="1" s="1"/>
  <c r="AM223" i="1" a="1"/>
  <c r="AM223" i="1"/>
  <c r="AN223" i="1" a="1"/>
  <c r="AN223" i="1" s="1"/>
  <c r="AO223" i="1" a="1"/>
  <c r="AO223" i="1"/>
  <c r="AP223" i="1" a="1"/>
  <c r="AP223" i="1" s="1"/>
  <c r="AQ223" i="1" a="1"/>
  <c r="AQ223" i="1"/>
  <c r="AR223" i="1" a="1"/>
  <c r="AR223" i="1" s="1"/>
  <c r="AS223" i="1" a="1"/>
  <c r="AS223" i="1"/>
  <c r="AT223" i="1" a="1"/>
  <c r="AT223" i="1" s="1"/>
  <c r="AU223" i="1" a="1"/>
  <c r="AU223" i="1"/>
  <c r="AJ224" i="1" a="1"/>
  <c r="AJ224" i="1" s="1"/>
  <c r="AK224" i="1" a="1"/>
  <c r="AK224" i="1"/>
  <c r="AL224" i="1" a="1"/>
  <c r="AL224" i="1" s="1"/>
  <c r="AM224" i="1" a="1"/>
  <c r="AM224" i="1"/>
  <c r="AN224" i="1" a="1"/>
  <c r="AN224" i="1" s="1"/>
  <c r="AO224" i="1" a="1"/>
  <c r="AO224" i="1"/>
  <c r="AP224" i="1" a="1"/>
  <c r="AP224" i="1" s="1"/>
  <c r="AQ224" i="1" a="1"/>
  <c r="AQ224" i="1"/>
  <c r="AR224" i="1" a="1"/>
  <c r="AR224" i="1" s="1"/>
  <c r="AS224" i="1" a="1"/>
  <c r="AS224" i="1"/>
  <c r="AT224" i="1" a="1"/>
  <c r="AT224" i="1" s="1"/>
  <c r="AU224" i="1" a="1"/>
  <c r="AU224" i="1"/>
  <c r="AJ225" i="1" a="1"/>
  <c r="AJ225" i="1" s="1"/>
  <c r="AK225" i="1" a="1"/>
  <c r="AK225" i="1"/>
  <c r="AL225" i="1" a="1"/>
  <c r="AL225" i="1" s="1"/>
  <c r="AM225" i="1" a="1"/>
  <c r="AM225" i="1"/>
  <c r="AN225" i="1" a="1"/>
  <c r="AN225" i="1" s="1"/>
  <c r="AO225" i="1" a="1"/>
  <c r="AO225" i="1"/>
  <c r="AP225" i="1" a="1"/>
  <c r="AP225" i="1" s="1"/>
  <c r="AQ225" i="1" a="1"/>
  <c r="AQ225" i="1"/>
  <c r="AR225" i="1" a="1"/>
  <c r="AR225" i="1" s="1"/>
  <c r="AS225" i="1" a="1"/>
  <c r="AS225" i="1"/>
  <c r="AT225" i="1" a="1"/>
  <c r="AT225" i="1" s="1"/>
  <c r="AU225" i="1" a="1"/>
  <c r="AU225" i="1"/>
  <c r="AJ226" i="1" a="1"/>
  <c r="AJ226" i="1" s="1"/>
  <c r="AK226" i="1" a="1"/>
  <c r="AK226" i="1"/>
  <c r="AL226" i="1" a="1"/>
  <c r="AL226" i="1" s="1"/>
  <c r="AM226" i="1" a="1"/>
  <c r="AM226" i="1"/>
  <c r="AN226" i="1" a="1"/>
  <c r="AN226" i="1" s="1"/>
  <c r="AO226" i="1" a="1"/>
  <c r="AO226" i="1"/>
  <c r="AP226" i="1" a="1"/>
  <c r="AP226" i="1" s="1"/>
  <c r="AQ226" i="1" a="1"/>
  <c r="AQ226" i="1"/>
  <c r="AR226" i="1" a="1"/>
  <c r="AR226" i="1" s="1"/>
  <c r="AS226" i="1" a="1"/>
  <c r="AS226" i="1"/>
  <c r="AT226" i="1" a="1"/>
  <c r="AT226" i="1" s="1"/>
  <c r="AU226" i="1" a="1"/>
  <c r="AU226" i="1"/>
  <c r="AJ227" i="1" a="1"/>
  <c r="AJ227" i="1" s="1"/>
  <c r="AK227" i="1" a="1"/>
  <c r="AK227" i="1"/>
  <c r="AL227" i="1" a="1"/>
  <c r="AL227" i="1" s="1"/>
  <c r="AM227" i="1" a="1"/>
  <c r="AM227" i="1" s="1"/>
  <c r="AN227" i="1" a="1"/>
  <c r="AN227" i="1" s="1"/>
  <c r="AO227" i="1" a="1"/>
  <c r="AO227" i="1" s="1"/>
  <c r="AP227" i="1" a="1"/>
  <c r="AP227" i="1" s="1"/>
  <c r="AQ227" i="1" a="1"/>
  <c r="AQ227" i="1"/>
  <c r="AR227" i="1" a="1"/>
  <c r="AR227" i="1" s="1"/>
  <c r="AS227" i="1" a="1"/>
  <c r="AS227" i="1"/>
  <c r="AT227" i="1" a="1"/>
  <c r="AT227" i="1" s="1"/>
  <c r="AU227" i="1" a="1"/>
  <c r="AU227" i="1" s="1"/>
  <c r="AJ228" i="1" a="1"/>
  <c r="AJ228" i="1" s="1"/>
  <c r="AK228" i="1" a="1"/>
  <c r="AK228" i="1" s="1"/>
  <c r="AL228" i="1" a="1"/>
  <c r="AL228" i="1" s="1"/>
  <c r="AM228" i="1" a="1"/>
  <c r="AM228" i="1"/>
  <c r="AN228" i="1" a="1"/>
  <c r="AN228" i="1" s="1"/>
  <c r="AO228" i="1" a="1"/>
  <c r="AO228" i="1"/>
  <c r="AP228" i="1" a="1"/>
  <c r="AP228" i="1" s="1"/>
  <c r="AQ228" i="1" a="1"/>
  <c r="AQ228" i="1" s="1"/>
  <c r="AR228" i="1" a="1"/>
  <c r="AR228" i="1" s="1"/>
  <c r="AS228" i="1" a="1"/>
  <c r="AS228" i="1" s="1"/>
  <c r="AT228" i="1" a="1"/>
  <c r="AT228" i="1" s="1"/>
  <c r="AU228" i="1" a="1"/>
  <c r="AU228" i="1"/>
  <c r="AJ229" i="1" a="1"/>
  <c r="AJ229" i="1" s="1"/>
  <c r="AK229" i="1" a="1"/>
  <c r="AK229" i="1" s="1"/>
  <c r="AL229" i="1" a="1"/>
  <c r="AL229" i="1" s="1"/>
  <c r="AM229" i="1" a="1"/>
  <c r="AM229" i="1" s="1"/>
  <c r="AN229" i="1" a="1"/>
  <c r="AN229" i="1" s="1"/>
  <c r="AO229" i="1" a="1"/>
  <c r="AO229" i="1" s="1"/>
  <c r="AP229" i="1" a="1"/>
  <c r="AP229" i="1" s="1"/>
  <c r="AQ229" i="1" a="1"/>
  <c r="AQ229" i="1"/>
  <c r="AR229" i="1" a="1"/>
  <c r="AR229" i="1" s="1"/>
  <c r="AS229" i="1" a="1"/>
  <c r="AS229" i="1"/>
  <c r="AT229" i="1" a="1"/>
  <c r="AT229" i="1" s="1"/>
  <c r="AU229" i="1" a="1"/>
  <c r="AU229" i="1" s="1"/>
  <c r="AJ230" i="1" a="1"/>
  <c r="AJ230" i="1" s="1"/>
  <c r="AK230" i="1" a="1"/>
  <c r="AK230" i="1" s="1"/>
  <c r="AL230" i="1" a="1"/>
  <c r="AL230" i="1" s="1"/>
  <c r="AM230" i="1" a="1"/>
  <c r="AM230" i="1"/>
  <c r="AN230" i="1" a="1"/>
  <c r="AN230" i="1" s="1"/>
  <c r="AO230" i="1" a="1"/>
  <c r="AO230" i="1" s="1"/>
  <c r="AP230" i="1" a="1"/>
  <c r="AP230" i="1" s="1"/>
  <c r="AQ230" i="1" a="1"/>
  <c r="AQ230" i="1" s="1"/>
  <c r="AR230" i="1" a="1"/>
  <c r="AR230" i="1" s="1"/>
  <c r="AS230" i="1" a="1"/>
  <c r="AS230" i="1" s="1"/>
  <c r="AT230" i="1" a="1"/>
  <c r="AT230" i="1" s="1"/>
  <c r="AU230" i="1" a="1"/>
  <c r="AU230" i="1"/>
  <c r="AJ231" i="1" a="1"/>
  <c r="AJ231" i="1" s="1"/>
  <c r="AK231" i="1" a="1"/>
  <c r="AK231" i="1"/>
  <c r="AL231" i="1" a="1"/>
  <c r="AL231" i="1" s="1"/>
  <c r="AM231" i="1" a="1"/>
  <c r="AM231" i="1" s="1"/>
  <c r="AN231" i="1" a="1"/>
  <c r="AN231" i="1" s="1"/>
  <c r="AO231" i="1" a="1"/>
  <c r="AO231" i="1" s="1"/>
  <c r="AP231" i="1" a="1"/>
  <c r="AP231" i="1" s="1"/>
  <c r="AQ231" i="1" a="1"/>
  <c r="AQ231" i="1"/>
  <c r="AR231" i="1" a="1"/>
  <c r="AR231" i="1" s="1"/>
  <c r="AS231" i="1" a="1"/>
  <c r="AS231" i="1"/>
  <c r="AT231" i="1" a="1"/>
  <c r="AT231" i="1" s="1"/>
  <c r="AU231" i="1" a="1"/>
  <c r="AU231" i="1" s="1"/>
  <c r="AJ232" i="1" a="1"/>
  <c r="AJ232" i="1" s="1"/>
  <c r="AK232" i="1" a="1"/>
  <c r="AK232" i="1" s="1"/>
  <c r="AL232" i="1" a="1"/>
  <c r="AL232" i="1" s="1"/>
  <c r="AM232" i="1" a="1"/>
  <c r="AM232" i="1"/>
  <c r="AN232" i="1" a="1"/>
  <c r="AN232" i="1" s="1"/>
  <c r="AO232" i="1" a="1"/>
  <c r="AO232" i="1"/>
  <c r="AP232" i="1" a="1"/>
  <c r="AP232" i="1" s="1"/>
  <c r="AQ232" i="1" a="1"/>
  <c r="AQ232" i="1" s="1"/>
  <c r="AR232" i="1" a="1"/>
  <c r="AR232" i="1" s="1"/>
  <c r="AS232" i="1" a="1"/>
  <c r="AS232" i="1" s="1"/>
  <c r="AT232" i="1" a="1"/>
  <c r="AT232" i="1" s="1"/>
  <c r="AU232" i="1" a="1"/>
  <c r="AU232" i="1"/>
  <c r="AJ233" i="1" a="1"/>
  <c r="AJ233" i="1" s="1"/>
  <c r="AK233" i="1" a="1"/>
  <c r="AK233" i="1" s="1"/>
  <c r="AL233" i="1" a="1"/>
  <c r="AL233" i="1" s="1"/>
  <c r="AM233" i="1" a="1"/>
  <c r="AM233" i="1" s="1"/>
  <c r="AN233" i="1" a="1"/>
  <c r="AN233" i="1" s="1"/>
  <c r="AO233" i="1" a="1"/>
  <c r="AO233" i="1" s="1"/>
  <c r="AP233" i="1" a="1"/>
  <c r="AP233" i="1" s="1"/>
  <c r="AQ233" i="1" a="1"/>
  <c r="AQ233" i="1"/>
  <c r="AR233" i="1" a="1"/>
  <c r="AR233" i="1" s="1"/>
  <c r="AS233" i="1" a="1"/>
  <c r="AS233" i="1" s="1"/>
  <c r="AT233" i="1" a="1"/>
  <c r="AT233" i="1" s="1"/>
  <c r="AU233" i="1" a="1"/>
  <c r="AU233" i="1" s="1"/>
  <c r="AJ234" i="1" a="1"/>
  <c r="AJ234" i="1" s="1"/>
  <c r="AK234" i="1" a="1"/>
  <c r="AK234" i="1" s="1"/>
  <c r="AL234" i="1" a="1"/>
  <c r="AL234" i="1" s="1"/>
  <c r="AM234" i="1" a="1"/>
  <c r="AM234" i="1"/>
  <c r="AN234" i="1" a="1"/>
  <c r="AN234" i="1" s="1"/>
  <c r="AO234" i="1" a="1"/>
  <c r="AO234" i="1" s="1"/>
  <c r="AP234" i="1" a="1"/>
  <c r="AP234" i="1" s="1"/>
  <c r="AQ234" i="1" a="1"/>
  <c r="AQ234" i="1" s="1"/>
  <c r="AR234" i="1" a="1"/>
  <c r="AR234" i="1" s="1"/>
  <c r="AS234" i="1" a="1"/>
  <c r="AS234" i="1" s="1"/>
  <c r="AT234" i="1" a="1"/>
  <c r="AT234" i="1" s="1"/>
  <c r="AU234" i="1" a="1"/>
  <c r="AU234" i="1"/>
  <c r="AJ235" i="1" a="1"/>
  <c r="AJ235" i="1" s="1"/>
  <c r="AK235" i="1" a="1"/>
  <c r="AK235" i="1" s="1"/>
  <c r="AL235" i="1" a="1"/>
  <c r="AL235" i="1" s="1"/>
  <c r="AM235" i="1" a="1"/>
  <c r="AM235" i="1"/>
  <c r="AN235" i="1" a="1"/>
  <c r="AN235" i="1" s="1"/>
  <c r="AO235" i="1" a="1"/>
  <c r="AO235" i="1" s="1"/>
  <c r="AP235" i="1" a="1"/>
  <c r="AP235" i="1" s="1"/>
  <c r="AQ235" i="1" a="1"/>
  <c r="AQ235" i="1"/>
  <c r="AR235" i="1" a="1"/>
  <c r="AR235" i="1" s="1"/>
  <c r="AS235" i="1" a="1"/>
  <c r="AS235" i="1" s="1"/>
  <c r="AT235" i="1" a="1"/>
  <c r="AT235" i="1" s="1"/>
  <c r="AU235" i="1" a="1"/>
  <c r="AU235" i="1"/>
  <c r="AJ236" i="1" a="1"/>
  <c r="AJ236" i="1" s="1"/>
  <c r="AK236" i="1" a="1"/>
  <c r="AK236" i="1" s="1"/>
  <c r="AL236" i="1" a="1"/>
  <c r="AL236" i="1" s="1"/>
  <c r="AM236" i="1" a="1"/>
  <c r="AM236" i="1"/>
  <c r="AN236" i="1" a="1"/>
  <c r="AN236" i="1" s="1"/>
  <c r="AO236" i="1" a="1"/>
  <c r="AO236" i="1" s="1"/>
  <c r="AP236" i="1" a="1"/>
  <c r="AP236" i="1" s="1"/>
  <c r="AQ236" i="1" a="1"/>
  <c r="AQ236" i="1"/>
  <c r="AR236" i="1" a="1"/>
  <c r="AR236" i="1" s="1"/>
  <c r="AS236" i="1" a="1"/>
  <c r="AS236" i="1" s="1"/>
  <c r="AT236" i="1" a="1"/>
  <c r="AT236" i="1" s="1"/>
  <c r="AU236" i="1" a="1"/>
  <c r="AU236" i="1"/>
  <c r="AJ237" i="1" a="1"/>
  <c r="AJ237" i="1" s="1"/>
  <c r="AK237" i="1" a="1"/>
  <c r="AK237" i="1" s="1"/>
  <c r="AL237" i="1" a="1"/>
  <c r="AL237" i="1" s="1"/>
  <c r="AM237" i="1" a="1"/>
  <c r="AM237" i="1"/>
  <c r="AN237" i="1" a="1"/>
  <c r="AN237" i="1" s="1"/>
  <c r="AO237" i="1" a="1"/>
  <c r="AO237" i="1" s="1"/>
  <c r="AP237" i="1" a="1"/>
  <c r="AP237" i="1" s="1"/>
  <c r="AQ237" i="1" a="1"/>
  <c r="AQ237" i="1"/>
  <c r="AR237" i="1" a="1"/>
  <c r="AR237" i="1" s="1"/>
  <c r="AS237" i="1" a="1"/>
  <c r="AS237" i="1"/>
  <c r="AT237" i="1" a="1"/>
  <c r="AT237" i="1" s="1"/>
  <c r="AU237" i="1" a="1"/>
  <c r="AU237" i="1"/>
  <c r="AJ238" i="1" a="1"/>
  <c r="AJ238" i="1" s="1"/>
  <c r="AK238" i="1" a="1"/>
  <c r="AK238" i="1" s="1"/>
  <c r="AL238" i="1" a="1"/>
  <c r="AL238" i="1" s="1"/>
  <c r="AM238" i="1" a="1"/>
  <c r="AM238" i="1"/>
  <c r="AN238" i="1" a="1"/>
  <c r="AN238" i="1" s="1"/>
  <c r="AO238" i="1" a="1"/>
  <c r="AO238" i="1"/>
  <c r="AP238" i="1" a="1"/>
  <c r="AP238" i="1" s="1"/>
  <c r="AQ238" i="1" a="1"/>
  <c r="AQ238" i="1"/>
  <c r="AR238" i="1" a="1"/>
  <c r="AR238" i="1" s="1"/>
  <c r="AS238" i="1" a="1"/>
  <c r="AS238" i="1" s="1"/>
  <c r="AT238" i="1" a="1"/>
  <c r="AT238" i="1" s="1"/>
  <c r="AU238" i="1" a="1"/>
  <c r="AU238" i="1"/>
  <c r="AJ239" i="1" a="1"/>
  <c r="AJ239" i="1" s="1"/>
  <c r="AK239" i="1" a="1"/>
  <c r="AK239" i="1"/>
  <c r="AL239" i="1" a="1"/>
  <c r="AL239" i="1" s="1"/>
  <c r="AM239" i="1" a="1"/>
  <c r="AM239" i="1"/>
  <c r="AN239" i="1" a="1"/>
  <c r="AN239" i="1" s="1"/>
  <c r="AO239" i="1" a="1"/>
  <c r="AO239" i="1" s="1"/>
  <c r="AP239" i="1" a="1"/>
  <c r="AP239" i="1" s="1"/>
  <c r="AQ239" i="1" a="1"/>
  <c r="AQ239" i="1"/>
  <c r="AR239" i="1" a="1"/>
  <c r="AR239" i="1" s="1"/>
  <c r="AS239" i="1" a="1"/>
  <c r="AS239" i="1"/>
  <c r="AT239" i="1" a="1"/>
  <c r="AT239" i="1" s="1"/>
  <c r="AU239" i="1" a="1"/>
  <c r="AU239" i="1"/>
  <c r="AJ240" i="1" a="1"/>
  <c r="AJ240" i="1" s="1"/>
  <c r="AK240" i="1" a="1"/>
  <c r="AK240" i="1" s="1"/>
  <c r="AL240" i="1" a="1"/>
  <c r="AL240" i="1" s="1"/>
  <c r="AM240" i="1" a="1"/>
  <c r="AM240" i="1" s="1"/>
  <c r="AN240" i="1" a="1"/>
  <c r="AN240" i="1" s="1"/>
  <c r="AO240" i="1" a="1"/>
  <c r="AO240" i="1"/>
  <c r="AP240" i="1" a="1"/>
  <c r="AP240" i="1" s="1"/>
  <c r="AQ240" i="1" a="1"/>
  <c r="AQ240" i="1"/>
  <c r="AR240" i="1" a="1"/>
  <c r="AR240" i="1" s="1"/>
  <c r="AS240" i="1" a="1"/>
  <c r="AS240" i="1" s="1"/>
  <c r="AT240" i="1" a="1"/>
  <c r="AT240" i="1" s="1"/>
  <c r="AU240" i="1" a="1"/>
  <c r="AU240" i="1"/>
  <c r="AJ241" i="1" a="1"/>
  <c r="AJ241" i="1" s="1"/>
  <c r="AK241" i="1" a="1"/>
  <c r="AK241" i="1"/>
  <c r="AL241" i="1" a="1"/>
  <c r="AL241" i="1" s="1"/>
  <c r="AM241" i="1" a="1"/>
  <c r="AM241" i="1" s="1"/>
  <c r="AN241" i="1" a="1"/>
  <c r="AN241" i="1" s="1"/>
  <c r="AO241" i="1" a="1"/>
  <c r="AO241" i="1" s="1"/>
  <c r="AP241" i="1" a="1"/>
  <c r="AP241" i="1" s="1"/>
  <c r="AQ241" i="1" a="1"/>
  <c r="AQ241" i="1"/>
  <c r="AR241" i="1" a="1"/>
  <c r="AR241" i="1" s="1"/>
  <c r="AS241" i="1" a="1"/>
  <c r="AS241" i="1"/>
  <c r="AT241" i="1" a="1"/>
  <c r="AT241" i="1" s="1"/>
  <c r="AU241" i="1" a="1"/>
  <c r="AU241" i="1" s="1"/>
  <c r="AJ242" i="1" a="1"/>
  <c r="AJ242" i="1" s="1"/>
  <c r="AK242" i="1" a="1"/>
  <c r="AK242" i="1" s="1"/>
  <c r="AL242" i="1" a="1"/>
  <c r="AL242" i="1" s="1"/>
  <c r="AM242" i="1" a="1"/>
  <c r="AM242" i="1"/>
  <c r="AN242" i="1" a="1"/>
  <c r="AN242" i="1" s="1"/>
  <c r="AO242" i="1" a="1"/>
  <c r="AO242" i="1"/>
  <c r="AP242" i="1" a="1"/>
  <c r="AP242" i="1" s="1"/>
  <c r="AQ242" i="1" a="1"/>
  <c r="AQ242" i="1" s="1"/>
  <c r="AR242" i="1" a="1"/>
  <c r="AR242" i="1" s="1"/>
  <c r="AS242" i="1" a="1"/>
  <c r="AS242" i="1" s="1"/>
  <c r="AT242" i="1" a="1"/>
  <c r="AT242" i="1" s="1"/>
  <c r="AU242" i="1" a="1"/>
  <c r="AU242" i="1"/>
  <c r="AJ243" i="1" a="1"/>
  <c r="AJ243" i="1" s="1"/>
  <c r="AK243" i="1" a="1"/>
  <c r="AK243" i="1"/>
  <c r="AL243" i="1" a="1"/>
  <c r="AL243" i="1" s="1"/>
  <c r="AM243" i="1" a="1"/>
  <c r="AM243" i="1" s="1"/>
  <c r="AN243" i="1" a="1"/>
  <c r="AN243" i="1" s="1"/>
  <c r="AO243" i="1" a="1"/>
  <c r="AO243" i="1" s="1"/>
  <c r="AP243" i="1" a="1"/>
  <c r="AP243" i="1" s="1"/>
  <c r="AQ243" i="1" a="1"/>
  <c r="AQ243" i="1"/>
  <c r="AR243" i="1" a="1"/>
  <c r="AR243" i="1" s="1"/>
  <c r="AS243" i="1" a="1"/>
  <c r="AS243" i="1"/>
  <c r="AT243" i="1" a="1"/>
  <c r="AT243" i="1" s="1"/>
  <c r="AU243" i="1" a="1"/>
  <c r="AU243" i="1" s="1"/>
  <c r="AJ244" i="1" a="1"/>
  <c r="AJ244" i="1" s="1"/>
  <c r="AK244" i="1" a="1"/>
  <c r="AK244" i="1" s="1"/>
  <c r="AL244" i="1" a="1"/>
  <c r="AL244" i="1" s="1"/>
  <c r="AM244" i="1" a="1"/>
  <c r="AM244" i="1"/>
  <c r="AN244" i="1" a="1"/>
  <c r="AN244" i="1" s="1"/>
  <c r="AO244" i="1" a="1"/>
  <c r="AO244" i="1"/>
  <c r="AP244" i="1" a="1"/>
  <c r="AP244" i="1" s="1"/>
  <c r="AQ244" i="1" a="1"/>
  <c r="AQ244" i="1" s="1"/>
  <c r="AR244" i="1" a="1"/>
  <c r="AR244" i="1" s="1"/>
  <c r="AS244" i="1" a="1"/>
  <c r="AS244" i="1"/>
  <c r="AT244" i="1" a="1"/>
  <c r="AT244" i="1" s="1"/>
  <c r="AU244" i="1" a="1"/>
  <c r="AU244" i="1" s="1"/>
  <c r="AJ245" i="1" a="1"/>
  <c r="AJ245" i="1" s="1"/>
  <c r="AK245" i="1" a="1"/>
  <c r="AK245" i="1"/>
  <c r="AL245" i="1" a="1"/>
  <c r="AL245" i="1" s="1"/>
  <c r="AM245" i="1" a="1"/>
  <c r="AM245" i="1" s="1"/>
  <c r="AN245" i="1" a="1"/>
  <c r="AN245" i="1" s="1"/>
  <c r="AO245" i="1" a="1"/>
  <c r="AO245" i="1"/>
  <c r="AP245" i="1" a="1"/>
  <c r="AP245" i="1" s="1"/>
  <c r="AQ245" i="1" a="1"/>
  <c r="AQ245" i="1" s="1"/>
  <c r="AR245" i="1" a="1"/>
  <c r="AR245" i="1" s="1"/>
  <c r="AS245" i="1" a="1"/>
  <c r="AS245" i="1"/>
  <c r="AT245" i="1" a="1"/>
  <c r="AT245" i="1" s="1"/>
  <c r="AU245" i="1" a="1"/>
  <c r="AU245" i="1" s="1"/>
  <c r="AJ246" i="1" a="1"/>
  <c r="AJ246" i="1" s="1"/>
  <c r="AK246" i="1" a="1"/>
  <c r="AK246" i="1" s="1"/>
  <c r="AL246" i="1" a="1"/>
  <c r="AL246" i="1" s="1"/>
  <c r="AM246" i="1" a="1"/>
  <c r="AM246" i="1" s="1"/>
  <c r="AN246" i="1" a="1"/>
  <c r="AN246" i="1" s="1"/>
  <c r="AO246" i="1" a="1"/>
  <c r="AO246" i="1"/>
  <c r="AP246" i="1" a="1"/>
  <c r="AP246" i="1" s="1"/>
  <c r="AQ246" i="1" a="1"/>
  <c r="AQ246" i="1" s="1"/>
  <c r="AR246" i="1" a="1"/>
  <c r="AR246" i="1" s="1"/>
  <c r="AS246" i="1" a="1"/>
  <c r="AS246" i="1" s="1"/>
  <c r="AT246" i="1" a="1"/>
  <c r="AT246" i="1" s="1"/>
  <c r="AU246" i="1" a="1"/>
  <c r="AU246" i="1" s="1"/>
  <c r="AJ247" i="1" a="1"/>
  <c r="AJ247" i="1" s="1"/>
  <c r="AK247" i="1" a="1"/>
  <c r="AK247" i="1"/>
  <c r="AL247" i="1" a="1"/>
  <c r="AL247" i="1" s="1"/>
  <c r="AM247" i="1" a="1"/>
  <c r="AM247" i="1" s="1"/>
  <c r="AN247" i="1" a="1"/>
  <c r="AN247" i="1" s="1"/>
  <c r="AO247" i="1" a="1"/>
  <c r="AO247" i="1" s="1"/>
  <c r="AP247" i="1" a="1"/>
  <c r="AP247" i="1" s="1"/>
  <c r="AQ247" i="1" a="1"/>
  <c r="AQ247" i="1" s="1"/>
  <c r="AR247" i="1" a="1"/>
  <c r="AR247" i="1" s="1"/>
  <c r="AS247" i="1" a="1"/>
  <c r="AS247" i="1"/>
  <c r="AT247" i="1" a="1"/>
  <c r="AT247" i="1" s="1"/>
  <c r="AU247" i="1" a="1"/>
  <c r="AU247" i="1" s="1"/>
  <c r="AJ248" i="1" a="1"/>
  <c r="AJ248" i="1" s="1"/>
  <c r="AK248" i="1" a="1"/>
  <c r="AK248" i="1" s="1"/>
  <c r="AL248" i="1" a="1"/>
  <c r="AL248" i="1" s="1"/>
  <c r="AM248" i="1" a="1"/>
  <c r="AM248" i="1" s="1"/>
  <c r="AN248" i="1" a="1"/>
  <c r="AN248" i="1" s="1"/>
  <c r="AO248" i="1" a="1"/>
  <c r="AO248" i="1"/>
  <c r="AP248" i="1" a="1"/>
  <c r="AP248" i="1" s="1"/>
  <c r="AQ248" i="1" a="1"/>
  <c r="AQ248" i="1" s="1"/>
  <c r="AR248" i="1" a="1"/>
  <c r="AR248" i="1" s="1"/>
  <c r="AS248" i="1" a="1"/>
  <c r="AS248" i="1"/>
  <c r="AT248" i="1" a="1"/>
  <c r="AT248" i="1" s="1"/>
  <c r="AU248" i="1" a="1"/>
  <c r="AU248" i="1" s="1"/>
  <c r="AJ249" i="1" a="1"/>
  <c r="AJ249" i="1" s="1"/>
  <c r="AK249" i="1" a="1"/>
  <c r="AK249" i="1"/>
  <c r="AL249" i="1" a="1"/>
  <c r="AL249" i="1" s="1"/>
  <c r="AM249" i="1" a="1"/>
  <c r="AM249" i="1" s="1"/>
  <c r="AN249" i="1" a="1"/>
  <c r="AN249" i="1" s="1"/>
  <c r="AO249" i="1" a="1"/>
  <c r="AO249" i="1"/>
  <c r="AP249" i="1" a="1"/>
  <c r="AP249" i="1" s="1"/>
  <c r="AQ249" i="1" a="1"/>
  <c r="AQ249" i="1" s="1"/>
  <c r="AR249" i="1" a="1"/>
  <c r="AR249" i="1" s="1"/>
  <c r="AS249" i="1" a="1"/>
  <c r="AS249" i="1"/>
  <c r="AT249" i="1" a="1"/>
  <c r="AT249" i="1" s="1"/>
  <c r="AU249" i="1" a="1"/>
  <c r="AU249" i="1" s="1"/>
  <c r="AJ250" i="1" a="1"/>
  <c r="AJ250" i="1" s="1"/>
  <c r="AK250" i="1" a="1"/>
  <c r="AK250" i="1"/>
  <c r="AL250" i="1" a="1"/>
  <c r="AL250" i="1" s="1"/>
  <c r="AM250" i="1" a="1"/>
  <c r="AM250" i="1" s="1"/>
  <c r="AN250" i="1" a="1"/>
  <c r="AN250" i="1" s="1"/>
  <c r="AO250" i="1" a="1"/>
  <c r="AO250" i="1"/>
  <c r="AP250" i="1" a="1"/>
  <c r="AP250" i="1" s="1"/>
  <c r="AQ250" i="1" a="1"/>
  <c r="AQ250" i="1" s="1"/>
  <c r="AR250" i="1" a="1"/>
  <c r="AR250" i="1" s="1"/>
  <c r="AS250" i="1" a="1"/>
  <c r="AS250" i="1"/>
  <c r="AT250" i="1" a="1"/>
  <c r="AT250" i="1" s="1"/>
  <c r="AU250" i="1" a="1"/>
  <c r="AU250" i="1" s="1"/>
  <c r="AJ251" i="1" a="1"/>
  <c r="AJ251" i="1" s="1"/>
  <c r="AK251" i="1" a="1"/>
  <c r="AK251" i="1"/>
  <c r="AL251" i="1" a="1"/>
  <c r="AL251" i="1" s="1"/>
  <c r="AM251" i="1" a="1"/>
  <c r="AM251" i="1" s="1"/>
  <c r="AN251" i="1" a="1"/>
  <c r="AN251" i="1" s="1"/>
  <c r="AO251" i="1" a="1"/>
  <c r="AO251" i="1"/>
  <c r="AP251" i="1" a="1"/>
  <c r="AP251" i="1" s="1"/>
  <c r="AQ251" i="1" a="1"/>
  <c r="AQ251" i="1" s="1"/>
  <c r="AR251" i="1" a="1"/>
  <c r="AR251" i="1" s="1"/>
  <c r="AS251" i="1" a="1"/>
  <c r="AS251" i="1"/>
  <c r="AT251" i="1" a="1"/>
  <c r="AT251" i="1" s="1"/>
  <c r="AU251" i="1" a="1"/>
  <c r="AU251" i="1" s="1"/>
  <c r="AJ252" i="1" a="1"/>
  <c r="AJ252" i="1" s="1"/>
  <c r="AK252" i="1" a="1"/>
  <c r="AK252" i="1"/>
  <c r="AL252" i="1" a="1"/>
  <c r="AL252" i="1" s="1"/>
  <c r="AM252" i="1" a="1"/>
  <c r="AM252" i="1" s="1"/>
  <c r="AN252" i="1" a="1"/>
  <c r="AN252" i="1" s="1"/>
  <c r="AO252" i="1" a="1"/>
  <c r="AO252" i="1"/>
  <c r="AP252" i="1" a="1"/>
  <c r="AP252" i="1" s="1"/>
  <c r="AQ252" i="1" a="1"/>
  <c r="AQ252" i="1" s="1"/>
  <c r="AR252" i="1" a="1"/>
  <c r="AR252" i="1" s="1"/>
  <c r="AS252" i="1" a="1"/>
  <c r="AS252" i="1"/>
  <c r="AT252" i="1" a="1"/>
  <c r="AT252" i="1" s="1"/>
  <c r="AU252" i="1" a="1"/>
  <c r="AU252" i="1" s="1"/>
  <c r="AJ253" i="1" a="1"/>
  <c r="AJ253" i="1" s="1"/>
  <c r="AK253" i="1" a="1"/>
  <c r="AK253" i="1"/>
  <c r="AL253" i="1" a="1"/>
  <c r="AL253" i="1" s="1"/>
  <c r="AM253" i="1" a="1"/>
  <c r="AM253" i="1" s="1"/>
  <c r="AN253" i="1" a="1"/>
  <c r="AN253" i="1" s="1"/>
  <c r="AO253" i="1" a="1"/>
  <c r="AO253" i="1"/>
  <c r="AP253" i="1" a="1"/>
  <c r="AP253" i="1" s="1"/>
  <c r="AQ253" i="1" a="1"/>
  <c r="AQ253" i="1" s="1"/>
  <c r="AR253" i="1" a="1"/>
  <c r="AR253" i="1" s="1"/>
  <c r="AS253" i="1" a="1"/>
  <c r="AS253" i="1"/>
  <c r="AT253" i="1" a="1"/>
  <c r="AT253" i="1" s="1"/>
  <c r="AU253" i="1" a="1"/>
  <c r="AU253" i="1" s="1"/>
  <c r="AJ254" i="1" a="1"/>
  <c r="AJ254" i="1" s="1"/>
  <c r="AK254" i="1" a="1"/>
  <c r="AK254" i="1"/>
  <c r="AL254" i="1" a="1"/>
  <c r="AL254" i="1" s="1"/>
  <c r="AM254" i="1" a="1"/>
  <c r="AM254" i="1" s="1"/>
  <c r="AN254" i="1" a="1"/>
  <c r="AN254" i="1" s="1"/>
  <c r="AO254" i="1" a="1"/>
  <c r="AO254" i="1"/>
  <c r="AP254" i="1" a="1"/>
  <c r="AP254" i="1" s="1"/>
  <c r="AQ254" i="1" a="1"/>
  <c r="AQ254" i="1" s="1"/>
  <c r="AR254" i="1" a="1"/>
  <c r="AR254" i="1" s="1"/>
  <c r="AS254" i="1" a="1"/>
  <c r="AS254" i="1"/>
  <c r="AT254" i="1" a="1"/>
  <c r="AT254" i="1" s="1"/>
  <c r="AU254" i="1" a="1"/>
  <c r="AU254" i="1" s="1"/>
  <c r="AJ255" i="1" a="1"/>
  <c r="AJ255" i="1" s="1"/>
  <c r="AK255" i="1" a="1"/>
  <c r="AK255" i="1"/>
  <c r="AL255" i="1" a="1"/>
  <c r="AL255" i="1" s="1"/>
  <c r="AM255" i="1" a="1"/>
  <c r="AM255" i="1" s="1"/>
  <c r="AN255" i="1" a="1"/>
  <c r="AN255" i="1" s="1"/>
  <c r="AO255" i="1" a="1"/>
  <c r="AO255" i="1"/>
  <c r="AP255" i="1" a="1"/>
  <c r="AP255" i="1" s="1"/>
  <c r="AQ255" i="1" a="1"/>
  <c r="AQ255" i="1" s="1"/>
  <c r="AR255" i="1" a="1"/>
  <c r="AR255" i="1" s="1"/>
  <c r="AS255" i="1" a="1"/>
  <c r="AS255" i="1"/>
  <c r="AT255" i="1" a="1"/>
  <c r="AT255" i="1" s="1"/>
  <c r="AU255" i="1" a="1"/>
  <c r="AU255" i="1" s="1"/>
  <c r="AJ256" i="1" a="1"/>
  <c r="AJ256" i="1" s="1"/>
  <c r="AK256" i="1" a="1"/>
  <c r="AK256" i="1"/>
  <c r="AL256" i="1" a="1"/>
  <c r="AL256" i="1" s="1"/>
  <c r="AM256" i="1" a="1"/>
  <c r="AM256" i="1" s="1"/>
  <c r="AN256" i="1" a="1"/>
  <c r="AN256" i="1" s="1"/>
  <c r="AO256" i="1" a="1"/>
  <c r="AO256" i="1"/>
  <c r="AP256" i="1" a="1"/>
  <c r="AP256" i="1" s="1"/>
  <c r="AQ256" i="1" a="1"/>
  <c r="AQ256" i="1" s="1"/>
  <c r="AR256" i="1" a="1"/>
  <c r="AR256" i="1" s="1"/>
  <c r="AS256" i="1" a="1"/>
  <c r="AS256" i="1"/>
  <c r="AT256" i="1" a="1"/>
  <c r="AT256" i="1" s="1"/>
  <c r="AU256" i="1" a="1"/>
  <c r="AU256" i="1" s="1"/>
  <c r="AJ257" i="1" a="1"/>
  <c r="AJ257" i="1" s="1"/>
  <c r="AK257" i="1" a="1"/>
  <c r="AK257" i="1"/>
  <c r="AL257" i="1" a="1"/>
  <c r="AL257" i="1" s="1"/>
  <c r="AM257" i="1" a="1"/>
  <c r="AM257" i="1" s="1"/>
  <c r="AN257" i="1" a="1"/>
  <c r="AN257" i="1" s="1"/>
  <c r="AO257" i="1" a="1"/>
  <c r="AO257" i="1"/>
  <c r="AP257" i="1" a="1"/>
  <c r="AP257" i="1" s="1"/>
  <c r="AQ257" i="1" a="1"/>
  <c r="AQ257" i="1" s="1"/>
  <c r="AR257" i="1" a="1"/>
  <c r="AR257" i="1" s="1"/>
  <c r="AS257" i="1" a="1"/>
  <c r="AS257" i="1"/>
  <c r="AT257" i="1" a="1"/>
  <c r="AT257" i="1" s="1"/>
  <c r="AU257" i="1" a="1"/>
  <c r="AU257" i="1" s="1"/>
  <c r="AJ258" i="1" a="1"/>
  <c r="AJ258" i="1" s="1"/>
  <c r="AK258" i="1" a="1"/>
  <c r="AK258" i="1"/>
  <c r="AL258" i="1" a="1"/>
  <c r="AL258" i="1" s="1"/>
  <c r="AM258" i="1" a="1"/>
  <c r="AM258" i="1" s="1"/>
  <c r="AN258" i="1" a="1"/>
  <c r="AN258" i="1" s="1"/>
  <c r="AO258" i="1" a="1"/>
  <c r="AO258" i="1"/>
  <c r="AP258" i="1" a="1"/>
  <c r="AP258" i="1" s="1"/>
  <c r="AQ258" i="1" a="1"/>
  <c r="AQ258" i="1" s="1"/>
  <c r="AR258" i="1" a="1"/>
  <c r="AR258" i="1" s="1"/>
  <c r="AS258" i="1" a="1"/>
  <c r="AS258" i="1"/>
  <c r="AT258" i="1" a="1"/>
  <c r="AT258" i="1" s="1"/>
  <c r="AU258" i="1" a="1"/>
  <c r="AU258" i="1" s="1"/>
  <c r="AJ259" i="1" a="1"/>
  <c r="AJ259" i="1" s="1"/>
  <c r="AK259" i="1" a="1"/>
  <c r="AK259" i="1"/>
  <c r="AL259" i="1" a="1"/>
  <c r="AL259" i="1" s="1"/>
  <c r="AM259" i="1" a="1"/>
  <c r="AM259" i="1" s="1"/>
  <c r="AN259" i="1" a="1"/>
  <c r="AN259" i="1" s="1"/>
  <c r="AO259" i="1" a="1"/>
  <c r="AO259" i="1"/>
  <c r="AP259" i="1" a="1"/>
  <c r="AP259" i="1" s="1"/>
  <c r="AQ259" i="1" a="1"/>
  <c r="AQ259" i="1" s="1"/>
  <c r="AR259" i="1" a="1"/>
  <c r="AR259" i="1" s="1"/>
  <c r="AS259" i="1" a="1"/>
  <c r="AS259" i="1"/>
  <c r="AT259" i="1" a="1"/>
  <c r="AT259" i="1" s="1"/>
  <c r="AU259" i="1" a="1"/>
  <c r="AU259" i="1" s="1"/>
  <c r="AJ260" i="1" a="1"/>
  <c r="AJ260" i="1" s="1"/>
  <c r="AK260" i="1" a="1"/>
  <c r="AK260" i="1"/>
  <c r="AL260" i="1" a="1"/>
  <c r="AL260" i="1" s="1"/>
  <c r="AM260" i="1" a="1"/>
  <c r="AM260" i="1" s="1"/>
  <c r="AN260" i="1" a="1"/>
  <c r="AN260" i="1" s="1"/>
  <c r="AO260" i="1" a="1"/>
  <c r="AO260" i="1"/>
  <c r="AP260" i="1" a="1"/>
  <c r="AP260" i="1" s="1"/>
  <c r="AQ260" i="1" a="1"/>
  <c r="AQ260" i="1" s="1"/>
  <c r="AR260" i="1" a="1"/>
  <c r="AR260" i="1" s="1"/>
  <c r="AS260" i="1" a="1"/>
  <c r="AS260" i="1"/>
  <c r="AT260" i="1" a="1"/>
  <c r="AT260" i="1" s="1"/>
  <c r="AU260" i="1" a="1"/>
  <c r="AU260" i="1" s="1"/>
  <c r="AJ261" i="1" a="1"/>
  <c r="AJ261" i="1" s="1"/>
  <c r="AK261" i="1" a="1"/>
  <c r="AK261" i="1"/>
  <c r="AL261" i="1" a="1"/>
  <c r="AL261" i="1" s="1"/>
  <c r="AM261" i="1" a="1"/>
  <c r="AM261" i="1" s="1"/>
  <c r="AN261" i="1" a="1"/>
  <c r="AN261" i="1" s="1"/>
  <c r="AO261" i="1" a="1"/>
  <c r="AO261" i="1"/>
  <c r="AP261" i="1" a="1"/>
  <c r="AP261" i="1" s="1"/>
  <c r="AQ261" i="1" a="1"/>
  <c r="AQ261" i="1" s="1"/>
  <c r="AR261" i="1" a="1"/>
  <c r="AR261" i="1" s="1"/>
  <c r="AS261" i="1" a="1"/>
  <c r="AS261" i="1"/>
  <c r="AT261" i="1" a="1"/>
  <c r="AT261" i="1" s="1"/>
  <c r="AU261" i="1" a="1"/>
  <c r="AU261" i="1" s="1"/>
  <c r="AJ262" i="1" a="1"/>
  <c r="AJ262" i="1" s="1"/>
  <c r="AK262" i="1" a="1"/>
  <c r="AK262" i="1"/>
  <c r="AL262" i="1" a="1"/>
  <c r="AL262" i="1" s="1"/>
  <c r="AM262" i="1" a="1"/>
  <c r="AM262" i="1" s="1"/>
  <c r="AN262" i="1" a="1"/>
  <c r="AN262" i="1" s="1"/>
  <c r="AO262" i="1" a="1"/>
  <c r="AO262" i="1"/>
  <c r="AP262" i="1" a="1"/>
  <c r="AP262" i="1" s="1"/>
  <c r="AQ262" i="1" a="1"/>
  <c r="AQ262" i="1" s="1"/>
  <c r="AR262" i="1" a="1"/>
  <c r="AR262" i="1" s="1"/>
  <c r="AS262" i="1" a="1"/>
  <c r="AS262" i="1"/>
  <c r="AT262" i="1" a="1"/>
  <c r="AT262" i="1" s="1"/>
  <c r="AU262" i="1" a="1"/>
  <c r="AU262" i="1" s="1"/>
  <c r="AJ263" i="1" a="1"/>
  <c r="AJ263" i="1" s="1"/>
  <c r="AK263" i="1" a="1"/>
  <c r="AK263" i="1"/>
  <c r="AL263" i="1" a="1"/>
  <c r="AL263" i="1" s="1"/>
  <c r="AM263" i="1" a="1"/>
  <c r="AM263" i="1" s="1"/>
  <c r="AN263" i="1" a="1"/>
  <c r="AN263" i="1" s="1"/>
  <c r="AO263" i="1" a="1"/>
  <c r="AO263" i="1"/>
  <c r="AP263" i="1" a="1"/>
  <c r="AP263" i="1" s="1"/>
  <c r="AQ263" i="1" a="1"/>
  <c r="AQ263" i="1" s="1"/>
  <c r="AR263" i="1" a="1"/>
  <c r="AR263" i="1" s="1"/>
  <c r="AS263" i="1" a="1"/>
  <c r="AS263" i="1"/>
  <c r="AT263" i="1" a="1"/>
  <c r="AT263" i="1" s="1"/>
  <c r="AU263" i="1" a="1"/>
  <c r="AU263" i="1" s="1"/>
  <c r="AJ264" i="1" a="1"/>
  <c r="AJ264" i="1" s="1"/>
  <c r="AK264" i="1" a="1"/>
  <c r="AK264" i="1"/>
  <c r="AL264" i="1" a="1"/>
  <c r="AL264" i="1" s="1"/>
  <c r="AM264" i="1" a="1"/>
  <c r="AM264" i="1" s="1"/>
  <c r="AN264" i="1" a="1"/>
  <c r="AN264" i="1" s="1"/>
  <c r="AO264" i="1" a="1"/>
  <c r="AO264" i="1"/>
  <c r="AP264" i="1" a="1"/>
  <c r="AP264" i="1" s="1"/>
  <c r="AQ264" i="1" a="1"/>
  <c r="AQ264" i="1" s="1"/>
  <c r="AR264" i="1" a="1"/>
  <c r="AR264" i="1" s="1"/>
  <c r="AS264" i="1" a="1"/>
  <c r="AS264" i="1"/>
  <c r="AT264" i="1" a="1"/>
  <c r="AT264" i="1" s="1"/>
  <c r="AU264" i="1" a="1"/>
  <c r="AU264" i="1" s="1"/>
  <c r="AJ265" i="1" a="1"/>
  <c r="AJ265" i="1" s="1"/>
  <c r="AK265" i="1" a="1"/>
  <c r="AK265" i="1"/>
  <c r="AL265" i="1" a="1"/>
  <c r="AL265" i="1" s="1"/>
  <c r="AM265" i="1" a="1"/>
  <c r="AM265" i="1" s="1"/>
  <c r="AN265" i="1" a="1"/>
  <c r="AN265" i="1" s="1"/>
  <c r="AO265" i="1" a="1"/>
  <c r="AO265" i="1"/>
  <c r="AP265" i="1" a="1"/>
  <c r="AP265" i="1" s="1"/>
  <c r="AQ265" i="1" a="1"/>
  <c r="AQ265" i="1" s="1"/>
  <c r="AR265" i="1" a="1"/>
  <c r="AR265" i="1" s="1"/>
  <c r="AS265" i="1" a="1"/>
  <c r="AS265" i="1"/>
  <c r="AT265" i="1" a="1"/>
  <c r="AT265" i="1" s="1"/>
  <c r="AU265" i="1" a="1"/>
  <c r="AU265" i="1" s="1"/>
  <c r="AJ266" i="1" a="1"/>
  <c r="AJ266" i="1" s="1"/>
  <c r="AK266" i="1" a="1"/>
  <c r="AK266" i="1"/>
  <c r="AL266" i="1" a="1"/>
  <c r="AL266" i="1" s="1"/>
  <c r="AM266" i="1" a="1"/>
  <c r="AM266" i="1" s="1"/>
  <c r="AN266" i="1" a="1"/>
  <c r="AN266" i="1" s="1"/>
  <c r="AO266" i="1" a="1"/>
  <c r="AO266" i="1"/>
  <c r="AP266" i="1" a="1"/>
  <c r="AP266" i="1" s="1"/>
  <c r="AQ266" i="1" a="1"/>
  <c r="AQ266" i="1" s="1"/>
  <c r="AR266" i="1" a="1"/>
  <c r="AR266" i="1" s="1"/>
  <c r="AS266" i="1" a="1"/>
  <c r="AS266" i="1"/>
  <c r="AT266" i="1" a="1"/>
  <c r="AT266" i="1" s="1"/>
  <c r="AU266" i="1" a="1"/>
  <c r="AU266" i="1" s="1"/>
  <c r="AJ267" i="1" a="1"/>
  <c r="AJ267" i="1" s="1"/>
  <c r="AK267" i="1" a="1"/>
  <c r="AK267" i="1"/>
  <c r="AL267" i="1" a="1"/>
  <c r="AL267" i="1" s="1"/>
  <c r="AM267" i="1" a="1"/>
  <c r="AM267" i="1" s="1"/>
  <c r="AN267" i="1" a="1"/>
  <c r="AN267" i="1" s="1"/>
  <c r="AO267" i="1" a="1"/>
  <c r="AO267" i="1"/>
  <c r="AP267" i="1" a="1"/>
  <c r="AP267" i="1" s="1"/>
  <c r="AQ267" i="1" a="1"/>
  <c r="AQ267" i="1" s="1"/>
  <c r="AR267" i="1" a="1"/>
  <c r="AR267" i="1" s="1"/>
  <c r="AS267" i="1" a="1"/>
  <c r="AS267" i="1"/>
  <c r="AT267" i="1" a="1"/>
  <c r="AT267" i="1" s="1"/>
  <c r="AU267" i="1" a="1"/>
  <c r="AU267" i="1" s="1"/>
  <c r="AJ268" i="1" a="1"/>
  <c r="AJ268" i="1" s="1"/>
  <c r="AK268" i="1" a="1"/>
  <c r="AK268" i="1"/>
  <c r="AL268" i="1" a="1"/>
  <c r="AL268" i="1" s="1"/>
  <c r="AM268" i="1" a="1"/>
  <c r="AM268" i="1" s="1"/>
  <c r="AN268" i="1" a="1"/>
  <c r="AN268" i="1" s="1"/>
  <c r="AO268" i="1" a="1"/>
  <c r="AO268" i="1"/>
  <c r="AP268" i="1" a="1"/>
  <c r="AP268" i="1" s="1"/>
  <c r="AQ268" i="1" a="1"/>
  <c r="AQ268" i="1" s="1"/>
  <c r="AR268" i="1" a="1"/>
  <c r="AR268" i="1" s="1"/>
  <c r="AS268" i="1" a="1"/>
  <c r="AS268" i="1"/>
  <c r="AT268" i="1" a="1"/>
  <c r="AT268" i="1" s="1"/>
  <c r="AU268" i="1" a="1"/>
  <c r="AU268" i="1" s="1"/>
  <c r="AJ269" i="1" a="1"/>
  <c r="AJ269" i="1" s="1"/>
  <c r="AK269" i="1" a="1"/>
  <c r="AK269" i="1"/>
  <c r="AL269" i="1" a="1"/>
  <c r="AL269" i="1" s="1"/>
  <c r="AM269" i="1" a="1"/>
  <c r="AM269" i="1" s="1"/>
  <c r="AN269" i="1" a="1"/>
  <c r="AN269" i="1" s="1"/>
  <c r="AO269" i="1" a="1"/>
  <c r="AO269" i="1"/>
  <c r="AP269" i="1" a="1"/>
  <c r="AP269" i="1" s="1"/>
  <c r="AQ269" i="1" a="1"/>
  <c r="AQ269" i="1" s="1"/>
  <c r="AR269" i="1" a="1"/>
  <c r="AR269" i="1" s="1"/>
  <c r="AS269" i="1" a="1"/>
  <c r="AS269" i="1"/>
  <c r="AT269" i="1" a="1"/>
  <c r="AT269" i="1" s="1"/>
  <c r="AU269" i="1" a="1"/>
  <c r="AU269" i="1" s="1"/>
  <c r="AJ270" i="1" a="1"/>
  <c r="AJ270" i="1" s="1"/>
  <c r="AK270" i="1" a="1"/>
  <c r="AK270" i="1"/>
  <c r="AL270" i="1" a="1"/>
  <c r="AL270" i="1" s="1"/>
  <c r="AM270" i="1" a="1"/>
  <c r="AM270" i="1" s="1"/>
  <c r="AN270" i="1" a="1"/>
  <c r="AN270" i="1" s="1"/>
  <c r="AO270" i="1" a="1"/>
  <c r="AO270" i="1"/>
  <c r="AP270" i="1" a="1"/>
  <c r="AP270" i="1" s="1"/>
  <c r="AQ270" i="1" a="1"/>
  <c r="AQ270" i="1" s="1"/>
  <c r="AR270" i="1" a="1"/>
  <c r="AR270" i="1" s="1"/>
  <c r="AS270" i="1" a="1"/>
  <c r="AS270" i="1"/>
  <c r="AT270" i="1" a="1"/>
  <c r="AT270" i="1" s="1"/>
  <c r="AU270" i="1" a="1"/>
  <c r="AU270" i="1" s="1"/>
  <c r="AJ271" i="1" a="1"/>
  <c r="AJ271" i="1" s="1"/>
  <c r="AK271" i="1" a="1"/>
  <c r="AK271" i="1"/>
  <c r="AL271" i="1" a="1"/>
  <c r="AL271" i="1" s="1"/>
  <c r="AM271" i="1" a="1"/>
  <c r="AM271" i="1" s="1"/>
  <c r="AN271" i="1" a="1"/>
  <c r="AN271" i="1" s="1"/>
  <c r="AO271" i="1" a="1"/>
  <c r="AO271" i="1" s="1"/>
  <c r="AP271" i="1" a="1"/>
  <c r="AP271" i="1" s="1"/>
  <c r="AQ271" i="1" a="1"/>
  <c r="AQ271" i="1" s="1"/>
  <c r="AR271" i="1" a="1"/>
  <c r="AR271" i="1" s="1"/>
  <c r="AS271" i="1" a="1"/>
  <c r="AS271" i="1" s="1"/>
  <c r="AT271" i="1" a="1"/>
  <c r="AT271" i="1" s="1"/>
  <c r="AU271" i="1" a="1"/>
  <c r="AU271" i="1" s="1"/>
  <c r="AJ272" i="1" a="1"/>
  <c r="AJ272" i="1" s="1"/>
  <c r="AK272" i="1" a="1"/>
  <c r="AK272" i="1" s="1"/>
  <c r="AL272" i="1" a="1"/>
  <c r="AL272" i="1" s="1"/>
  <c r="AM272" i="1" a="1"/>
  <c r="AM272" i="1" s="1"/>
  <c r="AN272" i="1" a="1"/>
  <c r="AN272" i="1" s="1"/>
  <c r="AO272" i="1" a="1"/>
  <c r="AO272" i="1" s="1"/>
  <c r="AP272" i="1" a="1"/>
  <c r="AP272" i="1" s="1"/>
  <c r="AQ272" i="1" a="1"/>
  <c r="AQ272" i="1" s="1"/>
  <c r="AR272" i="1" a="1"/>
  <c r="AR272" i="1" s="1"/>
  <c r="AS272" i="1" a="1"/>
  <c r="AS272" i="1" s="1"/>
  <c r="AT272" i="1" a="1"/>
  <c r="AT272" i="1" s="1"/>
  <c r="AU272" i="1" a="1"/>
  <c r="AU272" i="1" s="1"/>
  <c r="AJ273" i="1" a="1"/>
  <c r="AJ273" i="1" s="1"/>
  <c r="AK273" i="1" a="1"/>
  <c r="AK273" i="1" s="1"/>
  <c r="AL273" i="1" a="1"/>
  <c r="AL273" i="1" s="1"/>
  <c r="AM273" i="1" a="1"/>
  <c r="AM273" i="1" s="1"/>
  <c r="AN273" i="1" a="1"/>
  <c r="AN273" i="1" s="1"/>
  <c r="AO273" i="1" a="1"/>
  <c r="AO273" i="1" s="1"/>
  <c r="AP273" i="1" a="1"/>
  <c r="AP273" i="1" s="1"/>
  <c r="AQ273" i="1" a="1"/>
  <c r="AQ273" i="1" s="1"/>
  <c r="AR273" i="1" a="1"/>
  <c r="AR273" i="1" s="1"/>
  <c r="AS273" i="1" a="1"/>
  <c r="AS273" i="1" s="1"/>
  <c r="AT273" i="1" a="1"/>
  <c r="AT273" i="1" s="1"/>
  <c r="AU273" i="1" a="1"/>
  <c r="AU273" i="1" s="1"/>
  <c r="AJ274" i="1" a="1"/>
  <c r="AJ274" i="1" s="1"/>
  <c r="AK274" i="1" a="1"/>
  <c r="AK274" i="1" s="1"/>
  <c r="AL274" i="1" a="1"/>
  <c r="AL274" i="1" s="1"/>
  <c r="AM274" i="1" a="1"/>
  <c r="AM274" i="1" s="1"/>
  <c r="AN274" i="1" a="1"/>
  <c r="AN274" i="1" s="1"/>
  <c r="AO274" i="1" a="1"/>
  <c r="AO274" i="1" s="1"/>
  <c r="AP274" i="1" a="1"/>
  <c r="AP274" i="1" s="1"/>
  <c r="AQ274" i="1" a="1"/>
  <c r="AQ274" i="1" s="1"/>
  <c r="AR274" i="1" a="1"/>
  <c r="AR274" i="1" s="1"/>
  <c r="AS274" i="1" a="1"/>
  <c r="AS274" i="1" s="1"/>
  <c r="AT274" i="1" a="1"/>
  <c r="AT274" i="1" s="1"/>
  <c r="AU274" i="1" a="1"/>
  <c r="AU274" i="1" s="1"/>
  <c r="AJ275" i="1" a="1"/>
  <c r="AJ275" i="1" s="1"/>
  <c r="AK275" i="1" a="1"/>
  <c r="AK275" i="1" s="1"/>
  <c r="AL275" i="1" a="1"/>
  <c r="AL275" i="1" s="1"/>
  <c r="AM275" i="1" a="1"/>
  <c r="AM275" i="1" s="1"/>
  <c r="AN275" i="1" a="1"/>
  <c r="AN275" i="1" s="1"/>
  <c r="AO275" i="1" a="1"/>
  <c r="AO275" i="1" s="1"/>
  <c r="AP275" i="1" a="1"/>
  <c r="AP275" i="1" s="1"/>
  <c r="AQ275" i="1" a="1"/>
  <c r="AQ275" i="1" s="1"/>
  <c r="AR275" i="1" a="1"/>
  <c r="AR275" i="1" s="1"/>
  <c r="AS275" i="1" a="1"/>
  <c r="AS275" i="1" s="1"/>
  <c r="AT275" i="1" a="1"/>
  <c r="AT275" i="1" s="1"/>
  <c r="AU275" i="1" a="1"/>
  <c r="AU275" i="1" s="1"/>
  <c r="AJ276" i="1" a="1"/>
  <c r="AJ276" i="1" s="1"/>
  <c r="AK276" i="1" a="1"/>
  <c r="AK276" i="1" s="1"/>
  <c r="AL276" i="1" a="1"/>
  <c r="AL276" i="1" s="1"/>
  <c r="AM276" i="1" a="1"/>
  <c r="AM276" i="1" s="1"/>
  <c r="AN276" i="1" a="1"/>
  <c r="AN276" i="1" s="1"/>
  <c r="AO276" i="1" a="1"/>
  <c r="AO276" i="1" s="1"/>
  <c r="AP276" i="1" a="1"/>
  <c r="AP276" i="1" s="1"/>
  <c r="AQ276" i="1" a="1"/>
  <c r="AQ276" i="1" s="1"/>
  <c r="AR276" i="1" a="1"/>
  <c r="AR276" i="1" s="1"/>
  <c r="AS276" i="1" a="1"/>
  <c r="AS276" i="1" s="1"/>
  <c r="AT276" i="1" a="1"/>
  <c r="AT276" i="1" s="1"/>
  <c r="AU276" i="1" a="1"/>
  <c r="AU276" i="1" s="1"/>
  <c r="AJ277" i="1" a="1"/>
  <c r="AJ277" i="1" s="1"/>
  <c r="AK277" i="1" a="1"/>
  <c r="AK277" i="1" s="1"/>
  <c r="AL277" i="1" a="1"/>
  <c r="AL277" i="1" s="1"/>
  <c r="AM277" i="1" a="1"/>
  <c r="AM277" i="1" s="1"/>
  <c r="AN277" i="1" a="1"/>
  <c r="AN277" i="1" s="1"/>
  <c r="AO277" i="1" a="1"/>
  <c r="AO277" i="1" s="1"/>
  <c r="AP277" i="1" a="1"/>
  <c r="AP277" i="1" s="1"/>
  <c r="AQ277" i="1" a="1"/>
  <c r="AQ277" i="1" s="1"/>
  <c r="AR277" i="1" a="1"/>
  <c r="AR277" i="1" s="1"/>
  <c r="AS277" i="1" a="1"/>
  <c r="AS277" i="1" s="1"/>
  <c r="AT277" i="1" a="1"/>
  <c r="AT277" i="1" s="1"/>
  <c r="AU277" i="1" a="1"/>
  <c r="AU277" i="1" s="1"/>
  <c r="AJ278" i="1" a="1"/>
  <c r="AJ278" i="1" s="1"/>
  <c r="AK278" i="1" a="1"/>
  <c r="AK278" i="1" s="1"/>
  <c r="AL278" i="1" a="1"/>
  <c r="AL278" i="1" s="1"/>
  <c r="AM278" i="1" a="1"/>
  <c r="AM278" i="1" s="1"/>
  <c r="AN278" i="1" a="1"/>
  <c r="AN278" i="1" s="1"/>
  <c r="AO278" i="1" a="1"/>
  <c r="AO278" i="1" s="1"/>
  <c r="AP278" i="1" a="1"/>
  <c r="AP278" i="1" s="1"/>
  <c r="AQ278" i="1" a="1"/>
  <c r="AQ278" i="1" s="1"/>
  <c r="AR278" i="1" a="1"/>
  <c r="AR278" i="1" s="1"/>
  <c r="AS278" i="1" a="1"/>
  <c r="AS278" i="1" s="1"/>
  <c r="AT278" i="1" a="1"/>
  <c r="AT278" i="1" s="1"/>
  <c r="AU278" i="1" a="1"/>
  <c r="AU278" i="1" s="1"/>
  <c r="AJ279" i="1" a="1"/>
  <c r="AJ279" i="1" s="1"/>
  <c r="AK279" i="1" a="1"/>
  <c r="AK279" i="1" s="1"/>
  <c r="AL279" i="1" a="1"/>
  <c r="AL279" i="1" s="1"/>
  <c r="AM279" i="1" a="1"/>
  <c r="AM279" i="1" s="1"/>
  <c r="AN279" i="1" a="1"/>
  <c r="AN279" i="1" s="1"/>
  <c r="AO279" i="1" a="1"/>
  <c r="AO279" i="1" s="1"/>
  <c r="AP279" i="1" a="1"/>
  <c r="AP279" i="1" s="1"/>
  <c r="AQ279" i="1" a="1"/>
  <c r="AQ279" i="1" s="1"/>
  <c r="AR279" i="1" a="1"/>
  <c r="AR279" i="1" s="1"/>
  <c r="AS279" i="1" a="1"/>
  <c r="AS279" i="1" s="1"/>
  <c r="AT279" i="1" a="1"/>
  <c r="AT279" i="1" s="1"/>
  <c r="AU279" i="1" a="1"/>
  <c r="AU279" i="1" s="1"/>
  <c r="AJ280" i="1" a="1"/>
  <c r="AJ280" i="1" s="1"/>
  <c r="AK280" i="1" a="1"/>
  <c r="AK280" i="1" s="1"/>
  <c r="AL280" i="1" a="1"/>
  <c r="AL280" i="1" s="1"/>
  <c r="AM280" i="1" a="1"/>
  <c r="AM280" i="1" s="1"/>
  <c r="AN280" i="1" a="1"/>
  <c r="AN280" i="1" s="1"/>
  <c r="AO280" i="1" a="1"/>
  <c r="AO280" i="1" s="1"/>
  <c r="AP280" i="1" a="1"/>
  <c r="AP280" i="1" s="1"/>
  <c r="AQ280" i="1" a="1"/>
  <c r="AQ280" i="1" s="1"/>
  <c r="AR280" i="1" a="1"/>
  <c r="AR280" i="1" s="1"/>
  <c r="AS280" i="1" a="1"/>
  <c r="AS280" i="1" s="1"/>
  <c r="AT280" i="1" a="1"/>
  <c r="AT280" i="1" s="1"/>
  <c r="AU280" i="1" a="1"/>
  <c r="AU280" i="1" s="1"/>
  <c r="AJ281" i="1" a="1"/>
  <c r="AJ281" i="1" s="1"/>
  <c r="AK281" i="1" a="1"/>
  <c r="AK281" i="1" s="1"/>
  <c r="AL281" i="1" a="1"/>
  <c r="AL281" i="1" s="1"/>
  <c r="AM281" i="1" a="1"/>
  <c r="AM281" i="1" s="1"/>
  <c r="AN281" i="1" a="1"/>
  <c r="AN281" i="1" s="1"/>
  <c r="AO281" i="1" a="1"/>
  <c r="AO281" i="1" s="1"/>
  <c r="AP281" i="1" a="1"/>
  <c r="AP281" i="1" s="1"/>
  <c r="AQ281" i="1" a="1"/>
  <c r="AQ281" i="1" s="1"/>
  <c r="AR281" i="1" a="1"/>
  <c r="AR281" i="1" s="1"/>
  <c r="AS281" i="1" a="1"/>
  <c r="AS281" i="1" s="1"/>
  <c r="AT281" i="1" a="1"/>
  <c r="AT281" i="1" s="1"/>
  <c r="AU281" i="1" a="1"/>
  <c r="AU281" i="1" s="1"/>
  <c r="AJ282" i="1" a="1"/>
  <c r="AJ282" i="1" s="1"/>
  <c r="AK282" i="1" a="1"/>
  <c r="AK282" i="1" s="1"/>
  <c r="AL282" i="1" a="1"/>
  <c r="AL282" i="1" s="1"/>
  <c r="AM282" i="1" a="1"/>
  <c r="AM282" i="1" s="1"/>
  <c r="AN282" i="1" a="1"/>
  <c r="AN282" i="1" s="1"/>
  <c r="AO282" i="1" a="1"/>
  <c r="AO282" i="1" s="1"/>
  <c r="AP282" i="1" a="1"/>
  <c r="AP282" i="1" s="1"/>
  <c r="AQ282" i="1" a="1"/>
  <c r="AQ282" i="1" s="1"/>
  <c r="AR282" i="1" a="1"/>
  <c r="AR282" i="1" s="1"/>
  <c r="AS282" i="1" a="1"/>
  <c r="AS282" i="1" s="1"/>
  <c r="AT282" i="1" a="1"/>
  <c r="AT282" i="1" s="1"/>
  <c r="AU282" i="1" a="1"/>
  <c r="AU282" i="1" s="1"/>
  <c r="AJ283" i="1" a="1"/>
  <c r="AJ283" i="1" s="1"/>
  <c r="AK283" i="1" a="1"/>
  <c r="AK283" i="1" s="1"/>
  <c r="AL283" i="1" a="1"/>
  <c r="AL283" i="1" s="1"/>
  <c r="AM283" i="1" a="1"/>
  <c r="AM283" i="1" s="1"/>
  <c r="AN283" i="1" a="1"/>
  <c r="AN283" i="1" s="1"/>
  <c r="AO283" i="1" a="1"/>
  <c r="AO283" i="1" s="1"/>
  <c r="AP283" i="1" a="1"/>
  <c r="AP283" i="1" s="1"/>
  <c r="AQ283" i="1" a="1"/>
  <c r="AQ283" i="1" s="1"/>
  <c r="AR283" i="1" a="1"/>
  <c r="AR283" i="1" s="1"/>
  <c r="AS283" i="1" a="1"/>
  <c r="AS283" i="1" s="1"/>
  <c r="AT283" i="1" a="1"/>
  <c r="AT283" i="1" s="1"/>
  <c r="AU283" i="1" a="1"/>
  <c r="AU283" i="1" s="1"/>
  <c r="AJ284" i="1" a="1"/>
  <c r="AJ284" i="1" s="1"/>
  <c r="AK284" i="1" a="1"/>
  <c r="AK284" i="1" s="1"/>
  <c r="AL284" i="1" a="1"/>
  <c r="AL284" i="1" s="1"/>
  <c r="AM284" i="1" a="1"/>
  <c r="AM284" i="1" s="1"/>
  <c r="AN284" i="1" a="1"/>
  <c r="AN284" i="1" s="1"/>
  <c r="AO284" i="1" a="1"/>
  <c r="AO284" i="1" s="1"/>
  <c r="AP284" i="1" a="1"/>
  <c r="AP284" i="1" s="1"/>
  <c r="AQ284" i="1" a="1"/>
  <c r="AQ284" i="1" s="1"/>
  <c r="AR284" i="1" a="1"/>
  <c r="AR284" i="1" s="1"/>
  <c r="AS284" i="1" a="1"/>
  <c r="AS284" i="1" s="1"/>
  <c r="AT284" i="1" a="1"/>
  <c r="AT284" i="1" s="1"/>
  <c r="AU284" i="1" a="1"/>
  <c r="AU284" i="1" s="1"/>
  <c r="AJ285" i="1" a="1"/>
  <c r="AJ285" i="1" s="1"/>
  <c r="AK285" i="1" a="1"/>
  <c r="AK285" i="1" s="1"/>
  <c r="AL285" i="1" a="1"/>
  <c r="AL285" i="1" s="1"/>
  <c r="AM285" i="1" a="1"/>
  <c r="AM285" i="1" s="1"/>
  <c r="AN285" i="1" a="1"/>
  <c r="AN285" i="1" s="1"/>
  <c r="AO285" i="1" a="1"/>
  <c r="AO285" i="1" s="1"/>
  <c r="AP285" i="1" a="1"/>
  <c r="AP285" i="1" s="1"/>
  <c r="AQ285" i="1" a="1"/>
  <c r="AQ285" i="1" s="1"/>
  <c r="AR285" i="1" a="1"/>
  <c r="AR285" i="1" s="1"/>
  <c r="AS285" i="1" a="1"/>
  <c r="AS285" i="1" s="1"/>
  <c r="AT285" i="1" a="1"/>
  <c r="AT285" i="1" s="1"/>
  <c r="AU285" i="1" a="1"/>
  <c r="AU285" i="1" s="1"/>
  <c r="AJ286" i="1" a="1"/>
  <c r="AJ286" i="1" s="1"/>
  <c r="AK286" i="1" a="1"/>
  <c r="AK286" i="1" s="1"/>
  <c r="AL286" i="1" a="1"/>
  <c r="AL286" i="1" s="1"/>
  <c r="AM286" i="1" a="1"/>
  <c r="AM286" i="1" s="1"/>
  <c r="AN286" i="1" a="1"/>
  <c r="AN286" i="1" s="1"/>
  <c r="AO286" i="1" a="1"/>
  <c r="AO286" i="1" s="1"/>
  <c r="AP286" i="1" a="1"/>
  <c r="AP286" i="1" s="1"/>
  <c r="AQ286" i="1" a="1"/>
  <c r="AQ286" i="1" s="1"/>
  <c r="AR286" i="1" a="1"/>
  <c r="AR286" i="1" s="1"/>
  <c r="AS286" i="1" a="1"/>
  <c r="AS286" i="1" s="1"/>
  <c r="AT286" i="1" a="1"/>
  <c r="AT286" i="1" s="1"/>
  <c r="AU286" i="1" a="1"/>
  <c r="AU286" i="1" s="1"/>
  <c r="AJ287" i="1" a="1"/>
  <c r="AJ287" i="1" s="1"/>
  <c r="AK287" i="1" a="1"/>
  <c r="AK287" i="1" s="1"/>
  <c r="AL287" i="1" a="1"/>
  <c r="AL287" i="1" s="1"/>
  <c r="AM287" i="1" a="1"/>
  <c r="AM287" i="1" s="1"/>
  <c r="AN287" i="1" a="1"/>
  <c r="AN287" i="1" s="1"/>
  <c r="AO287" i="1" a="1"/>
  <c r="AO287" i="1" s="1"/>
  <c r="AP287" i="1" a="1"/>
  <c r="AP287" i="1" s="1"/>
  <c r="AQ287" i="1" a="1"/>
  <c r="AQ287" i="1" s="1"/>
  <c r="AR287" i="1" a="1"/>
  <c r="AR287" i="1" s="1"/>
  <c r="AS287" i="1" a="1"/>
  <c r="AS287" i="1" s="1"/>
  <c r="AT287" i="1" a="1"/>
  <c r="AT287" i="1" s="1"/>
  <c r="AU287" i="1" a="1"/>
  <c r="AU287" i="1" s="1"/>
  <c r="AJ288" i="1" a="1"/>
  <c r="AJ288" i="1" s="1"/>
  <c r="AK288" i="1" a="1"/>
  <c r="AK288" i="1" s="1"/>
  <c r="AL288" i="1" a="1"/>
  <c r="AL288" i="1" s="1"/>
  <c r="AM288" i="1" a="1"/>
  <c r="AM288" i="1" s="1"/>
  <c r="AN288" i="1" a="1"/>
  <c r="AN288" i="1" s="1"/>
  <c r="AO288" i="1" a="1"/>
  <c r="AO288" i="1" s="1"/>
  <c r="AP288" i="1" a="1"/>
  <c r="AP288" i="1" s="1"/>
  <c r="AQ288" i="1" a="1"/>
  <c r="AQ288" i="1" s="1"/>
  <c r="AR288" i="1" a="1"/>
  <c r="AR288" i="1" s="1"/>
  <c r="AS288" i="1" a="1"/>
  <c r="AS288" i="1" s="1"/>
  <c r="AT288" i="1" a="1"/>
  <c r="AT288" i="1" s="1"/>
  <c r="AU288" i="1" a="1"/>
  <c r="AU288" i="1" s="1"/>
  <c r="AJ289" i="1" a="1"/>
  <c r="AJ289" i="1" s="1"/>
  <c r="AK289" i="1" a="1"/>
  <c r="AK289" i="1" s="1"/>
  <c r="AL289" i="1" a="1"/>
  <c r="AL289" i="1" s="1"/>
  <c r="AM289" i="1" a="1"/>
  <c r="AM289" i="1" s="1"/>
  <c r="AN289" i="1" a="1"/>
  <c r="AN289" i="1" s="1"/>
  <c r="AO289" i="1" a="1"/>
  <c r="AO289" i="1" s="1"/>
  <c r="AP289" i="1" a="1"/>
  <c r="AP289" i="1" s="1"/>
  <c r="AQ289" i="1" a="1"/>
  <c r="AQ289" i="1" s="1"/>
  <c r="AR289" i="1" a="1"/>
  <c r="AR289" i="1" s="1"/>
  <c r="AV289" i="1" s="1"/>
  <c r="AX289" i="1" s="1"/>
  <c r="AS289" i="1" a="1"/>
  <c r="AS289" i="1" s="1"/>
  <c r="AT289" i="1" a="1"/>
  <c r="AT289" i="1" s="1"/>
  <c r="AU289" i="1" a="1"/>
  <c r="AU289" i="1" s="1"/>
  <c r="AJ290" i="1" a="1"/>
  <c r="AJ290" i="1" s="1"/>
  <c r="AV290" i="1" s="1"/>
  <c r="AX290" i="1" s="1"/>
  <c r="AK290" i="1" a="1"/>
  <c r="AK290" i="1" s="1"/>
  <c r="AL290" i="1" a="1"/>
  <c r="AL290" i="1" s="1"/>
  <c r="AM290" i="1" a="1"/>
  <c r="AM290" i="1" s="1"/>
  <c r="AN290" i="1" a="1"/>
  <c r="AN290" i="1" s="1"/>
  <c r="AO290" i="1" a="1"/>
  <c r="AO290" i="1" s="1"/>
  <c r="AP290" i="1" a="1"/>
  <c r="AP290" i="1" s="1"/>
  <c r="AQ290" i="1" a="1"/>
  <c r="AQ290" i="1" s="1"/>
  <c r="AR290" i="1" a="1"/>
  <c r="AR290" i="1" s="1"/>
  <c r="AS290" i="1" a="1"/>
  <c r="AS290" i="1" s="1"/>
  <c r="AT290" i="1" a="1"/>
  <c r="AT290" i="1" s="1"/>
  <c r="AU290" i="1" a="1"/>
  <c r="AU290" i="1" s="1"/>
  <c r="AJ291" i="1" a="1"/>
  <c r="AJ291" i="1" s="1"/>
  <c r="AK291" i="1" a="1"/>
  <c r="AK291" i="1" s="1"/>
  <c r="AL291" i="1" a="1"/>
  <c r="AL291" i="1" s="1"/>
  <c r="AM291" i="1" a="1"/>
  <c r="AM291" i="1" s="1"/>
  <c r="AN291" i="1" a="1"/>
  <c r="AN291" i="1" s="1"/>
  <c r="AO291" i="1" a="1"/>
  <c r="AO291" i="1" s="1"/>
  <c r="AP291" i="1" a="1"/>
  <c r="AP291" i="1" s="1"/>
  <c r="AQ291" i="1" a="1"/>
  <c r="AQ291" i="1" s="1"/>
  <c r="AR291" i="1" a="1"/>
  <c r="AR291" i="1" s="1"/>
  <c r="AS291" i="1" a="1"/>
  <c r="AS291" i="1" s="1"/>
  <c r="AT291" i="1" a="1"/>
  <c r="AT291" i="1" s="1"/>
  <c r="AU291" i="1" a="1"/>
  <c r="AU291" i="1" s="1"/>
  <c r="AJ292" i="1" a="1"/>
  <c r="AJ292" i="1" s="1"/>
  <c r="AV292" i="1" s="1"/>
  <c r="AX292" i="1" s="1"/>
  <c r="AK292" i="1" a="1"/>
  <c r="AK292" i="1" s="1"/>
  <c r="AL292" i="1" a="1"/>
  <c r="AL292" i="1" s="1"/>
  <c r="AM292" i="1" a="1"/>
  <c r="AM292" i="1" s="1"/>
  <c r="AN292" i="1" a="1"/>
  <c r="AN292" i="1" s="1"/>
  <c r="AO292" i="1" a="1"/>
  <c r="AO292" i="1" s="1"/>
  <c r="AP292" i="1" a="1"/>
  <c r="AP292" i="1" s="1"/>
  <c r="AQ292" i="1" a="1"/>
  <c r="AQ292" i="1" s="1"/>
  <c r="AR292" i="1" a="1"/>
  <c r="AR292" i="1" s="1"/>
  <c r="AS292" i="1" a="1"/>
  <c r="AS292" i="1" s="1"/>
  <c r="AT292" i="1" a="1"/>
  <c r="AT292" i="1" s="1"/>
  <c r="AU292" i="1" a="1"/>
  <c r="AU292" i="1" s="1"/>
  <c r="AJ293" i="1" a="1"/>
  <c r="AJ293" i="1" s="1"/>
  <c r="AV293" i="1" s="1"/>
  <c r="AX293" i="1" s="1"/>
  <c r="AK293" i="1" a="1"/>
  <c r="AK293" i="1" s="1"/>
  <c r="AL293" i="1" a="1"/>
  <c r="AL293" i="1" s="1"/>
  <c r="AM293" i="1" a="1"/>
  <c r="AM293" i="1" s="1"/>
  <c r="AN293" i="1" a="1"/>
  <c r="AN293" i="1" s="1"/>
  <c r="AO293" i="1" a="1"/>
  <c r="AO293" i="1" s="1"/>
  <c r="AP293" i="1" a="1"/>
  <c r="AP293" i="1" s="1"/>
  <c r="AQ293" i="1" a="1"/>
  <c r="AQ293" i="1" s="1"/>
  <c r="AR293" i="1" a="1"/>
  <c r="AR293" i="1" s="1"/>
  <c r="AS293" i="1" a="1"/>
  <c r="AS293" i="1" s="1"/>
  <c r="AT293" i="1" a="1"/>
  <c r="AT293" i="1" s="1"/>
  <c r="AU293" i="1" a="1"/>
  <c r="AU293" i="1" s="1"/>
  <c r="AJ294" i="1" a="1"/>
  <c r="AJ294" i="1" s="1"/>
  <c r="AV294" i="1" s="1"/>
  <c r="AX294" i="1" s="1"/>
  <c r="AK294" i="1" a="1"/>
  <c r="AK294" i="1" s="1"/>
  <c r="AL294" i="1" a="1"/>
  <c r="AL294" i="1" s="1"/>
  <c r="AM294" i="1" a="1"/>
  <c r="AM294" i="1" s="1"/>
  <c r="AN294" i="1" a="1"/>
  <c r="AN294" i="1" s="1"/>
  <c r="AO294" i="1" a="1"/>
  <c r="AO294" i="1" s="1"/>
  <c r="AP294" i="1" a="1"/>
  <c r="AP294" i="1" s="1"/>
  <c r="AQ294" i="1" a="1"/>
  <c r="AQ294" i="1" s="1"/>
  <c r="AR294" i="1" a="1"/>
  <c r="AR294" i="1" s="1"/>
  <c r="AS294" i="1" a="1"/>
  <c r="AS294" i="1" s="1"/>
  <c r="AT294" i="1" a="1"/>
  <c r="AT294" i="1" s="1"/>
  <c r="AU294" i="1" a="1"/>
  <c r="AU294" i="1" s="1"/>
  <c r="AJ295" i="1" a="1"/>
  <c r="AJ295" i="1" s="1"/>
  <c r="AK295" i="1" a="1"/>
  <c r="AK295" i="1" s="1"/>
  <c r="AL295" i="1" a="1"/>
  <c r="AL295" i="1" s="1"/>
  <c r="AM295" i="1" a="1"/>
  <c r="AM295" i="1" s="1"/>
  <c r="AN295" i="1" a="1"/>
  <c r="AN295" i="1" s="1"/>
  <c r="AO295" i="1" a="1"/>
  <c r="AO295" i="1" s="1"/>
  <c r="AP295" i="1" a="1"/>
  <c r="AP295" i="1" s="1"/>
  <c r="AQ295" i="1" a="1"/>
  <c r="AQ295" i="1" s="1"/>
  <c r="AR295" i="1" a="1"/>
  <c r="AR295" i="1" s="1"/>
  <c r="AS295" i="1" a="1"/>
  <c r="AS295" i="1" s="1"/>
  <c r="AT295" i="1" a="1"/>
  <c r="AT295" i="1" s="1"/>
  <c r="AU295" i="1" a="1"/>
  <c r="AU295" i="1" s="1"/>
  <c r="AJ296" i="1" a="1"/>
  <c r="AJ296" i="1" s="1"/>
  <c r="AV296" i="1" s="1"/>
  <c r="AX296" i="1" s="1"/>
  <c r="AK296" i="1" a="1"/>
  <c r="AK296" i="1" s="1"/>
  <c r="AL296" i="1" a="1"/>
  <c r="AL296" i="1" s="1"/>
  <c r="AM296" i="1" a="1"/>
  <c r="AM296" i="1" s="1"/>
  <c r="AN296" i="1" a="1"/>
  <c r="AN296" i="1" s="1"/>
  <c r="AO296" i="1" a="1"/>
  <c r="AO296" i="1" s="1"/>
  <c r="AP296" i="1" a="1"/>
  <c r="AP296" i="1" s="1"/>
  <c r="AQ296" i="1" a="1"/>
  <c r="AQ296" i="1" s="1"/>
  <c r="AR296" i="1" a="1"/>
  <c r="AR296" i="1" s="1"/>
  <c r="AS296" i="1" a="1"/>
  <c r="AS296" i="1" s="1"/>
  <c r="AT296" i="1" a="1"/>
  <c r="AT296" i="1" s="1"/>
  <c r="AU296" i="1" a="1"/>
  <c r="AU296" i="1" s="1"/>
  <c r="AJ297" i="1" a="1"/>
  <c r="AJ297" i="1" s="1"/>
  <c r="AV297" i="1" s="1"/>
  <c r="AX297" i="1" s="1"/>
  <c r="AK297" i="1" a="1"/>
  <c r="AK297" i="1" s="1"/>
  <c r="AL297" i="1" a="1"/>
  <c r="AL297" i="1" s="1"/>
  <c r="AM297" i="1" a="1"/>
  <c r="AM297" i="1" s="1"/>
  <c r="AN297" i="1" a="1"/>
  <c r="AN297" i="1" s="1"/>
  <c r="AO297" i="1" a="1"/>
  <c r="AO297" i="1" s="1"/>
  <c r="AP297" i="1" a="1"/>
  <c r="AP297" i="1" s="1"/>
  <c r="AQ297" i="1" a="1"/>
  <c r="AQ297" i="1" s="1"/>
  <c r="AR297" i="1" a="1"/>
  <c r="AR297" i="1" s="1"/>
  <c r="AS297" i="1" a="1"/>
  <c r="AS297" i="1" s="1"/>
  <c r="AT297" i="1" a="1"/>
  <c r="AT297" i="1" s="1"/>
  <c r="AU297" i="1" a="1"/>
  <c r="AU297" i="1" s="1"/>
  <c r="AJ298" i="1" a="1"/>
  <c r="AJ298" i="1" s="1"/>
  <c r="AV298" i="1" s="1"/>
  <c r="AX298" i="1" s="1"/>
  <c r="AK298" i="1" a="1"/>
  <c r="AK298" i="1" s="1"/>
  <c r="AL298" i="1" a="1"/>
  <c r="AL298" i="1" s="1"/>
  <c r="AM298" i="1" a="1"/>
  <c r="AM298" i="1" s="1"/>
  <c r="AN298" i="1" a="1"/>
  <c r="AN298" i="1" s="1"/>
  <c r="AO298" i="1" a="1"/>
  <c r="AO298" i="1" s="1"/>
  <c r="AP298" i="1" a="1"/>
  <c r="AP298" i="1" s="1"/>
  <c r="AQ298" i="1" a="1"/>
  <c r="AQ298" i="1" s="1"/>
  <c r="AR298" i="1" a="1"/>
  <c r="AR298" i="1" s="1"/>
  <c r="AS298" i="1" a="1"/>
  <c r="AS298" i="1" s="1"/>
  <c r="AT298" i="1" a="1"/>
  <c r="AT298" i="1" s="1"/>
  <c r="AU298" i="1" a="1"/>
  <c r="AU298" i="1" s="1"/>
  <c r="AJ299" i="1" a="1"/>
  <c r="AJ299" i="1" s="1"/>
  <c r="AK299" i="1" a="1"/>
  <c r="AK299" i="1" s="1"/>
  <c r="AL299" i="1" a="1"/>
  <c r="AL299" i="1" s="1"/>
  <c r="AM299" i="1" a="1"/>
  <c r="AM299" i="1" s="1"/>
  <c r="AN299" i="1" a="1"/>
  <c r="AN299" i="1" s="1"/>
  <c r="AO299" i="1" a="1"/>
  <c r="AO299" i="1" s="1"/>
  <c r="AP299" i="1" a="1"/>
  <c r="AP299" i="1" s="1"/>
  <c r="AQ299" i="1" a="1"/>
  <c r="AQ299" i="1" s="1"/>
  <c r="AR299" i="1" a="1"/>
  <c r="AR299" i="1" s="1"/>
  <c r="AS299" i="1" a="1"/>
  <c r="AS299" i="1" s="1"/>
  <c r="AT299" i="1" a="1"/>
  <c r="AT299" i="1" s="1"/>
  <c r="AU299" i="1" a="1"/>
  <c r="AU299" i="1" s="1"/>
  <c r="AJ300" i="1" a="1"/>
  <c r="AJ300" i="1" s="1"/>
  <c r="AV300" i="1" s="1"/>
  <c r="AX300" i="1" s="1"/>
  <c r="AK300" i="1" a="1"/>
  <c r="AK300" i="1" s="1"/>
  <c r="AL300" i="1" a="1"/>
  <c r="AL300" i="1" s="1"/>
  <c r="AM300" i="1" a="1"/>
  <c r="AM300" i="1" s="1"/>
  <c r="AN300" i="1" a="1"/>
  <c r="AN300" i="1" s="1"/>
  <c r="AO300" i="1" a="1"/>
  <c r="AO300" i="1" s="1"/>
  <c r="AP300" i="1" a="1"/>
  <c r="AP300" i="1" s="1"/>
  <c r="AQ300" i="1" a="1"/>
  <c r="AQ300" i="1" s="1"/>
  <c r="AR300" i="1" a="1"/>
  <c r="AR300" i="1" s="1"/>
  <c r="AS300" i="1" a="1"/>
  <c r="AS300" i="1" s="1"/>
  <c r="AT300" i="1" a="1"/>
  <c r="AT300" i="1" s="1"/>
  <c r="AU300" i="1" a="1"/>
  <c r="AU300" i="1" s="1"/>
  <c r="AJ301" i="1" a="1"/>
  <c r="AJ301" i="1" s="1"/>
  <c r="AV301" i="1" s="1"/>
  <c r="AX301" i="1" s="1"/>
  <c r="AK301" i="1" a="1"/>
  <c r="AK301" i="1" s="1"/>
  <c r="AL301" i="1" a="1"/>
  <c r="AL301" i="1" s="1"/>
  <c r="AM301" i="1" a="1"/>
  <c r="AM301" i="1" s="1"/>
  <c r="AN301" i="1" a="1"/>
  <c r="AN301" i="1" s="1"/>
  <c r="AO301" i="1" a="1"/>
  <c r="AO301" i="1" s="1"/>
  <c r="AP301" i="1" a="1"/>
  <c r="AP301" i="1" s="1"/>
  <c r="AQ301" i="1" a="1"/>
  <c r="AQ301" i="1" s="1"/>
  <c r="AR301" i="1" a="1"/>
  <c r="AR301" i="1" s="1"/>
  <c r="AS301" i="1" a="1"/>
  <c r="AS301" i="1" s="1"/>
  <c r="AT301" i="1" a="1"/>
  <c r="AT301" i="1" s="1"/>
  <c r="AU301" i="1" a="1"/>
  <c r="AU301" i="1" s="1"/>
  <c r="AJ302" i="1" a="1"/>
  <c r="AJ302" i="1" s="1"/>
  <c r="AV302" i="1" s="1"/>
  <c r="AX302" i="1" s="1"/>
  <c r="AK302" i="1" a="1"/>
  <c r="AK302" i="1" s="1"/>
  <c r="AL302" i="1" a="1"/>
  <c r="AL302" i="1" s="1"/>
  <c r="AM302" i="1" a="1"/>
  <c r="AM302" i="1" s="1"/>
  <c r="AN302" i="1" a="1"/>
  <c r="AN302" i="1" s="1"/>
  <c r="AO302" i="1" a="1"/>
  <c r="AO302" i="1" s="1"/>
  <c r="AP302" i="1" a="1"/>
  <c r="AP302" i="1" s="1"/>
  <c r="AQ302" i="1" a="1"/>
  <c r="AQ302" i="1" s="1"/>
  <c r="AR302" i="1" a="1"/>
  <c r="AR302" i="1" s="1"/>
  <c r="AS302" i="1" a="1"/>
  <c r="AS302" i="1" s="1"/>
  <c r="AT302" i="1" a="1"/>
  <c r="AT302" i="1" s="1"/>
  <c r="AU302" i="1" a="1"/>
  <c r="AU302" i="1" s="1"/>
  <c r="AJ303" i="1" a="1"/>
  <c r="AJ303" i="1" s="1"/>
  <c r="AK303" i="1" a="1"/>
  <c r="AK303" i="1" s="1"/>
  <c r="AL303" i="1" a="1"/>
  <c r="AL303" i="1" s="1"/>
  <c r="AM303" i="1" a="1"/>
  <c r="AM303" i="1" s="1"/>
  <c r="AN303" i="1" a="1"/>
  <c r="AN303" i="1" s="1"/>
  <c r="AO303" i="1" a="1"/>
  <c r="AO303" i="1" s="1"/>
  <c r="AP303" i="1" a="1"/>
  <c r="AP303" i="1" s="1"/>
  <c r="AQ303" i="1" a="1"/>
  <c r="AQ303" i="1" s="1"/>
  <c r="AR303" i="1" a="1"/>
  <c r="AR303" i="1" s="1"/>
  <c r="AS303" i="1" a="1"/>
  <c r="AS303" i="1" s="1"/>
  <c r="AT303" i="1" a="1"/>
  <c r="AT303" i="1" s="1"/>
  <c r="AU303" i="1" a="1"/>
  <c r="AU303" i="1" s="1"/>
  <c r="AJ304" i="1" a="1"/>
  <c r="AJ304" i="1" s="1"/>
  <c r="AV304" i="1" s="1"/>
  <c r="AX304" i="1" s="1"/>
  <c r="AK304" i="1" a="1"/>
  <c r="AK304" i="1" s="1"/>
  <c r="AL304" i="1" a="1"/>
  <c r="AL304" i="1" s="1"/>
  <c r="AM304" i="1" a="1"/>
  <c r="AM304" i="1" s="1"/>
  <c r="AN304" i="1" a="1"/>
  <c r="AN304" i="1" s="1"/>
  <c r="AO304" i="1" a="1"/>
  <c r="AO304" i="1" s="1"/>
  <c r="AP304" i="1" a="1"/>
  <c r="AP304" i="1" s="1"/>
  <c r="AQ304" i="1" a="1"/>
  <c r="AQ304" i="1" s="1"/>
  <c r="AR304" i="1" a="1"/>
  <c r="AR304" i="1" s="1"/>
  <c r="AS304" i="1" a="1"/>
  <c r="AS304" i="1" s="1"/>
  <c r="AT304" i="1" a="1"/>
  <c r="AT304" i="1" s="1"/>
  <c r="AU304" i="1" a="1"/>
  <c r="AU304" i="1" s="1"/>
  <c r="AJ305" i="1" a="1"/>
  <c r="AJ305" i="1" s="1"/>
  <c r="AV305" i="1" s="1"/>
  <c r="AX305" i="1" s="1"/>
  <c r="AK305" i="1" a="1"/>
  <c r="AK305" i="1" s="1"/>
  <c r="AL305" i="1" a="1"/>
  <c r="AL305" i="1" s="1"/>
  <c r="AM305" i="1" a="1"/>
  <c r="AM305" i="1" s="1"/>
  <c r="AN305" i="1" a="1"/>
  <c r="AN305" i="1" s="1"/>
  <c r="AO305" i="1" a="1"/>
  <c r="AO305" i="1" s="1"/>
  <c r="AP305" i="1" a="1"/>
  <c r="AP305" i="1" s="1"/>
  <c r="AQ305" i="1" a="1"/>
  <c r="AQ305" i="1" s="1"/>
  <c r="AR305" i="1" a="1"/>
  <c r="AR305" i="1" s="1"/>
  <c r="AS305" i="1" a="1"/>
  <c r="AS305" i="1" s="1"/>
  <c r="AT305" i="1" a="1"/>
  <c r="AT305" i="1" s="1"/>
  <c r="AU305" i="1" a="1"/>
  <c r="AU305" i="1" s="1"/>
  <c r="AJ306" i="1" a="1"/>
  <c r="AJ306" i="1" s="1"/>
  <c r="AV306" i="1" s="1"/>
  <c r="AX306" i="1" s="1"/>
  <c r="AK306" i="1" a="1"/>
  <c r="AK306" i="1" s="1"/>
  <c r="AL306" i="1" a="1"/>
  <c r="AL306" i="1" s="1"/>
  <c r="AM306" i="1" a="1"/>
  <c r="AM306" i="1" s="1"/>
  <c r="AN306" i="1" a="1"/>
  <c r="AN306" i="1" s="1"/>
  <c r="AO306" i="1" a="1"/>
  <c r="AO306" i="1" s="1"/>
  <c r="AP306" i="1" a="1"/>
  <c r="AP306" i="1" s="1"/>
  <c r="AQ306" i="1" a="1"/>
  <c r="AQ306" i="1" s="1"/>
  <c r="AR306" i="1" a="1"/>
  <c r="AR306" i="1" s="1"/>
  <c r="AS306" i="1" a="1"/>
  <c r="AS306" i="1" s="1"/>
  <c r="AT306" i="1" a="1"/>
  <c r="AT306" i="1" s="1"/>
  <c r="AU306" i="1" a="1"/>
  <c r="AU306" i="1" s="1"/>
  <c r="AJ307" i="1" a="1"/>
  <c r="AJ307" i="1" s="1"/>
  <c r="AK307" i="1" a="1"/>
  <c r="AK307" i="1" s="1"/>
  <c r="AL307" i="1" a="1"/>
  <c r="AL307" i="1" s="1"/>
  <c r="AM307" i="1" a="1"/>
  <c r="AM307" i="1" s="1"/>
  <c r="AN307" i="1" a="1"/>
  <c r="AN307" i="1" s="1"/>
  <c r="AO307" i="1" a="1"/>
  <c r="AO307" i="1" s="1"/>
  <c r="AP307" i="1" a="1"/>
  <c r="AP307" i="1" s="1"/>
  <c r="AQ307" i="1" a="1"/>
  <c r="AQ307" i="1" s="1"/>
  <c r="AR307" i="1" a="1"/>
  <c r="AR307" i="1" s="1"/>
  <c r="AS307" i="1" a="1"/>
  <c r="AS307" i="1" s="1"/>
  <c r="AT307" i="1" a="1"/>
  <c r="AT307" i="1" s="1"/>
  <c r="AU307" i="1" a="1"/>
  <c r="AU307" i="1" s="1"/>
  <c r="AJ308" i="1" a="1"/>
  <c r="AJ308" i="1" s="1"/>
  <c r="AV308" i="1" s="1"/>
  <c r="AX308" i="1" s="1"/>
  <c r="AK308" i="1" a="1"/>
  <c r="AK308" i="1" s="1"/>
  <c r="AL308" i="1" a="1"/>
  <c r="AL308" i="1" s="1"/>
  <c r="AM308" i="1" a="1"/>
  <c r="AM308" i="1" s="1"/>
  <c r="AN308" i="1" a="1"/>
  <c r="AN308" i="1" s="1"/>
  <c r="AO308" i="1" a="1"/>
  <c r="AO308" i="1" s="1"/>
  <c r="AP308" i="1" a="1"/>
  <c r="AP308" i="1" s="1"/>
  <c r="AQ308" i="1" a="1"/>
  <c r="AQ308" i="1" s="1"/>
  <c r="AR308" i="1" a="1"/>
  <c r="AR308" i="1" s="1"/>
  <c r="AS308" i="1" a="1"/>
  <c r="AS308" i="1" s="1"/>
  <c r="AT308" i="1" a="1"/>
  <c r="AT308" i="1" s="1"/>
  <c r="AU308" i="1" a="1"/>
  <c r="AU308" i="1" s="1"/>
  <c r="AJ309" i="1" a="1"/>
  <c r="AJ309" i="1" s="1"/>
  <c r="AV309" i="1" s="1"/>
  <c r="AX309" i="1" s="1"/>
  <c r="AK309" i="1" a="1"/>
  <c r="AK309" i="1" s="1"/>
  <c r="AL309" i="1" a="1"/>
  <c r="AL309" i="1" s="1"/>
  <c r="AM309" i="1" a="1"/>
  <c r="AM309" i="1" s="1"/>
  <c r="AN309" i="1" a="1"/>
  <c r="AN309" i="1" s="1"/>
  <c r="AO309" i="1" a="1"/>
  <c r="AO309" i="1" s="1"/>
  <c r="AP309" i="1" a="1"/>
  <c r="AP309" i="1" s="1"/>
  <c r="AQ309" i="1" a="1"/>
  <c r="AQ309" i="1" s="1"/>
  <c r="AR309" i="1" a="1"/>
  <c r="AR309" i="1" s="1"/>
  <c r="AS309" i="1" a="1"/>
  <c r="AS309" i="1" s="1"/>
  <c r="AT309" i="1" a="1"/>
  <c r="AT309" i="1" s="1"/>
  <c r="AU309" i="1" a="1"/>
  <c r="AU309" i="1" s="1"/>
  <c r="AJ310" i="1" a="1"/>
  <c r="AJ310" i="1" s="1"/>
  <c r="AV310" i="1" s="1"/>
  <c r="AX310" i="1" s="1"/>
  <c r="AK310" i="1" a="1"/>
  <c r="AK310" i="1" s="1"/>
  <c r="AL310" i="1" a="1"/>
  <c r="AL310" i="1" s="1"/>
  <c r="AM310" i="1" a="1"/>
  <c r="AM310" i="1" s="1"/>
  <c r="AN310" i="1" a="1"/>
  <c r="AN310" i="1" s="1"/>
  <c r="AO310" i="1" a="1"/>
  <c r="AO310" i="1" s="1"/>
  <c r="AP310" i="1" a="1"/>
  <c r="AP310" i="1" s="1"/>
  <c r="AQ310" i="1" a="1"/>
  <c r="AQ310" i="1" s="1"/>
  <c r="AR310" i="1" a="1"/>
  <c r="AR310" i="1" s="1"/>
  <c r="AS310" i="1" a="1"/>
  <c r="AS310" i="1" s="1"/>
  <c r="AT310" i="1" a="1"/>
  <c r="AT310" i="1" s="1"/>
  <c r="AU310" i="1" a="1"/>
  <c r="AU310" i="1" s="1"/>
  <c r="AJ311" i="1" a="1"/>
  <c r="AJ311" i="1" s="1"/>
  <c r="AK311" i="1" a="1"/>
  <c r="AK311" i="1" s="1"/>
  <c r="AL311" i="1" a="1"/>
  <c r="AL311" i="1" s="1"/>
  <c r="AM311" i="1" a="1"/>
  <c r="AM311" i="1" s="1"/>
  <c r="AN311" i="1" a="1"/>
  <c r="AN311" i="1" s="1"/>
  <c r="AO311" i="1" a="1"/>
  <c r="AO311" i="1" s="1"/>
  <c r="AP311" i="1" a="1"/>
  <c r="AP311" i="1" s="1"/>
  <c r="AQ311" i="1" a="1"/>
  <c r="AQ311" i="1" s="1"/>
  <c r="AR311" i="1" a="1"/>
  <c r="AR311" i="1" s="1"/>
  <c r="AS311" i="1" a="1"/>
  <c r="AS311" i="1" s="1"/>
  <c r="AT311" i="1" a="1"/>
  <c r="AT311" i="1" s="1"/>
  <c r="AU311" i="1" a="1"/>
  <c r="AU311" i="1" s="1"/>
  <c r="AJ312" i="1" a="1"/>
  <c r="AJ312" i="1" s="1"/>
  <c r="AV312" i="1" s="1"/>
  <c r="AX312" i="1" s="1"/>
  <c r="AK312" i="1" a="1"/>
  <c r="AK312" i="1" s="1"/>
  <c r="AL312" i="1" a="1"/>
  <c r="AL312" i="1" s="1"/>
  <c r="AM312" i="1" a="1"/>
  <c r="AM312" i="1" s="1"/>
  <c r="AN312" i="1" a="1"/>
  <c r="AN312" i="1" s="1"/>
  <c r="AO312" i="1" a="1"/>
  <c r="AO312" i="1" s="1"/>
  <c r="AP312" i="1" a="1"/>
  <c r="AP312" i="1" s="1"/>
  <c r="AQ312" i="1" a="1"/>
  <c r="AQ312" i="1" s="1"/>
  <c r="AR312" i="1" a="1"/>
  <c r="AR312" i="1" s="1"/>
  <c r="AS312" i="1" a="1"/>
  <c r="AS312" i="1" s="1"/>
  <c r="AT312" i="1" a="1"/>
  <c r="AT312" i="1" s="1"/>
  <c r="AU312" i="1" a="1"/>
  <c r="AU312" i="1" s="1"/>
  <c r="AJ313" i="1" a="1"/>
  <c r="AJ313" i="1" s="1"/>
  <c r="AV313" i="1" s="1"/>
  <c r="AX313" i="1" s="1"/>
  <c r="AK313" i="1" a="1"/>
  <c r="AK313" i="1" s="1"/>
  <c r="AL313" i="1" a="1"/>
  <c r="AL313" i="1" s="1"/>
  <c r="AM313" i="1" a="1"/>
  <c r="AM313" i="1" s="1"/>
  <c r="AN313" i="1" a="1"/>
  <c r="AN313" i="1" s="1"/>
  <c r="AO313" i="1" a="1"/>
  <c r="AO313" i="1" s="1"/>
  <c r="AP313" i="1" a="1"/>
  <c r="AP313" i="1" s="1"/>
  <c r="AQ313" i="1" a="1"/>
  <c r="AQ313" i="1" s="1"/>
  <c r="AR313" i="1" a="1"/>
  <c r="AR313" i="1" s="1"/>
  <c r="AS313" i="1" a="1"/>
  <c r="AS313" i="1" s="1"/>
  <c r="AT313" i="1" a="1"/>
  <c r="AT313" i="1" s="1"/>
  <c r="AU313" i="1" a="1"/>
  <c r="AU313" i="1" s="1"/>
  <c r="AJ314" i="1" a="1"/>
  <c r="AJ314" i="1" s="1"/>
  <c r="AV314" i="1" s="1"/>
  <c r="AX314" i="1" s="1"/>
  <c r="AK314" i="1" a="1"/>
  <c r="AK314" i="1" s="1"/>
  <c r="AL314" i="1" a="1"/>
  <c r="AL314" i="1" s="1"/>
  <c r="AM314" i="1" a="1"/>
  <c r="AM314" i="1" s="1"/>
  <c r="AN314" i="1" a="1"/>
  <c r="AN314" i="1" s="1"/>
  <c r="AO314" i="1" a="1"/>
  <c r="AO314" i="1" s="1"/>
  <c r="AP314" i="1" a="1"/>
  <c r="AP314" i="1" s="1"/>
  <c r="AQ314" i="1" a="1"/>
  <c r="AQ314" i="1" s="1"/>
  <c r="AR314" i="1" a="1"/>
  <c r="AR314" i="1" s="1"/>
  <c r="AS314" i="1" a="1"/>
  <c r="AS314" i="1" s="1"/>
  <c r="AT314" i="1" a="1"/>
  <c r="AT314" i="1" s="1"/>
  <c r="AU314" i="1" a="1"/>
  <c r="AU314" i="1" s="1"/>
  <c r="AJ315" i="1" a="1"/>
  <c r="AJ315" i="1" s="1"/>
  <c r="AK315" i="1" a="1"/>
  <c r="AK315" i="1" s="1"/>
  <c r="AL315" i="1" a="1"/>
  <c r="AL315" i="1" s="1"/>
  <c r="AM315" i="1" a="1"/>
  <c r="AM315" i="1" s="1"/>
  <c r="AN315" i="1" a="1"/>
  <c r="AN315" i="1" s="1"/>
  <c r="AO315" i="1" a="1"/>
  <c r="AO315" i="1" s="1"/>
  <c r="AP315" i="1" a="1"/>
  <c r="AP315" i="1" s="1"/>
  <c r="AQ315" i="1" a="1"/>
  <c r="AQ315" i="1" s="1"/>
  <c r="AR315" i="1" a="1"/>
  <c r="AR315" i="1" s="1"/>
  <c r="AS315" i="1" a="1"/>
  <c r="AS315" i="1" s="1"/>
  <c r="AT315" i="1" a="1"/>
  <c r="AT315" i="1" s="1"/>
  <c r="AU315" i="1" a="1"/>
  <c r="AU315" i="1" s="1"/>
  <c r="AJ316" i="1" a="1"/>
  <c r="AJ316" i="1" s="1"/>
  <c r="AV316" i="1" s="1"/>
  <c r="AX316" i="1" s="1"/>
  <c r="AK316" i="1" a="1"/>
  <c r="AK316" i="1" s="1"/>
  <c r="AL316" i="1" a="1"/>
  <c r="AL316" i="1" s="1"/>
  <c r="AM316" i="1" a="1"/>
  <c r="AM316" i="1" s="1"/>
  <c r="AN316" i="1" a="1"/>
  <c r="AN316" i="1" s="1"/>
  <c r="AO316" i="1" a="1"/>
  <c r="AO316" i="1" s="1"/>
  <c r="AP316" i="1" a="1"/>
  <c r="AP316" i="1" s="1"/>
  <c r="AQ316" i="1" a="1"/>
  <c r="AQ316" i="1" s="1"/>
  <c r="AR316" i="1" a="1"/>
  <c r="AR316" i="1" s="1"/>
  <c r="AS316" i="1" a="1"/>
  <c r="AS316" i="1" s="1"/>
  <c r="AT316" i="1" a="1"/>
  <c r="AT316" i="1" s="1"/>
  <c r="AU316" i="1" a="1"/>
  <c r="AU316" i="1" s="1"/>
  <c r="AJ317" i="1" a="1"/>
  <c r="AJ317" i="1" s="1"/>
  <c r="AV317" i="1" s="1"/>
  <c r="AX317" i="1" s="1"/>
  <c r="AK317" i="1" a="1"/>
  <c r="AK317" i="1" s="1"/>
  <c r="AL317" i="1" a="1"/>
  <c r="AL317" i="1" s="1"/>
  <c r="AM317" i="1" a="1"/>
  <c r="AM317" i="1" s="1"/>
  <c r="AN317" i="1" a="1"/>
  <c r="AN317" i="1" s="1"/>
  <c r="AO317" i="1" a="1"/>
  <c r="AO317" i="1" s="1"/>
  <c r="AP317" i="1" a="1"/>
  <c r="AP317" i="1" s="1"/>
  <c r="AQ317" i="1" a="1"/>
  <c r="AQ317" i="1" s="1"/>
  <c r="AR317" i="1" a="1"/>
  <c r="AR317" i="1" s="1"/>
  <c r="AS317" i="1" a="1"/>
  <c r="AS317" i="1" s="1"/>
  <c r="AT317" i="1" a="1"/>
  <c r="AT317" i="1" s="1"/>
  <c r="AU317" i="1" a="1"/>
  <c r="AU317" i="1" s="1"/>
  <c r="AJ318" i="1" a="1"/>
  <c r="AJ318" i="1" s="1"/>
  <c r="AV318" i="1" s="1"/>
  <c r="AX318" i="1" s="1"/>
  <c r="AK318" i="1" a="1"/>
  <c r="AK318" i="1" s="1"/>
  <c r="AL318" i="1" a="1"/>
  <c r="AL318" i="1" s="1"/>
  <c r="AM318" i="1" a="1"/>
  <c r="AM318" i="1" s="1"/>
  <c r="AN318" i="1" a="1"/>
  <c r="AN318" i="1" s="1"/>
  <c r="AO318" i="1" a="1"/>
  <c r="AO318" i="1" s="1"/>
  <c r="AP318" i="1" a="1"/>
  <c r="AP318" i="1" s="1"/>
  <c r="AQ318" i="1" a="1"/>
  <c r="AQ318" i="1"/>
  <c r="AR318" i="1" a="1"/>
  <c r="AR318" i="1" s="1"/>
  <c r="AS318" i="1" a="1"/>
  <c r="AS318" i="1"/>
  <c r="AT318" i="1" a="1"/>
  <c r="AT318" i="1" s="1"/>
  <c r="AU318" i="1" a="1"/>
  <c r="AU318" i="1"/>
  <c r="AJ319" i="1" a="1"/>
  <c r="AJ319" i="1" s="1"/>
  <c r="AK319" i="1" a="1"/>
  <c r="AK319" i="1" s="1"/>
  <c r="AL319" i="1" a="1"/>
  <c r="AL319" i="1" s="1"/>
  <c r="AM319" i="1" a="1"/>
  <c r="AM319" i="1"/>
  <c r="AN319" i="1" a="1"/>
  <c r="AN319" i="1" s="1"/>
  <c r="AO319" i="1" a="1"/>
  <c r="AO319" i="1"/>
  <c r="AP319" i="1" a="1"/>
  <c r="AP319" i="1" s="1"/>
  <c r="AQ319" i="1" a="1"/>
  <c r="AQ319" i="1"/>
  <c r="AR319" i="1" a="1"/>
  <c r="AR319" i="1" s="1"/>
  <c r="AS319" i="1" a="1"/>
  <c r="AS319" i="1" s="1"/>
  <c r="AT319" i="1" a="1"/>
  <c r="AT319" i="1" s="1"/>
  <c r="AU319" i="1" a="1"/>
  <c r="AU319" i="1"/>
  <c r="AJ320" i="1" a="1"/>
  <c r="AJ320" i="1" s="1"/>
  <c r="AK320" i="1" a="1"/>
  <c r="AK320" i="1"/>
  <c r="AL320" i="1" a="1"/>
  <c r="AL320" i="1" s="1"/>
  <c r="AM320" i="1" a="1"/>
  <c r="AM320" i="1"/>
  <c r="AN320" i="1" a="1"/>
  <c r="AN320" i="1" s="1"/>
  <c r="AO320" i="1" a="1"/>
  <c r="AO320" i="1" s="1"/>
  <c r="AP320" i="1" a="1"/>
  <c r="AP320" i="1" s="1"/>
  <c r="AQ320" i="1" a="1"/>
  <c r="AQ320" i="1"/>
  <c r="AR320" i="1" a="1"/>
  <c r="AR320" i="1" s="1"/>
  <c r="AS320" i="1" a="1"/>
  <c r="AS320" i="1"/>
  <c r="AT320" i="1" a="1"/>
  <c r="AT320" i="1" s="1"/>
  <c r="AU320" i="1" a="1"/>
  <c r="AU320" i="1"/>
  <c r="AJ321" i="1" a="1"/>
  <c r="AJ321" i="1" s="1"/>
  <c r="AK321" i="1" a="1"/>
  <c r="AK321" i="1" s="1"/>
  <c r="AL321" i="1" a="1"/>
  <c r="AL321" i="1" s="1"/>
  <c r="AM321" i="1" a="1"/>
  <c r="AM321" i="1"/>
  <c r="AV321" i="1" s="1"/>
  <c r="AX321" i="1" s="1"/>
  <c r="AN321" i="1" a="1"/>
  <c r="AN321" i="1" s="1"/>
  <c r="AO321" i="1" a="1"/>
  <c r="AO321" i="1" s="1"/>
  <c r="AP321" i="1" a="1"/>
  <c r="AP321" i="1" s="1"/>
  <c r="AQ321" i="1" a="1"/>
  <c r="AQ321" i="1"/>
  <c r="AR321" i="1" a="1"/>
  <c r="AR321" i="1" s="1"/>
  <c r="AS321" i="1" a="1"/>
  <c r="AS321" i="1" s="1"/>
  <c r="AT321" i="1" a="1"/>
  <c r="AT321" i="1" s="1"/>
  <c r="AU321" i="1" a="1"/>
  <c r="AU321" i="1"/>
  <c r="AJ322" i="1" a="1"/>
  <c r="AJ322" i="1" s="1"/>
  <c r="AK322" i="1" a="1"/>
  <c r="AK322" i="1"/>
  <c r="AL322" i="1" a="1"/>
  <c r="AL322" i="1" s="1"/>
  <c r="AM322" i="1" a="1"/>
  <c r="AM322" i="1"/>
  <c r="AN322" i="1" a="1"/>
  <c r="AN322" i="1" s="1"/>
  <c r="AO322" i="1" a="1"/>
  <c r="AO322" i="1" s="1"/>
  <c r="AP322" i="1" a="1"/>
  <c r="AP322" i="1" s="1"/>
  <c r="AQ322" i="1" a="1"/>
  <c r="AQ322" i="1"/>
  <c r="AR322" i="1" a="1"/>
  <c r="AR322" i="1" s="1"/>
  <c r="AS322" i="1" a="1"/>
  <c r="AS322" i="1"/>
  <c r="AT322" i="1" a="1"/>
  <c r="AT322" i="1" s="1"/>
  <c r="AU322" i="1" a="1"/>
  <c r="AU322" i="1"/>
  <c r="AJ323" i="1" a="1"/>
  <c r="AJ323" i="1" s="1"/>
  <c r="AK323" i="1" a="1"/>
  <c r="AK323" i="1" s="1"/>
  <c r="AL323" i="1" a="1"/>
  <c r="AL323" i="1" s="1"/>
  <c r="AM323" i="1" a="1"/>
  <c r="AM323" i="1"/>
  <c r="AN323" i="1" a="1"/>
  <c r="AN323" i="1" s="1"/>
  <c r="AO323" i="1" a="1"/>
  <c r="AO323" i="1"/>
  <c r="AP323" i="1" a="1"/>
  <c r="AP323" i="1" s="1"/>
  <c r="AQ323" i="1" a="1"/>
  <c r="AQ323" i="1"/>
  <c r="AR323" i="1" a="1"/>
  <c r="AR323" i="1" s="1"/>
  <c r="AS323" i="1" a="1"/>
  <c r="AS323" i="1" s="1"/>
  <c r="AT323" i="1" a="1"/>
  <c r="AT323" i="1" s="1"/>
  <c r="AU323" i="1" a="1"/>
  <c r="AU323" i="1"/>
  <c r="AJ324" i="1" a="1"/>
  <c r="AJ324" i="1" s="1"/>
  <c r="AK324" i="1" a="1"/>
  <c r="AK324" i="1"/>
  <c r="AL324" i="1" a="1"/>
  <c r="AL324" i="1" s="1"/>
  <c r="AM324" i="1" a="1"/>
  <c r="AM324" i="1"/>
  <c r="AN324" i="1" a="1"/>
  <c r="AN324" i="1" s="1"/>
  <c r="AO324" i="1" a="1"/>
  <c r="AO324" i="1" s="1"/>
  <c r="AP324" i="1" a="1"/>
  <c r="AP324" i="1" s="1"/>
  <c r="AQ324" i="1" a="1"/>
  <c r="AQ324" i="1"/>
  <c r="AR324" i="1" a="1"/>
  <c r="AR324" i="1" s="1"/>
  <c r="AS324" i="1" a="1"/>
  <c r="AS324" i="1"/>
  <c r="AT324" i="1" a="1"/>
  <c r="AT324" i="1" s="1"/>
  <c r="AU324" i="1" a="1"/>
  <c r="AU324" i="1"/>
  <c r="AJ325" i="1" a="1"/>
  <c r="AJ325" i="1" s="1"/>
  <c r="AK325" i="1" a="1"/>
  <c r="AK325" i="1" s="1"/>
  <c r="AL325" i="1" a="1"/>
  <c r="AL325" i="1" s="1"/>
  <c r="AM325" i="1" a="1"/>
  <c r="AM325" i="1"/>
  <c r="AN325" i="1" a="1"/>
  <c r="AN325" i="1" s="1"/>
  <c r="AO325" i="1" a="1"/>
  <c r="AO325" i="1"/>
  <c r="AP325" i="1" a="1"/>
  <c r="AP325" i="1" s="1"/>
  <c r="AQ325" i="1" a="1"/>
  <c r="AQ325" i="1"/>
  <c r="AR325" i="1" a="1"/>
  <c r="AR325" i="1" s="1"/>
  <c r="AV325" i="1" s="1"/>
  <c r="AX325" i="1" s="1"/>
  <c r="AS325" i="1" a="1"/>
  <c r="AS325" i="1" s="1"/>
  <c r="AT325" i="1" a="1"/>
  <c r="AT325" i="1" s="1"/>
  <c r="AU325" i="1" a="1"/>
  <c r="AU325" i="1"/>
  <c r="AJ326" i="1" a="1"/>
  <c r="AJ326" i="1" s="1"/>
  <c r="AK326" i="1" a="1"/>
  <c r="AK326" i="1"/>
  <c r="AL326" i="1" a="1"/>
  <c r="AL326" i="1" s="1"/>
  <c r="AV326" i="1" s="1"/>
  <c r="AX326" i="1" s="1"/>
  <c r="AM326" i="1" a="1"/>
  <c r="AM326" i="1"/>
  <c r="AN326" i="1" a="1"/>
  <c r="AN326" i="1" s="1"/>
  <c r="AO326" i="1" a="1"/>
  <c r="AO326" i="1" s="1"/>
  <c r="AP326" i="1" a="1"/>
  <c r="AP326" i="1" s="1"/>
  <c r="AQ326" i="1" a="1"/>
  <c r="AQ326" i="1" s="1"/>
  <c r="AR326" i="1" a="1"/>
  <c r="AR326" i="1" s="1"/>
  <c r="AS326" i="1" a="1"/>
  <c r="AS326" i="1"/>
  <c r="AT326" i="1" a="1"/>
  <c r="AT326" i="1" s="1"/>
  <c r="AU326" i="1" a="1"/>
  <c r="AU326" i="1"/>
  <c r="AJ327" i="1" a="1"/>
  <c r="AJ327" i="1" s="1"/>
  <c r="AK327" i="1" a="1"/>
  <c r="AK327" i="1" s="1"/>
  <c r="AL327" i="1" a="1"/>
  <c r="AL327" i="1" s="1"/>
  <c r="AM327" i="1" a="1"/>
  <c r="AM327" i="1"/>
  <c r="AN327" i="1" a="1"/>
  <c r="AN327" i="1" s="1"/>
  <c r="AO327" i="1" a="1"/>
  <c r="AO327" i="1"/>
  <c r="AP327" i="1" a="1"/>
  <c r="AP327" i="1" s="1"/>
  <c r="AQ327" i="1" a="1"/>
  <c r="AQ327" i="1"/>
  <c r="AR327" i="1" a="1"/>
  <c r="AR327" i="1" s="1"/>
  <c r="AS327" i="1" a="1"/>
  <c r="AS327" i="1" s="1"/>
  <c r="AT327" i="1" a="1"/>
  <c r="AT327" i="1" s="1"/>
  <c r="AU327" i="1" a="1"/>
  <c r="AU327" i="1" s="1"/>
  <c r="AJ328" i="1" a="1"/>
  <c r="AJ328" i="1" s="1"/>
  <c r="AK328" i="1" a="1"/>
  <c r="AK328" i="1"/>
  <c r="AL328" i="1" a="1"/>
  <c r="AL328" i="1" s="1"/>
  <c r="AM328" i="1" a="1"/>
  <c r="AM328" i="1"/>
  <c r="AN328" i="1" a="1"/>
  <c r="AN328" i="1" s="1"/>
  <c r="AO328" i="1" a="1"/>
  <c r="AO328" i="1" s="1"/>
  <c r="AP328" i="1" a="1"/>
  <c r="AP328" i="1" s="1"/>
  <c r="AQ328" i="1" a="1"/>
  <c r="AQ328" i="1"/>
  <c r="AR328" i="1" a="1"/>
  <c r="AR328" i="1" s="1"/>
  <c r="AS328" i="1" a="1"/>
  <c r="AS328" i="1" s="1"/>
  <c r="AV328" i="1" s="1"/>
  <c r="AX328" i="1" s="1"/>
  <c r="AT328" i="1" a="1"/>
  <c r="AT328" i="1" s="1"/>
  <c r="AU328" i="1" a="1"/>
  <c r="AU328" i="1"/>
  <c r="AJ329" i="1" a="1"/>
  <c r="AJ329" i="1" s="1"/>
  <c r="AK329" i="1" a="1"/>
  <c r="AK329" i="1" s="1"/>
  <c r="AL329" i="1" a="1"/>
  <c r="AL329" i="1"/>
  <c r="AM329" i="1" a="1"/>
  <c r="AM329" i="1" s="1"/>
  <c r="AN329" i="1" a="1"/>
  <c r="AN329" i="1" s="1"/>
  <c r="AO329" i="1" a="1"/>
  <c r="AO329" i="1" s="1"/>
  <c r="AP329" i="1" a="1"/>
  <c r="AP329" i="1"/>
  <c r="AV329" i="1" s="1"/>
  <c r="AX329" i="1" s="1"/>
  <c r="AQ329" i="1" a="1"/>
  <c r="AQ329" i="1" s="1"/>
  <c r="AR329" i="1" a="1"/>
  <c r="AR329" i="1" s="1"/>
  <c r="AS329" i="1" a="1"/>
  <c r="AS329" i="1" s="1"/>
  <c r="AT329" i="1" a="1"/>
  <c r="AT329" i="1"/>
  <c r="AU329" i="1" a="1"/>
  <c r="AU329" i="1" s="1"/>
  <c r="AJ330" i="1" a="1"/>
  <c r="AJ330" i="1" s="1"/>
  <c r="AK330" i="1" a="1"/>
  <c r="AK330" i="1" s="1"/>
  <c r="AL330" i="1" a="1"/>
  <c r="AL330" i="1"/>
  <c r="AM330" i="1" a="1"/>
  <c r="AM330" i="1" s="1"/>
  <c r="AN330" i="1" a="1"/>
  <c r="AN330" i="1" s="1"/>
  <c r="AV330" i="1" s="1"/>
  <c r="AX330" i="1" s="1"/>
  <c r="AO330" i="1" a="1"/>
  <c r="AO330" i="1" s="1"/>
  <c r="AP330" i="1" a="1"/>
  <c r="AP330" i="1"/>
  <c r="AQ330" i="1" a="1"/>
  <c r="AQ330" i="1" s="1"/>
  <c r="AR330" i="1" a="1"/>
  <c r="AR330" i="1" s="1"/>
  <c r="AS330" i="1" a="1"/>
  <c r="AS330" i="1" s="1"/>
  <c r="AT330" i="1" a="1"/>
  <c r="AT330" i="1"/>
  <c r="AU330" i="1" a="1"/>
  <c r="AU330" i="1" s="1"/>
  <c r="AJ331" i="1" a="1"/>
  <c r="AJ331" i="1" s="1"/>
  <c r="AK331" i="1" a="1"/>
  <c r="AK331" i="1" s="1"/>
  <c r="AL331" i="1" a="1"/>
  <c r="AL331" i="1"/>
  <c r="AM331" i="1" a="1"/>
  <c r="AM331" i="1" s="1"/>
  <c r="AN331" i="1" a="1"/>
  <c r="AN331" i="1" s="1"/>
  <c r="AO331" i="1" a="1"/>
  <c r="AO331" i="1" s="1"/>
  <c r="AP331" i="1" a="1"/>
  <c r="AP331" i="1"/>
  <c r="AQ331" i="1" a="1"/>
  <c r="AQ331" i="1" s="1"/>
  <c r="AR331" i="1" a="1"/>
  <c r="AR331" i="1" s="1"/>
  <c r="AS331" i="1" a="1"/>
  <c r="AS331" i="1" s="1"/>
  <c r="AT331" i="1" a="1"/>
  <c r="AT331" i="1"/>
  <c r="AU331" i="1" a="1"/>
  <c r="AU331" i="1" s="1"/>
  <c r="AJ332" i="1" a="1"/>
  <c r="AJ332" i="1" s="1"/>
  <c r="AK332" i="1" a="1"/>
  <c r="AK332" i="1" s="1"/>
  <c r="AL332" i="1" a="1"/>
  <c r="AL332" i="1"/>
  <c r="AV332" i="1" s="1"/>
  <c r="AX332" i="1" s="1"/>
  <c r="AM332" i="1" a="1"/>
  <c r="AM332" i="1" s="1"/>
  <c r="AN332" i="1" a="1"/>
  <c r="AN332" i="1" s="1"/>
  <c r="AO332" i="1" a="1"/>
  <c r="AO332" i="1" s="1"/>
  <c r="AP332" i="1" a="1"/>
  <c r="AP332" i="1"/>
  <c r="AQ332" i="1" a="1"/>
  <c r="AQ332" i="1" s="1"/>
  <c r="AR332" i="1" a="1"/>
  <c r="AR332" i="1" s="1"/>
  <c r="AS332" i="1" a="1"/>
  <c r="AS332" i="1" s="1"/>
  <c r="AT332" i="1" a="1"/>
  <c r="AT332" i="1"/>
  <c r="AU332" i="1" a="1"/>
  <c r="AU332" i="1" s="1"/>
  <c r="AJ333" i="1" a="1"/>
  <c r="AJ333" i="1" s="1"/>
  <c r="AV333" i="1" s="1"/>
  <c r="AX333" i="1" s="1"/>
  <c r="AK333" i="1" a="1"/>
  <c r="AK333" i="1" s="1"/>
  <c r="AL333" i="1" a="1"/>
  <c r="AL333" i="1"/>
  <c r="AM333" i="1" a="1"/>
  <c r="AM333" i="1" s="1"/>
  <c r="AN333" i="1" a="1"/>
  <c r="AN333" i="1" s="1"/>
  <c r="AO333" i="1" a="1"/>
  <c r="AO333" i="1" s="1"/>
  <c r="AP333" i="1" a="1"/>
  <c r="AP333" i="1"/>
  <c r="AQ333" i="1" a="1"/>
  <c r="AQ333" i="1" s="1"/>
  <c r="AR333" i="1" a="1"/>
  <c r="AR333" i="1" s="1"/>
  <c r="AS333" i="1" a="1"/>
  <c r="AS333" i="1" s="1"/>
  <c r="AT333" i="1" a="1"/>
  <c r="AT333" i="1"/>
  <c r="AU333" i="1" a="1"/>
  <c r="AU333" i="1" s="1"/>
  <c r="AJ334" i="1" a="1"/>
  <c r="AJ334" i="1" s="1"/>
  <c r="AK334" i="1" a="1"/>
  <c r="AK334" i="1" s="1"/>
  <c r="AL334" i="1" a="1"/>
  <c r="AL334" i="1"/>
  <c r="AM334" i="1" a="1"/>
  <c r="AM334" i="1" s="1"/>
  <c r="AN334" i="1" a="1"/>
  <c r="AN334" i="1" s="1"/>
  <c r="AV334" i="1" s="1"/>
  <c r="AX334" i="1" s="1"/>
  <c r="AO334" i="1" a="1"/>
  <c r="AO334" i="1" s="1"/>
  <c r="AP334" i="1" a="1"/>
  <c r="AP334" i="1"/>
  <c r="AQ334" i="1" a="1"/>
  <c r="AQ334" i="1" s="1"/>
  <c r="AR334" i="1" a="1"/>
  <c r="AR334" i="1" s="1"/>
  <c r="AS334" i="1" a="1"/>
  <c r="AS334" i="1" s="1"/>
  <c r="AT334" i="1" a="1"/>
  <c r="AT334" i="1"/>
  <c r="AU334" i="1" a="1"/>
  <c r="AU334" i="1" s="1"/>
  <c r="AJ335" i="1" a="1"/>
  <c r="AJ335" i="1" s="1"/>
  <c r="AK335" i="1" a="1"/>
  <c r="AK335" i="1" s="1"/>
  <c r="AL335" i="1" a="1"/>
  <c r="AL335" i="1"/>
  <c r="AM335" i="1" a="1"/>
  <c r="AM335" i="1" s="1"/>
  <c r="AN335" i="1" a="1"/>
  <c r="AN335" i="1" s="1"/>
  <c r="AO335" i="1" a="1"/>
  <c r="AO335" i="1" s="1"/>
  <c r="AP335" i="1" a="1"/>
  <c r="AP335" i="1"/>
  <c r="AQ335" i="1" a="1"/>
  <c r="AQ335" i="1" s="1"/>
  <c r="AR335" i="1" a="1"/>
  <c r="AR335" i="1" s="1"/>
  <c r="AS335" i="1" a="1"/>
  <c r="AS335" i="1" s="1"/>
  <c r="AT335" i="1" a="1"/>
  <c r="AT335" i="1"/>
  <c r="AU335" i="1" a="1"/>
  <c r="AU335" i="1" s="1"/>
  <c r="AJ336" i="1" a="1"/>
  <c r="AJ336" i="1" s="1"/>
  <c r="AK336" i="1" a="1"/>
  <c r="AK336" i="1" s="1"/>
  <c r="AL336" i="1" a="1"/>
  <c r="AL336" i="1"/>
  <c r="AV336" i="1" s="1"/>
  <c r="AX336" i="1" s="1"/>
  <c r="AM336" i="1" a="1"/>
  <c r="AM336" i="1" s="1"/>
  <c r="AN336" i="1" a="1"/>
  <c r="AN336" i="1" s="1"/>
  <c r="AO336" i="1" a="1"/>
  <c r="AO336" i="1" s="1"/>
  <c r="AP336" i="1" a="1"/>
  <c r="AP336" i="1"/>
  <c r="AQ336" i="1" a="1"/>
  <c r="AQ336" i="1" s="1"/>
  <c r="AR336" i="1" a="1"/>
  <c r="AR336" i="1" s="1"/>
  <c r="AS336" i="1" a="1"/>
  <c r="AS336" i="1" s="1"/>
  <c r="AT336" i="1" a="1"/>
  <c r="AT336" i="1"/>
  <c r="AU336" i="1" a="1"/>
  <c r="AU336" i="1" s="1"/>
  <c r="AJ337" i="1" a="1"/>
  <c r="AJ337" i="1" s="1"/>
  <c r="AV337" i="1" s="1"/>
  <c r="AX337" i="1" s="1"/>
  <c r="AK337" i="1" a="1"/>
  <c r="AK337" i="1" s="1"/>
  <c r="AL337" i="1" a="1"/>
  <c r="AL337" i="1"/>
  <c r="AM337" i="1" a="1"/>
  <c r="AM337" i="1" s="1"/>
  <c r="AN337" i="1" a="1"/>
  <c r="AN337" i="1" s="1"/>
  <c r="AO337" i="1" a="1"/>
  <c r="AO337" i="1" s="1"/>
  <c r="AP337" i="1" a="1"/>
  <c r="AP337" i="1"/>
  <c r="AQ337" i="1" a="1"/>
  <c r="AQ337" i="1" s="1"/>
  <c r="AR337" i="1" a="1"/>
  <c r="AR337" i="1" s="1"/>
  <c r="AS337" i="1" a="1"/>
  <c r="AS337" i="1" s="1"/>
  <c r="AT337" i="1" a="1"/>
  <c r="AT337" i="1"/>
  <c r="AU337" i="1" a="1"/>
  <c r="AU337" i="1" s="1"/>
  <c r="AJ338" i="1" a="1"/>
  <c r="AJ338" i="1" s="1"/>
  <c r="AK338" i="1" a="1"/>
  <c r="AK338" i="1" s="1"/>
  <c r="AL338" i="1" a="1"/>
  <c r="AL338" i="1"/>
  <c r="AM338" i="1" a="1"/>
  <c r="AM338" i="1" s="1"/>
  <c r="AN338" i="1" a="1"/>
  <c r="AN338" i="1" s="1"/>
  <c r="AV338" i="1" s="1"/>
  <c r="AX338" i="1" s="1"/>
  <c r="AO338" i="1" a="1"/>
  <c r="AO338" i="1" s="1"/>
  <c r="AP338" i="1" a="1"/>
  <c r="AP338" i="1"/>
  <c r="AQ338" i="1" a="1"/>
  <c r="AQ338" i="1" s="1"/>
  <c r="AR338" i="1" a="1"/>
  <c r="AR338" i="1" s="1"/>
  <c r="AS338" i="1" a="1"/>
  <c r="AS338" i="1" s="1"/>
  <c r="AT338" i="1" a="1"/>
  <c r="AT338" i="1"/>
  <c r="AU338" i="1" a="1"/>
  <c r="AU338" i="1" s="1"/>
  <c r="AJ339" i="1" a="1"/>
  <c r="AJ339" i="1" s="1"/>
  <c r="AK339" i="1" a="1"/>
  <c r="AK339" i="1" s="1"/>
  <c r="AL339" i="1" a="1"/>
  <c r="AL339" i="1"/>
  <c r="AM339" i="1" a="1"/>
  <c r="AM339" i="1" s="1"/>
  <c r="AN339" i="1" a="1"/>
  <c r="AN339" i="1" s="1"/>
  <c r="AO339" i="1" a="1"/>
  <c r="AO339" i="1" s="1"/>
  <c r="AP339" i="1" a="1"/>
  <c r="AP339" i="1"/>
  <c r="AQ339" i="1" a="1"/>
  <c r="AQ339" i="1" s="1"/>
  <c r="AR339" i="1" a="1"/>
  <c r="AR339" i="1" s="1"/>
  <c r="AS339" i="1" a="1"/>
  <c r="AS339" i="1" s="1"/>
  <c r="AT339" i="1" a="1"/>
  <c r="AT339" i="1"/>
  <c r="AU339" i="1" a="1"/>
  <c r="AU339" i="1" s="1"/>
  <c r="AJ340" i="1" a="1"/>
  <c r="AJ340" i="1" s="1"/>
  <c r="AK340" i="1" a="1"/>
  <c r="AK340" i="1" s="1"/>
  <c r="AL340" i="1" a="1"/>
  <c r="AL340" i="1"/>
  <c r="AV340" i="1" s="1"/>
  <c r="AX340" i="1" s="1"/>
  <c r="AM340" i="1" a="1"/>
  <c r="AM340" i="1" s="1"/>
  <c r="AN340" i="1" a="1"/>
  <c r="AN340" i="1" s="1"/>
  <c r="AO340" i="1" a="1"/>
  <c r="AO340" i="1" s="1"/>
  <c r="AP340" i="1" a="1"/>
  <c r="AP340" i="1"/>
  <c r="AQ340" i="1" a="1"/>
  <c r="AQ340" i="1" s="1"/>
  <c r="AR340" i="1" a="1"/>
  <c r="AR340" i="1" s="1"/>
  <c r="AS340" i="1" a="1"/>
  <c r="AS340" i="1" s="1"/>
  <c r="AT340" i="1" a="1"/>
  <c r="AT340" i="1" s="1"/>
  <c r="AU340" i="1" a="1"/>
  <c r="AU340" i="1" s="1"/>
  <c r="AJ341" i="1" a="1"/>
  <c r="AJ341" i="1" s="1"/>
  <c r="AK341" i="1" a="1"/>
  <c r="AK341" i="1" s="1"/>
  <c r="AV341" i="1" s="1"/>
  <c r="AX341" i="1" s="1"/>
  <c r="AL341" i="1" a="1"/>
  <c r="AL341" i="1" s="1"/>
  <c r="AM341" i="1" a="1"/>
  <c r="AM341" i="1" s="1"/>
  <c r="AN341" i="1" a="1"/>
  <c r="AN341" i="1" s="1"/>
  <c r="AO341" i="1" a="1"/>
  <c r="AO341" i="1" s="1"/>
  <c r="AP341" i="1" a="1"/>
  <c r="AP341" i="1" s="1"/>
  <c r="AQ341" i="1" a="1"/>
  <c r="AQ341" i="1" s="1"/>
  <c r="AR341" i="1" a="1"/>
  <c r="AR341" i="1" s="1"/>
  <c r="AS341" i="1" a="1"/>
  <c r="AS341" i="1" s="1"/>
  <c r="AT341" i="1" a="1"/>
  <c r="AT341" i="1" s="1"/>
  <c r="AU341" i="1" a="1"/>
  <c r="AU341" i="1" s="1"/>
  <c r="AJ342" i="1" a="1"/>
  <c r="AJ342" i="1" s="1"/>
  <c r="AK342" i="1" a="1"/>
  <c r="AK342" i="1" s="1"/>
  <c r="AV342" i="1" s="1"/>
  <c r="AX342" i="1" s="1"/>
  <c r="AL342" i="1" a="1"/>
  <c r="AL342" i="1" s="1"/>
  <c r="AM342" i="1" a="1"/>
  <c r="AM342" i="1" s="1"/>
  <c r="AN342" i="1" a="1"/>
  <c r="AN342" i="1" s="1"/>
  <c r="AO342" i="1" a="1"/>
  <c r="AO342" i="1" s="1"/>
  <c r="AP342" i="1" a="1"/>
  <c r="AP342" i="1" s="1"/>
  <c r="AQ342" i="1" a="1"/>
  <c r="AQ342" i="1" s="1"/>
  <c r="AR342" i="1" a="1"/>
  <c r="AR342" i="1" s="1"/>
  <c r="AS342" i="1" a="1"/>
  <c r="AS342" i="1" s="1"/>
  <c r="AT342" i="1" a="1"/>
  <c r="AT342" i="1" s="1"/>
  <c r="AU342" i="1" a="1"/>
  <c r="AU342" i="1" s="1"/>
  <c r="AJ343" i="1" a="1"/>
  <c r="AJ343" i="1" s="1"/>
  <c r="AK343" i="1" a="1"/>
  <c r="AK343" i="1" s="1"/>
  <c r="AL343" i="1" a="1"/>
  <c r="AL343" i="1" s="1"/>
  <c r="AM343" i="1" a="1"/>
  <c r="AM343" i="1" s="1"/>
  <c r="AN343" i="1" a="1"/>
  <c r="AN343" i="1" s="1"/>
  <c r="AO343" i="1" a="1"/>
  <c r="AO343" i="1" s="1"/>
  <c r="AP343" i="1" a="1"/>
  <c r="AP343" i="1" s="1"/>
  <c r="AQ343" i="1" a="1"/>
  <c r="AQ343" i="1" s="1"/>
  <c r="AR343" i="1" a="1"/>
  <c r="AR343" i="1" s="1"/>
  <c r="AS343" i="1" a="1"/>
  <c r="AS343" i="1" s="1"/>
  <c r="AT343" i="1" a="1"/>
  <c r="AT343" i="1" s="1"/>
  <c r="AU343" i="1" a="1"/>
  <c r="AU343" i="1" s="1"/>
  <c r="AJ344" i="1" a="1"/>
  <c r="AJ344" i="1" s="1"/>
  <c r="AK344" i="1" a="1"/>
  <c r="AK344" i="1" s="1"/>
  <c r="AV344" i="1" s="1"/>
  <c r="AX344" i="1" s="1"/>
  <c r="AL344" i="1" a="1"/>
  <c r="AL344" i="1" s="1"/>
  <c r="AM344" i="1" a="1"/>
  <c r="AM344" i="1" s="1"/>
  <c r="AN344" i="1" a="1"/>
  <c r="AN344" i="1" s="1"/>
  <c r="AO344" i="1" a="1"/>
  <c r="AO344" i="1" s="1"/>
  <c r="AP344" i="1" a="1"/>
  <c r="AP344" i="1" s="1"/>
  <c r="AQ344" i="1" a="1"/>
  <c r="AQ344" i="1" s="1"/>
  <c r="AR344" i="1" a="1"/>
  <c r="AR344" i="1" s="1"/>
  <c r="AS344" i="1" a="1"/>
  <c r="AS344" i="1" s="1"/>
  <c r="AT344" i="1" a="1"/>
  <c r="AT344" i="1" s="1"/>
  <c r="AU344" i="1" a="1"/>
  <c r="AU344" i="1" s="1"/>
  <c r="AJ345" i="1" a="1"/>
  <c r="AJ345" i="1" s="1"/>
  <c r="AK345" i="1" a="1"/>
  <c r="AK345" i="1" s="1"/>
  <c r="AV345" i="1" s="1"/>
  <c r="AX345" i="1" s="1"/>
  <c r="AL345" i="1" a="1"/>
  <c r="AL345" i="1" s="1"/>
  <c r="AM345" i="1" a="1"/>
  <c r="AM345" i="1" s="1"/>
  <c r="AN345" i="1" a="1"/>
  <c r="AN345" i="1" s="1"/>
  <c r="AO345" i="1" a="1"/>
  <c r="AO345" i="1" s="1"/>
  <c r="AP345" i="1" a="1"/>
  <c r="AP345" i="1" s="1"/>
  <c r="AQ345" i="1" a="1"/>
  <c r="AQ345" i="1" s="1"/>
  <c r="AR345" i="1" a="1"/>
  <c r="AR345" i="1" s="1"/>
  <c r="AS345" i="1" a="1"/>
  <c r="AS345" i="1" s="1"/>
  <c r="AT345" i="1" a="1"/>
  <c r="AT345" i="1" s="1"/>
  <c r="AU345" i="1" a="1"/>
  <c r="AU345" i="1" s="1"/>
  <c r="AJ346" i="1" a="1"/>
  <c r="AJ346" i="1" s="1"/>
  <c r="AK346" i="1" a="1"/>
  <c r="AK346" i="1" s="1"/>
  <c r="AV346" i="1" s="1"/>
  <c r="AX346" i="1" s="1"/>
  <c r="AL346" i="1" a="1"/>
  <c r="AL346" i="1" s="1"/>
  <c r="AM346" i="1" a="1"/>
  <c r="AM346" i="1" s="1"/>
  <c r="AN346" i="1" a="1"/>
  <c r="AN346" i="1" s="1"/>
  <c r="AO346" i="1" a="1"/>
  <c r="AO346" i="1" s="1"/>
  <c r="AP346" i="1" a="1"/>
  <c r="AP346" i="1" s="1"/>
  <c r="AQ346" i="1" a="1"/>
  <c r="AQ346" i="1" s="1"/>
  <c r="AR346" i="1" a="1"/>
  <c r="AR346" i="1" s="1"/>
  <c r="AS346" i="1" a="1"/>
  <c r="AS346" i="1" s="1"/>
  <c r="AT346" i="1" a="1"/>
  <c r="AT346" i="1" s="1"/>
  <c r="AU346" i="1" a="1"/>
  <c r="AU346" i="1" s="1"/>
  <c r="AJ347" i="1" a="1"/>
  <c r="AJ347" i="1" s="1"/>
  <c r="AK347" i="1" a="1"/>
  <c r="AK347" i="1" s="1"/>
  <c r="AL347" i="1" a="1"/>
  <c r="AL347" i="1" s="1"/>
  <c r="AM347" i="1" a="1"/>
  <c r="AM347" i="1" s="1"/>
  <c r="AN347" i="1" a="1"/>
  <c r="AN347" i="1" s="1"/>
  <c r="AO347" i="1" a="1"/>
  <c r="AO347" i="1" s="1"/>
  <c r="AP347" i="1" a="1"/>
  <c r="AP347" i="1" s="1"/>
  <c r="AQ347" i="1" a="1"/>
  <c r="AQ347" i="1" s="1"/>
  <c r="AR347" i="1" a="1"/>
  <c r="AR347" i="1" s="1"/>
  <c r="AS347" i="1" a="1"/>
  <c r="AS347" i="1" s="1"/>
  <c r="AT347" i="1" a="1"/>
  <c r="AT347" i="1" s="1"/>
  <c r="AU347" i="1" a="1"/>
  <c r="AU347" i="1" s="1"/>
  <c r="AJ348" i="1" a="1"/>
  <c r="AJ348" i="1" s="1"/>
  <c r="AK348" i="1" a="1"/>
  <c r="AK348" i="1" s="1"/>
  <c r="AV348" i="1" s="1"/>
  <c r="AX348" i="1" s="1"/>
  <c r="AL348" i="1" a="1"/>
  <c r="AL348" i="1" s="1"/>
  <c r="AM348" i="1" a="1"/>
  <c r="AM348" i="1" s="1"/>
  <c r="AN348" i="1" a="1"/>
  <c r="AN348" i="1" s="1"/>
  <c r="AO348" i="1" a="1"/>
  <c r="AO348" i="1" s="1"/>
  <c r="AP348" i="1" a="1"/>
  <c r="AP348" i="1" s="1"/>
  <c r="AQ348" i="1" a="1"/>
  <c r="AQ348" i="1" s="1"/>
  <c r="AR348" i="1" a="1"/>
  <c r="AR348" i="1" s="1"/>
  <c r="AS348" i="1" a="1"/>
  <c r="AS348" i="1" s="1"/>
  <c r="AT348" i="1" a="1"/>
  <c r="AT348" i="1" s="1"/>
  <c r="AU348" i="1" a="1"/>
  <c r="AU348" i="1" s="1"/>
  <c r="AJ349" i="1" a="1"/>
  <c r="AJ349" i="1" s="1"/>
  <c r="AK349" i="1" a="1"/>
  <c r="AK349" i="1" s="1"/>
  <c r="AL349" i="1" a="1"/>
  <c r="AL349" i="1" s="1"/>
  <c r="AM349" i="1" a="1"/>
  <c r="AM349" i="1" s="1"/>
  <c r="AN349" i="1" a="1"/>
  <c r="AN349" i="1" s="1"/>
  <c r="AO349" i="1" a="1"/>
  <c r="AO349" i="1" s="1"/>
  <c r="AP349" i="1" a="1"/>
  <c r="AP349" i="1" s="1"/>
  <c r="AQ349" i="1" a="1"/>
  <c r="AQ349" i="1" s="1"/>
  <c r="AR349" i="1" a="1"/>
  <c r="AR349" i="1" s="1"/>
  <c r="AS349" i="1" a="1"/>
  <c r="AS349" i="1" s="1"/>
  <c r="AT349" i="1" a="1"/>
  <c r="AT349" i="1" s="1"/>
  <c r="AU349" i="1" a="1"/>
  <c r="AU349" i="1"/>
  <c r="AJ350" i="1" a="1"/>
  <c r="AJ350" i="1" s="1"/>
  <c r="AK350" i="1" a="1"/>
  <c r="AK350" i="1"/>
  <c r="AL350" i="1" a="1"/>
  <c r="AL350" i="1" s="1"/>
  <c r="AM350" i="1" a="1"/>
  <c r="AM350" i="1" s="1"/>
  <c r="AN350" i="1" a="1"/>
  <c r="AN350" i="1" s="1"/>
  <c r="AO350" i="1" a="1"/>
  <c r="AO350" i="1" s="1"/>
  <c r="AP350" i="1" a="1"/>
  <c r="AP350" i="1" s="1"/>
  <c r="AQ350" i="1" a="1"/>
  <c r="AQ350" i="1"/>
  <c r="AR350" i="1" a="1"/>
  <c r="AR350" i="1" s="1"/>
  <c r="AS350" i="1" a="1"/>
  <c r="AS350" i="1"/>
  <c r="AT350" i="1" a="1"/>
  <c r="AT350" i="1" s="1"/>
  <c r="AU350" i="1" a="1"/>
  <c r="AU350" i="1" s="1"/>
  <c r="AJ351" i="1" a="1"/>
  <c r="AJ351" i="1" s="1"/>
  <c r="AK351" i="1" a="1"/>
  <c r="AK351" i="1" s="1"/>
  <c r="AL351" i="1" a="1"/>
  <c r="AL351" i="1" s="1"/>
  <c r="AM351" i="1" a="1"/>
  <c r="AM351" i="1"/>
  <c r="AN351" i="1" a="1"/>
  <c r="AN351" i="1" s="1"/>
  <c r="AO351" i="1" a="1"/>
  <c r="AO351" i="1"/>
  <c r="AP351" i="1" a="1"/>
  <c r="AP351" i="1" s="1"/>
  <c r="AQ351" i="1" a="1"/>
  <c r="AQ351" i="1" s="1"/>
  <c r="AR351" i="1" a="1"/>
  <c r="AR351" i="1" s="1"/>
  <c r="AS351" i="1" a="1"/>
  <c r="AS351" i="1" s="1"/>
  <c r="AT351" i="1" a="1"/>
  <c r="AT351" i="1" s="1"/>
  <c r="AU351" i="1" a="1"/>
  <c r="AU351" i="1"/>
  <c r="AJ352" i="1" a="1"/>
  <c r="AJ352" i="1" s="1"/>
  <c r="AK352" i="1" a="1"/>
  <c r="AK352" i="1"/>
  <c r="AL352" i="1" a="1"/>
  <c r="AL352" i="1" s="1"/>
  <c r="AM352" i="1" a="1"/>
  <c r="AM352" i="1" s="1"/>
  <c r="AN352" i="1" a="1"/>
  <c r="AN352" i="1" s="1"/>
  <c r="AO352" i="1" a="1"/>
  <c r="AO352" i="1" s="1"/>
  <c r="AP352" i="1" a="1"/>
  <c r="AP352" i="1" s="1"/>
  <c r="AQ352" i="1" a="1"/>
  <c r="AQ352" i="1"/>
  <c r="AR352" i="1" a="1"/>
  <c r="AR352" i="1" s="1"/>
  <c r="AS352" i="1" a="1"/>
  <c r="AS352" i="1"/>
  <c r="AT352" i="1" a="1"/>
  <c r="AT352" i="1" s="1"/>
  <c r="AU352" i="1" a="1"/>
  <c r="AU352" i="1" s="1"/>
  <c r="AJ353" i="1" a="1"/>
  <c r="AJ353" i="1" s="1"/>
  <c r="AK353" i="1" a="1"/>
  <c r="AK353" i="1" s="1"/>
  <c r="AL353" i="1" a="1"/>
  <c r="AL353" i="1" s="1"/>
  <c r="AM353" i="1" a="1"/>
  <c r="AM353" i="1"/>
  <c r="AN353" i="1" a="1"/>
  <c r="AN353" i="1" s="1"/>
  <c r="AO353" i="1" a="1"/>
  <c r="AO353" i="1"/>
  <c r="AP353" i="1" a="1"/>
  <c r="AP353" i="1" s="1"/>
  <c r="AQ353" i="1" a="1"/>
  <c r="AQ353" i="1" s="1"/>
  <c r="AR353" i="1" a="1"/>
  <c r="AR353" i="1" s="1"/>
  <c r="AS353" i="1" a="1"/>
  <c r="AS353" i="1" s="1"/>
  <c r="AT353" i="1" a="1"/>
  <c r="AT353" i="1" s="1"/>
  <c r="AU353" i="1" a="1"/>
  <c r="AU353" i="1"/>
  <c r="AJ354" i="1" a="1"/>
  <c r="AJ354" i="1" s="1"/>
  <c r="AK354" i="1" a="1"/>
  <c r="AK354" i="1"/>
  <c r="AL354" i="1" a="1"/>
  <c r="AL354" i="1" s="1"/>
  <c r="AM354" i="1" a="1"/>
  <c r="AM354" i="1" s="1"/>
  <c r="AN354" i="1" a="1"/>
  <c r="AN354" i="1" s="1"/>
  <c r="AO354" i="1" a="1"/>
  <c r="AO354" i="1" s="1"/>
  <c r="AP354" i="1" a="1"/>
  <c r="AP354" i="1" s="1"/>
  <c r="AQ354" i="1" a="1"/>
  <c r="AQ354" i="1"/>
  <c r="AR354" i="1" a="1"/>
  <c r="AR354" i="1" s="1"/>
  <c r="AS354" i="1" a="1"/>
  <c r="AS354" i="1"/>
  <c r="AT354" i="1" a="1"/>
  <c r="AT354" i="1" s="1"/>
  <c r="AU354" i="1" a="1"/>
  <c r="AU354" i="1" s="1"/>
  <c r="AJ355" i="1" a="1"/>
  <c r="AJ355" i="1" s="1"/>
  <c r="AK355" i="1" a="1"/>
  <c r="AK355" i="1" s="1"/>
  <c r="AL355" i="1" a="1"/>
  <c r="AL355" i="1" s="1"/>
  <c r="AM355" i="1" a="1"/>
  <c r="AM355" i="1"/>
  <c r="AN355" i="1" a="1"/>
  <c r="AN355" i="1" s="1"/>
  <c r="AO355" i="1" a="1"/>
  <c r="AO355" i="1"/>
  <c r="AP355" i="1" a="1"/>
  <c r="AP355" i="1" s="1"/>
  <c r="AQ355" i="1" a="1"/>
  <c r="AQ355" i="1" s="1"/>
  <c r="AR355" i="1" a="1"/>
  <c r="AR355" i="1" s="1"/>
  <c r="AS355" i="1" a="1"/>
  <c r="AS355" i="1" s="1"/>
  <c r="AT355" i="1" a="1"/>
  <c r="AT355" i="1" s="1"/>
  <c r="AU355" i="1" a="1"/>
  <c r="AU355" i="1"/>
  <c r="AJ356" i="1" a="1"/>
  <c r="AJ356" i="1" s="1"/>
  <c r="AK356" i="1" a="1"/>
  <c r="AK356" i="1"/>
  <c r="AL356" i="1" a="1"/>
  <c r="AL356" i="1" s="1"/>
  <c r="AM356" i="1" a="1"/>
  <c r="AM356" i="1" s="1"/>
  <c r="AN356" i="1" a="1"/>
  <c r="AN356" i="1" s="1"/>
  <c r="AO356" i="1" a="1"/>
  <c r="AO356" i="1" s="1"/>
  <c r="AP356" i="1" a="1"/>
  <c r="AP356" i="1" s="1"/>
  <c r="AQ356" i="1" a="1"/>
  <c r="AQ356" i="1"/>
  <c r="AR356" i="1" a="1"/>
  <c r="AR356" i="1" s="1"/>
  <c r="AS356" i="1" a="1"/>
  <c r="AS356" i="1"/>
  <c r="AT356" i="1" a="1"/>
  <c r="AT356" i="1" s="1"/>
  <c r="AU356" i="1" a="1"/>
  <c r="AU356" i="1" s="1"/>
  <c r="AJ357" i="1" a="1"/>
  <c r="AJ357" i="1" s="1"/>
  <c r="AK357" i="1" a="1"/>
  <c r="AK357" i="1" s="1"/>
  <c r="AL357" i="1" a="1"/>
  <c r="AL357" i="1" s="1"/>
  <c r="AM357" i="1" a="1"/>
  <c r="AM357" i="1"/>
  <c r="AN357" i="1" a="1"/>
  <c r="AN357" i="1" s="1"/>
  <c r="AO357" i="1" a="1"/>
  <c r="AO357" i="1"/>
  <c r="AP357" i="1" a="1"/>
  <c r="AP357" i="1" s="1"/>
  <c r="AQ357" i="1" a="1"/>
  <c r="AQ357" i="1" s="1"/>
  <c r="AR357" i="1" a="1"/>
  <c r="AR357" i="1" s="1"/>
  <c r="AS357" i="1" a="1"/>
  <c r="AS357" i="1" s="1"/>
  <c r="AT357" i="1" a="1"/>
  <c r="AT357" i="1" s="1"/>
  <c r="AU357" i="1" a="1"/>
  <c r="AU357" i="1"/>
  <c r="AJ358" i="1" a="1"/>
  <c r="AJ358" i="1" s="1"/>
  <c r="AK358" i="1" a="1"/>
  <c r="AK358" i="1" s="1"/>
  <c r="AL358" i="1" a="1"/>
  <c r="AL358" i="1" s="1"/>
  <c r="AM358" i="1" a="1"/>
  <c r="AM358" i="1" s="1"/>
  <c r="AN358" i="1" a="1"/>
  <c r="AN358" i="1" s="1"/>
  <c r="AO358" i="1" a="1"/>
  <c r="AO358" i="1" s="1"/>
  <c r="AP358" i="1" a="1"/>
  <c r="AP358" i="1" s="1"/>
  <c r="AQ358" i="1" a="1"/>
  <c r="AQ358" i="1"/>
  <c r="AR358" i="1" a="1"/>
  <c r="AR358" i="1" s="1"/>
  <c r="AS358" i="1" a="1"/>
  <c r="AS358" i="1" s="1"/>
  <c r="AT358" i="1" a="1"/>
  <c r="AT358" i="1" s="1"/>
  <c r="AU358" i="1" a="1"/>
  <c r="AU358" i="1" s="1"/>
  <c r="AJ359" i="1" a="1"/>
  <c r="AJ359" i="1" s="1"/>
  <c r="AK359" i="1" a="1"/>
  <c r="AK359" i="1" s="1"/>
  <c r="AL359" i="1" a="1"/>
  <c r="AL359" i="1" s="1"/>
  <c r="AM359" i="1" a="1"/>
  <c r="AM359" i="1"/>
  <c r="AN359" i="1" a="1"/>
  <c r="AN359" i="1" s="1"/>
  <c r="AO359" i="1" a="1"/>
  <c r="AO359" i="1" s="1"/>
  <c r="AP359" i="1" a="1"/>
  <c r="AP359" i="1" s="1"/>
  <c r="AQ359" i="1" a="1"/>
  <c r="AQ359" i="1"/>
  <c r="AR359" i="1" a="1"/>
  <c r="AR359" i="1" s="1"/>
  <c r="AS359" i="1" a="1"/>
  <c r="AS359" i="1" s="1"/>
  <c r="AT359" i="1" a="1"/>
  <c r="AT359" i="1" s="1"/>
  <c r="AU359" i="1" a="1"/>
  <c r="AU359" i="1"/>
  <c r="AJ360" i="1" a="1"/>
  <c r="AJ360" i="1" s="1"/>
  <c r="AK360" i="1" a="1"/>
  <c r="AK360" i="1" s="1"/>
  <c r="AV360" i="1" s="1"/>
  <c r="AX360" i="1" s="1"/>
  <c r="AL360" i="1" a="1"/>
  <c r="AL360" i="1" s="1"/>
  <c r="AM360" i="1" a="1"/>
  <c r="AM360" i="1"/>
  <c r="AN360" i="1" a="1"/>
  <c r="AN360" i="1" s="1"/>
  <c r="AO360" i="1" a="1"/>
  <c r="AO360" i="1" s="1"/>
  <c r="AP360" i="1" a="1"/>
  <c r="AP360" i="1" s="1"/>
  <c r="AQ360" i="1" a="1"/>
  <c r="AQ360" i="1"/>
  <c r="AR360" i="1" a="1"/>
  <c r="AR360" i="1" s="1"/>
  <c r="AS360" i="1" a="1"/>
  <c r="AS360" i="1" s="1"/>
  <c r="AT360" i="1" a="1"/>
  <c r="AT360" i="1" s="1"/>
  <c r="AU360" i="1" a="1"/>
  <c r="AU360" i="1"/>
  <c r="AJ361" i="1" a="1"/>
  <c r="AJ361" i="1" s="1"/>
  <c r="AK361" i="1" a="1"/>
  <c r="AK361" i="1" s="1"/>
  <c r="AV361" i="1" s="1"/>
  <c r="AX361" i="1" s="1"/>
  <c r="AL361" i="1" a="1"/>
  <c r="AL361" i="1" s="1"/>
  <c r="AM361" i="1" a="1"/>
  <c r="AM361" i="1"/>
  <c r="AN361" i="1" a="1"/>
  <c r="AN361" i="1" s="1"/>
  <c r="AO361" i="1" a="1"/>
  <c r="AO361" i="1" s="1"/>
  <c r="AP361" i="1" a="1"/>
  <c r="AP361" i="1" s="1"/>
  <c r="AQ361" i="1" a="1"/>
  <c r="AQ361" i="1"/>
  <c r="AR361" i="1" a="1"/>
  <c r="AR361" i="1" s="1"/>
  <c r="AS361" i="1" a="1"/>
  <c r="AS361" i="1" s="1"/>
  <c r="AT361" i="1" a="1"/>
  <c r="AT361" i="1" s="1"/>
  <c r="AU361" i="1" a="1"/>
  <c r="AU361" i="1"/>
  <c r="AJ362" i="1" a="1"/>
  <c r="AJ362" i="1" s="1"/>
  <c r="AK362" i="1" a="1"/>
  <c r="AK362" i="1" s="1"/>
  <c r="AL362" i="1" a="1"/>
  <c r="AL362" i="1" s="1"/>
  <c r="AM362" i="1" a="1"/>
  <c r="AM362" i="1" s="1"/>
  <c r="AN362" i="1" a="1"/>
  <c r="AN362" i="1" s="1"/>
  <c r="AO362" i="1" a="1"/>
  <c r="AO362" i="1" s="1"/>
  <c r="AP362" i="1" a="1"/>
  <c r="AP362" i="1" s="1"/>
  <c r="AQ362" i="1" a="1"/>
  <c r="AQ362" i="1"/>
  <c r="AR362" i="1" a="1"/>
  <c r="AR362" i="1" s="1"/>
  <c r="AS362" i="1" a="1"/>
  <c r="AS362" i="1" s="1"/>
  <c r="AT362" i="1" a="1"/>
  <c r="AT362" i="1" s="1"/>
  <c r="AU362" i="1" a="1"/>
  <c r="AU362" i="1"/>
  <c r="AJ363" i="1" a="1"/>
  <c r="AJ363" i="1" s="1"/>
  <c r="AK363" i="1" a="1"/>
  <c r="AK363" i="1" s="1"/>
  <c r="AV363" i="1" s="1"/>
  <c r="AX363" i="1" s="1"/>
  <c r="AL363" i="1" a="1"/>
  <c r="AL363" i="1" s="1"/>
  <c r="AM363" i="1" a="1"/>
  <c r="AM363" i="1"/>
  <c r="AN363" i="1" a="1"/>
  <c r="AN363" i="1" s="1"/>
  <c r="AO363" i="1" a="1"/>
  <c r="AO363" i="1" s="1"/>
  <c r="AP363" i="1" a="1"/>
  <c r="AP363" i="1" s="1"/>
  <c r="AQ363" i="1" a="1"/>
  <c r="AQ363" i="1"/>
  <c r="AR363" i="1" a="1"/>
  <c r="AR363" i="1" s="1"/>
  <c r="AS363" i="1" a="1"/>
  <c r="AS363" i="1" s="1"/>
  <c r="AT363" i="1" a="1"/>
  <c r="AT363" i="1" s="1"/>
  <c r="AU363" i="1" a="1"/>
  <c r="AU363" i="1"/>
  <c r="AJ364" i="1" a="1"/>
  <c r="AJ364" i="1" s="1"/>
  <c r="AK364" i="1" a="1"/>
  <c r="AK364" i="1" s="1"/>
  <c r="AV364" i="1" s="1"/>
  <c r="AX364" i="1" s="1"/>
  <c r="AL364" i="1" a="1"/>
  <c r="AL364" i="1" s="1"/>
  <c r="AM364" i="1" a="1"/>
  <c r="AM364" i="1"/>
  <c r="AN364" i="1" a="1"/>
  <c r="AN364" i="1" s="1"/>
  <c r="AO364" i="1" a="1"/>
  <c r="AO364" i="1" s="1"/>
  <c r="AP364" i="1" a="1"/>
  <c r="AP364" i="1" s="1"/>
  <c r="AQ364" i="1" a="1"/>
  <c r="AQ364" i="1"/>
  <c r="AR364" i="1" a="1"/>
  <c r="AR364" i="1" s="1"/>
  <c r="AS364" i="1" a="1"/>
  <c r="AS364" i="1"/>
  <c r="AT364" i="1" a="1"/>
  <c r="AT364" i="1" s="1"/>
  <c r="AU364" i="1" a="1"/>
  <c r="AU364" i="1"/>
  <c r="AJ365" i="1" a="1"/>
  <c r="AJ365" i="1" s="1"/>
  <c r="AK365" i="1" a="1"/>
  <c r="AK365" i="1" s="1"/>
  <c r="AV365" i="1" s="1"/>
  <c r="AX365" i="1" s="1"/>
  <c r="AL365" i="1" a="1"/>
  <c r="AL365" i="1" s="1"/>
  <c r="AM365" i="1" a="1"/>
  <c r="AM365" i="1"/>
  <c r="AN365" i="1" a="1"/>
  <c r="AN365" i="1" s="1"/>
  <c r="AO365" i="1" a="1"/>
  <c r="AO365" i="1"/>
  <c r="AP365" i="1" a="1"/>
  <c r="AP365" i="1" s="1"/>
  <c r="AQ365" i="1" a="1"/>
  <c r="AQ365" i="1"/>
  <c r="AR365" i="1" a="1"/>
  <c r="AR365" i="1" s="1"/>
  <c r="AS365" i="1" a="1"/>
  <c r="AS365" i="1" s="1"/>
  <c r="AT365" i="1" a="1"/>
  <c r="AT365" i="1" s="1"/>
  <c r="AU365" i="1" a="1"/>
  <c r="AU365" i="1"/>
  <c r="AJ366" i="1" a="1"/>
  <c r="AJ366" i="1"/>
  <c r="AK366" i="1" a="1"/>
  <c r="AK366" i="1"/>
  <c r="AL366" i="1" a="1"/>
  <c r="AL366" i="1"/>
  <c r="AM366" i="1" a="1"/>
  <c r="AM366" i="1"/>
  <c r="AN366" i="1" a="1"/>
  <c r="AN366" i="1" s="1"/>
  <c r="AO366" i="1" a="1"/>
  <c r="AO366" i="1"/>
  <c r="AP366" i="1" a="1"/>
  <c r="AP366" i="1" s="1"/>
  <c r="AQ366" i="1" a="1"/>
  <c r="AQ366" i="1"/>
  <c r="AR366" i="1" a="1"/>
  <c r="AR366" i="1" s="1"/>
  <c r="AS366" i="1" a="1"/>
  <c r="AS366" i="1"/>
  <c r="AT366" i="1" a="1"/>
  <c r="AT366" i="1" s="1"/>
  <c r="AU366" i="1" a="1"/>
  <c r="AU366" i="1"/>
  <c r="AJ367" i="1" a="1"/>
  <c r="AJ367" i="1" s="1"/>
  <c r="AK367" i="1" a="1"/>
  <c r="AK367" i="1"/>
  <c r="AL367" i="1" a="1"/>
  <c r="AL367" i="1" s="1"/>
  <c r="AM367" i="1" a="1"/>
  <c r="AM367" i="1"/>
  <c r="AN367" i="1" a="1"/>
  <c r="AN367" i="1" s="1"/>
  <c r="AO367" i="1" a="1"/>
  <c r="AO367" i="1"/>
  <c r="AP367" i="1" a="1"/>
  <c r="AP367" i="1" s="1"/>
  <c r="AQ367" i="1" a="1"/>
  <c r="AQ367" i="1"/>
  <c r="AR367" i="1" a="1"/>
  <c r="AR367" i="1" s="1"/>
  <c r="AS367" i="1" a="1"/>
  <c r="AS367" i="1"/>
  <c r="AT367" i="1" a="1"/>
  <c r="AT367" i="1" s="1"/>
  <c r="AU367" i="1" a="1"/>
  <c r="AU367" i="1"/>
  <c r="AJ368" i="1" a="1"/>
  <c r="AJ368" i="1" s="1"/>
  <c r="AK368" i="1" a="1"/>
  <c r="AK368" i="1"/>
  <c r="AL368" i="1" a="1"/>
  <c r="AL368" i="1" s="1"/>
  <c r="AM368" i="1" a="1"/>
  <c r="AM368" i="1"/>
  <c r="AN368" i="1" a="1"/>
  <c r="AN368" i="1" s="1"/>
  <c r="AO368" i="1" a="1"/>
  <c r="AO368" i="1"/>
  <c r="AP368" i="1" a="1"/>
  <c r="AP368" i="1" s="1"/>
  <c r="AQ368" i="1" a="1"/>
  <c r="AQ368" i="1"/>
  <c r="AR368" i="1" a="1"/>
  <c r="AR368" i="1" s="1"/>
  <c r="AS368" i="1" a="1"/>
  <c r="AS368" i="1"/>
  <c r="AT368" i="1" a="1"/>
  <c r="AT368" i="1" s="1"/>
  <c r="AU368" i="1" a="1"/>
  <c r="AU368" i="1"/>
  <c r="AJ369" i="1" a="1"/>
  <c r="AJ369" i="1" s="1"/>
  <c r="AK369" i="1" a="1"/>
  <c r="AK369" i="1"/>
  <c r="AL369" i="1" a="1"/>
  <c r="AL369" i="1" s="1"/>
  <c r="AM369" i="1" a="1"/>
  <c r="AM369" i="1"/>
  <c r="AN369" i="1" a="1"/>
  <c r="AN369" i="1" s="1"/>
  <c r="AO369" i="1" a="1"/>
  <c r="AO369" i="1"/>
  <c r="AP369" i="1" a="1"/>
  <c r="AP369" i="1" s="1"/>
  <c r="AQ369" i="1" a="1"/>
  <c r="AQ369" i="1"/>
  <c r="AR369" i="1" a="1"/>
  <c r="AR369" i="1" s="1"/>
  <c r="AS369" i="1" a="1"/>
  <c r="AS369" i="1"/>
  <c r="AT369" i="1" a="1"/>
  <c r="AT369" i="1" s="1"/>
  <c r="AU369" i="1" a="1"/>
  <c r="AU369" i="1"/>
  <c r="AJ370" i="1" a="1"/>
  <c r="AJ370" i="1" s="1"/>
  <c r="AK370" i="1" a="1"/>
  <c r="AK370" i="1"/>
  <c r="AL370" i="1" a="1"/>
  <c r="AL370" i="1" s="1"/>
  <c r="AM370" i="1" a="1"/>
  <c r="AM370" i="1"/>
  <c r="AN370" i="1" a="1"/>
  <c r="AN370" i="1" s="1"/>
  <c r="AO370" i="1" a="1"/>
  <c r="AO370" i="1"/>
  <c r="AP370" i="1" a="1"/>
  <c r="AP370" i="1" s="1"/>
  <c r="AQ370" i="1" a="1"/>
  <c r="AQ370" i="1"/>
  <c r="AR370" i="1" a="1"/>
  <c r="AR370" i="1" s="1"/>
  <c r="AS370" i="1" a="1"/>
  <c r="AS370" i="1"/>
  <c r="AT370" i="1" a="1"/>
  <c r="AT370" i="1" s="1"/>
  <c r="AU370" i="1" a="1"/>
  <c r="AU370" i="1"/>
  <c r="AJ371" i="1" a="1"/>
  <c r="AJ371" i="1" s="1"/>
  <c r="AK371" i="1" a="1"/>
  <c r="AK371" i="1"/>
  <c r="AL371" i="1" a="1"/>
  <c r="AL371" i="1" s="1"/>
  <c r="AM371" i="1" a="1"/>
  <c r="AM371" i="1"/>
  <c r="AN371" i="1" a="1"/>
  <c r="AN371" i="1" s="1"/>
  <c r="AO371" i="1" a="1"/>
  <c r="AO371" i="1"/>
  <c r="AP371" i="1" a="1"/>
  <c r="AP371" i="1" s="1"/>
  <c r="AQ371" i="1" a="1"/>
  <c r="AQ371" i="1"/>
  <c r="AR371" i="1" a="1"/>
  <c r="AR371" i="1" s="1"/>
  <c r="AS371" i="1" a="1"/>
  <c r="AS371" i="1"/>
  <c r="AT371" i="1" a="1"/>
  <c r="AT371" i="1" s="1"/>
  <c r="AU371" i="1" a="1"/>
  <c r="AU371" i="1"/>
  <c r="AJ372" i="1" a="1"/>
  <c r="AJ372" i="1" s="1"/>
  <c r="AK372" i="1" a="1"/>
  <c r="AK372" i="1"/>
  <c r="AL372" i="1" a="1"/>
  <c r="AL372" i="1" s="1"/>
  <c r="AM372" i="1" a="1"/>
  <c r="AM372" i="1"/>
  <c r="AN372" i="1" a="1"/>
  <c r="AN372" i="1" s="1"/>
  <c r="AO372" i="1" a="1"/>
  <c r="AO372" i="1"/>
  <c r="AP372" i="1" a="1"/>
  <c r="AP372" i="1" s="1"/>
  <c r="AQ372" i="1" a="1"/>
  <c r="AQ372" i="1"/>
  <c r="AR372" i="1" a="1"/>
  <c r="AR372" i="1" s="1"/>
  <c r="AS372" i="1" a="1"/>
  <c r="AS372" i="1"/>
  <c r="AT372" i="1" a="1"/>
  <c r="AT372" i="1" s="1"/>
  <c r="AU372" i="1" a="1"/>
  <c r="AU372" i="1"/>
  <c r="AJ373" i="1" a="1"/>
  <c r="AJ373" i="1" s="1"/>
  <c r="AK373" i="1" a="1"/>
  <c r="AK373" i="1"/>
  <c r="AL373" i="1" a="1"/>
  <c r="AL373" i="1" s="1"/>
  <c r="AM373" i="1" a="1"/>
  <c r="AM373" i="1"/>
  <c r="AN373" i="1" a="1"/>
  <c r="AN373" i="1" s="1"/>
  <c r="AO373" i="1" a="1"/>
  <c r="AO373" i="1"/>
  <c r="AP373" i="1" a="1"/>
  <c r="AP373" i="1" s="1"/>
  <c r="AQ373" i="1" a="1"/>
  <c r="AQ373" i="1"/>
  <c r="AR373" i="1" a="1"/>
  <c r="AR373" i="1" s="1"/>
  <c r="AS373" i="1" a="1"/>
  <c r="AS373" i="1"/>
  <c r="AT373" i="1" a="1"/>
  <c r="AT373" i="1" s="1"/>
  <c r="AU373" i="1" a="1"/>
  <c r="AU373" i="1"/>
  <c r="AJ374" i="1" a="1"/>
  <c r="AJ374" i="1" s="1"/>
  <c r="AK374" i="1" a="1"/>
  <c r="AK374" i="1"/>
  <c r="AL374" i="1" a="1"/>
  <c r="AL374" i="1" s="1"/>
  <c r="AM374" i="1" a="1"/>
  <c r="AM374" i="1"/>
  <c r="AN374" i="1" a="1"/>
  <c r="AN374" i="1" s="1"/>
  <c r="AO374" i="1" a="1"/>
  <c r="AO374" i="1"/>
  <c r="AP374" i="1" a="1"/>
  <c r="AP374" i="1" s="1"/>
  <c r="AQ374" i="1" a="1"/>
  <c r="AQ374" i="1"/>
  <c r="AR374" i="1" a="1"/>
  <c r="AR374" i="1" s="1"/>
  <c r="AS374" i="1" a="1"/>
  <c r="AS374" i="1"/>
  <c r="AT374" i="1" a="1"/>
  <c r="AT374" i="1" s="1"/>
  <c r="AU374" i="1" a="1"/>
  <c r="AU374" i="1"/>
  <c r="AJ375" i="1" a="1"/>
  <c r="AJ375" i="1" s="1"/>
  <c r="AK375" i="1" a="1"/>
  <c r="AK375" i="1"/>
  <c r="AL375" i="1" a="1"/>
  <c r="AL375" i="1" s="1"/>
  <c r="AM375" i="1" a="1"/>
  <c r="AM375" i="1"/>
  <c r="AN375" i="1" a="1"/>
  <c r="AN375" i="1" s="1"/>
  <c r="AO375" i="1" a="1"/>
  <c r="AO375" i="1"/>
  <c r="AP375" i="1" a="1"/>
  <c r="AP375" i="1" s="1"/>
  <c r="AQ375" i="1" a="1"/>
  <c r="AQ375" i="1"/>
  <c r="AR375" i="1" a="1"/>
  <c r="AR375" i="1" s="1"/>
  <c r="AS375" i="1" a="1"/>
  <c r="AS375" i="1"/>
  <c r="AT375" i="1" a="1"/>
  <c r="AT375" i="1" s="1"/>
  <c r="AU375" i="1" a="1"/>
  <c r="AU375" i="1"/>
  <c r="AJ376" i="1" a="1"/>
  <c r="AJ376" i="1" s="1"/>
  <c r="AK376" i="1" a="1"/>
  <c r="AK376" i="1"/>
  <c r="AL376" i="1" a="1"/>
  <c r="AL376" i="1" s="1"/>
  <c r="AM376" i="1" a="1"/>
  <c r="AM376" i="1"/>
  <c r="AN376" i="1" a="1"/>
  <c r="AN376" i="1" s="1"/>
  <c r="AO376" i="1" a="1"/>
  <c r="AO376" i="1"/>
  <c r="AP376" i="1" a="1"/>
  <c r="AP376" i="1" s="1"/>
  <c r="AQ376" i="1" a="1"/>
  <c r="AQ376" i="1"/>
  <c r="AR376" i="1" a="1"/>
  <c r="AR376" i="1" s="1"/>
  <c r="AS376" i="1" a="1"/>
  <c r="AS376" i="1"/>
  <c r="AT376" i="1" a="1"/>
  <c r="AT376" i="1" s="1"/>
  <c r="AU376" i="1" a="1"/>
  <c r="AU376" i="1"/>
  <c r="AJ377" i="1" a="1"/>
  <c r="AJ377" i="1" s="1"/>
  <c r="AK377" i="1" a="1"/>
  <c r="AK377" i="1"/>
  <c r="AL377" i="1" a="1"/>
  <c r="AL377" i="1" s="1"/>
  <c r="AM377" i="1" a="1"/>
  <c r="AM377" i="1"/>
  <c r="AN377" i="1" a="1"/>
  <c r="AN377" i="1" s="1"/>
  <c r="AO377" i="1" a="1"/>
  <c r="AO377" i="1"/>
  <c r="AP377" i="1" a="1"/>
  <c r="AP377" i="1" s="1"/>
  <c r="AQ377" i="1" a="1"/>
  <c r="AQ377" i="1"/>
  <c r="AR377" i="1" a="1"/>
  <c r="AR377" i="1" s="1"/>
  <c r="AS377" i="1" a="1"/>
  <c r="AS377" i="1"/>
  <c r="AT377" i="1" a="1"/>
  <c r="AT377" i="1" s="1"/>
  <c r="AU377" i="1" a="1"/>
  <c r="AU377" i="1"/>
  <c r="AJ378" i="1" a="1"/>
  <c r="AJ378" i="1" s="1"/>
  <c r="AK378" i="1" a="1"/>
  <c r="AK378" i="1"/>
  <c r="AL378" i="1" a="1"/>
  <c r="AL378" i="1" s="1"/>
  <c r="AM378" i="1" a="1"/>
  <c r="AM378" i="1"/>
  <c r="AN378" i="1" a="1"/>
  <c r="AN378" i="1" s="1"/>
  <c r="AO378" i="1" a="1"/>
  <c r="AO378" i="1"/>
  <c r="AP378" i="1" a="1"/>
  <c r="AP378" i="1" s="1"/>
  <c r="AQ378" i="1" a="1"/>
  <c r="AQ378" i="1"/>
  <c r="AR378" i="1" a="1"/>
  <c r="AR378" i="1" s="1"/>
  <c r="AS378" i="1" a="1"/>
  <c r="AS378" i="1"/>
  <c r="AT378" i="1" a="1"/>
  <c r="AT378" i="1" s="1"/>
  <c r="AU378" i="1" a="1"/>
  <c r="AU378" i="1"/>
  <c r="AJ379" i="1" a="1"/>
  <c r="AJ379" i="1" s="1"/>
  <c r="AK379" i="1" a="1"/>
  <c r="AK379" i="1"/>
  <c r="AL379" i="1" a="1"/>
  <c r="AL379" i="1" s="1"/>
  <c r="AM379" i="1" a="1"/>
  <c r="AM379" i="1"/>
  <c r="AN379" i="1" a="1"/>
  <c r="AN379" i="1" s="1"/>
  <c r="AO379" i="1" a="1"/>
  <c r="AO379" i="1"/>
  <c r="AP379" i="1" a="1"/>
  <c r="AP379" i="1" s="1"/>
  <c r="AQ379" i="1" a="1"/>
  <c r="AQ379" i="1"/>
  <c r="AR379" i="1" a="1"/>
  <c r="AR379" i="1" s="1"/>
  <c r="AS379" i="1" a="1"/>
  <c r="AS379" i="1"/>
  <c r="AT379" i="1" a="1"/>
  <c r="AT379" i="1" s="1"/>
  <c r="AU379" i="1" a="1"/>
  <c r="AU379" i="1"/>
  <c r="AJ380" i="1" a="1"/>
  <c r="AJ380" i="1" s="1"/>
  <c r="AK380" i="1" a="1"/>
  <c r="AK380" i="1"/>
  <c r="AL380" i="1" a="1"/>
  <c r="AL380" i="1" s="1"/>
  <c r="AM380" i="1" a="1"/>
  <c r="AM380" i="1"/>
  <c r="AN380" i="1" a="1"/>
  <c r="AN380" i="1" s="1"/>
  <c r="AO380" i="1" a="1"/>
  <c r="AO380" i="1"/>
  <c r="AP380" i="1" a="1"/>
  <c r="AP380" i="1" s="1"/>
  <c r="AQ380" i="1" a="1"/>
  <c r="AQ380" i="1"/>
  <c r="AR380" i="1" a="1"/>
  <c r="AR380" i="1" s="1"/>
  <c r="AS380" i="1" a="1"/>
  <c r="AS380" i="1"/>
  <c r="AT380" i="1" a="1"/>
  <c r="AT380" i="1" s="1"/>
  <c r="AU380" i="1" a="1"/>
  <c r="AU380" i="1"/>
  <c r="AJ381" i="1" a="1"/>
  <c r="AJ381" i="1" s="1"/>
  <c r="AK381" i="1" a="1"/>
  <c r="AK381" i="1"/>
  <c r="AL381" i="1" a="1"/>
  <c r="AL381" i="1" s="1"/>
  <c r="AM381" i="1" a="1"/>
  <c r="AM381" i="1"/>
  <c r="AN381" i="1" a="1"/>
  <c r="AN381" i="1" s="1"/>
  <c r="AO381" i="1" a="1"/>
  <c r="AO381" i="1"/>
  <c r="AP381" i="1" a="1"/>
  <c r="AP381" i="1" s="1"/>
  <c r="AQ381" i="1" a="1"/>
  <c r="AQ381" i="1"/>
  <c r="AR381" i="1" a="1"/>
  <c r="AR381" i="1" s="1"/>
  <c r="AS381" i="1" a="1"/>
  <c r="AS381" i="1"/>
  <c r="AT381" i="1" a="1"/>
  <c r="AT381" i="1" s="1"/>
  <c r="AU381" i="1" a="1"/>
  <c r="AU381" i="1"/>
  <c r="AJ382" i="1" a="1"/>
  <c r="AJ382" i="1" s="1"/>
  <c r="AK382" i="1" a="1"/>
  <c r="AK382" i="1"/>
  <c r="AL382" i="1" a="1"/>
  <c r="AL382" i="1" s="1"/>
  <c r="AM382" i="1" a="1"/>
  <c r="AM382" i="1"/>
  <c r="AN382" i="1" a="1"/>
  <c r="AN382" i="1" s="1"/>
  <c r="AO382" i="1" a="1"/>
  <c r="AO382" i="1"/>
  <c r="AP382" i="1" a="1"/>
  <c r="AP382" i="1" s="1"/>
  <c r="AQ382" i="1" a="1"/>
  <c r="AQ382" i="1"/>
  <c r="AR382" i="1" a="1"/>
  <c r="AR382" i="1" s="1"/>
  <c r="AS382" i="1" a="1"/>
  <c r="AS382" i="1"/>
  <c r="AT382" i="1" a="1"/>
  <c r="AT382" i="1" s="1"/>
  <c r="AU382" i="1" a="1"/>
  <c r="AU382" i="1"/>
  <c r="AJ383" i="1" a="1"/>
  <c r="AJ383" i="1" s="1"/>
  <c r="AK383" i="1" a="1"/>
  <c r="AK383" i="1"/>
  <c r="AL383" i="1" a="1"/>
  <c r="AL383" i="1" s="1"/>
  <c r="AM383" i="1" a="1"/>
  <c r="AM383" i="1"/>
  <c r="AN383" i="1" a="1"/>
  <c r="AN383" i="1" s="1"/>
  <c r="AO383" i="1" a="1"/>
  <c r="AO383" i="1"/>
  <c r="AP383" i="1" a="1"/>
  <c r="AP383" i="1" s="1"/>
  <c r="AQ383" i="1" a="1"/>
  <c r="AQ383" i="1"/>
  <c r="AR383" i="1" a="1"/>
  <c r="AR383" i="1" s="1"/>
  <c r="AS383" i="1" a="1"/>
  <c r="AS383" i="1"/>
  <c r="AT383" i="1" a="1"/>
  <c r="AT383" i="1" s="1"/>
  <c r="AU383" i="1" a="1"/>
  <c r="AU383" i="1"/>
  <c r="AJ384" i="1" a="1"/>
  <c r="AJ384" i="1" s="1"/>
  <c r="AK384" i="1" a="1"/>
  <c r="AK384" i="1"/>
  <c r="AL384" i="1" a="1"/>
  <c r="AL384" i="1" s="1"/>
  <c r="AM384" i="1" a="1"/>
  <c r="AM384" i="1"/>
  <c r="AN384" i="1" a="1"/>
  <c r="AN384" i="1" s="1"/>
  <c r="AO384" i="1" a="1"/>
  <c r="AO384" i="1"/>
  <c r="AP384" i="1" a="1"/>
  <c r="AP384" i="1" s="1"/>
  <c r="AQ384" i="1" a="1"/>
  <c r="AQ384" i="1"/>
  <c r="AR384" i="1" a="1"/>
  <c r="AR384" i="1" s="1"/>
  <c r="AS384" i="1" a="1"/>
  <c r="AS384" i="1"/>
  <c r="AT384" i="1" a="1"/>
  <c r="AT384" i="1" s="1"/>
  <c r="AU384" i="1" a="1"/>
  <c r="AU384" i="1"/>
  <c r="AJ385" i="1" a="1"/>
  <c r="AJ385" i="1" s="1"/>
  <c r="AK385" i="1" a="1"/>
  <c r="AK385" i="1"/>
  <c r="AL385" i="1" a="1"/>
  <c r="AL385" i="1" s="1"/>
  <c r="AM385" i="1" a="1"/>
  <c r="AM385" i="1"/>
  <c r="AN385" i="1" a="1"/>
  <c r="AN385" i="1" s="1"/>
  <c r="AO385" i="1" a="1"/>
  <c r="AO385" i="1"/>
  <c r="AP385" i="1" a="1"/>
  <c r="AP385" i="1" s="1"/>
  <c r="AQ385" i="1" a="1"/>
  <c r="AQ385" i="1"/>
  <c r="AR385" i="1" a="1"/>
  <c r="AR385" i="1" s="1"/>
  <c r="AS385" i="1" a="1"/>
  <c r="AS385" i="1"/>
  <c r="AT385" i="1" a="1"/>
  <c r="AT385" i="1" s="1"/>
  <c r="AU385" i="1" a="1"/>
  <c r="AU385" i="1"/>
  <c r="AJ386" i="1" a="1"/>
  <c r="AJ386" i="1" s="1"/>
  <c r="AK386" i="1" a="1"/>
  <c r="AK386" i="1"/>
  <c r="AL386" i="1" a="1"/>
  <c r="AL386" i="1" s="1"/>
  <c r="AM386" i="1" a="1"/>
  <c r="AM386" i="1"/>
  <c r="AN386" i="1" a="1"/>
  <c r="AN386" i="1" s="1"/>
  <c r="AO386" i="1" a="1"/>
  <c r="AO386" i="1"/>
  <c r="AP386" i="1" a="1"/>
  <c r="AP386" i="1" s="1"/>
  <c r="AQ386" i="1" a="1"/>
  <c r="AQ386" i="1"/>
  <c r="AR386" i="1" a="1"/>
  <c r="AR386" i="1" s="1"/>
  <c r="AS386" i="1" a="1"/>
  <c r="AS386" i="1"/>
  <c r="AT386" i="1" a="1"/>
  <c r="AT386" i="1" s="1"/>
  <c r="AU386" i="1" a="1"/>
  <c r="AU386" i="1"/>
  <c r="AJ387" i="1" a="1"/>
  <c r="AJ387" i="1" s="1"/>
  <c r="AK387" i="1" a="1"/>
  <c r="AK387" i="1"/>
  <c r="AL387" i="1" a="1"/>
  <c r="AL387" i="1" s="1"/>
  <c r="AM387" i="1" a="1"/>
  <c r="AM387" i="1"/>
  <c r="AN387" i="1" a="1"/>
  <c r="AN387" i="1" s="1"/>
  <c r="AO387" i="1" a="1"/>
  <c r="AO387" i="1"/>
  <c r="AP387" i="1" a="1"/>
  <c r="AP387" i="1" s="1"/>
  <c r="AQ387" i="1" a="1"/>
  <c r="AQ387" i="1"/>
  <c r="AR387" i="1" a="1"/>
  <c r="AR387" i="1" s="1"/>
  <c r="AS387" i="1" a="1"/>
  <c r="AS387" i="1"/>
  <c r="AT387" i="1" a="1"/>
  <c r="AT387" i="1" s="1"/>
  <c r="AU387" i="1" a="1"/>
  <c r="AU387" i="1"/>
  <c r="AJ388" i="1" a="1"/>
  <c r="AJ388" i="1" s="1"/>
  <c r="AK388" i="1" a="1"/>
  <c r="AK388" i="1"/>
  <c r="AL388" i="1" a="1"/>
  <c r="AL388" i="1" s="1"/>
  <c r="AM388" i="1" a="1"/>
  <c r="AM388" i="1"/>
  <c r="AN388" i="1" a="1"/>
  <c r="AN388" i="1" s="1"/>
  <c r="AO388" i="1" a="1"/>
  <c r="AO388" i="1"/>
  <c r="AP388" i="1" a="1"/>
  <c r="AP388" i="1" s="1"/>
  <c r="AQ388" i="1" a="1"/>
  <c r="AQ388" i="1"/>
  <c r="AR388" i="1" a="1"/>
  <c r="AR388" i="1" s="1"/>
  <c r="AS388" i="1" a="1"/>
  <c r="AS388" i="1"/>
  <c r="AT388" i="1" a="1"/>
  <c r="AT388" i="1" s="1"/>
  <c r="AU388" i="1" a="1"/>
  <c r="AU388" i="1"/>
  <c r="AJ389" i="1" a="1"/>
  <c r="AJ389" i="1" s="1"/>
  <c r="AK389" i="1" a="1"/>
  <c r="AK389" i="1"/>
  <c r="AL389" i="1" a="1"/>
  <c r="AL389" i="1" s="1"/>
  <c r="AM389" i="1" a="1"/>
  <c r="AM389" i="1"/>
  <c r="AN389" i="1" a="1"/>
  <c r="AN389" i="1" s="1"/>
  <c r="AO389" i="1" a="1"/>
  <c r="AO389" i="1"/>
  <c r="AP389" i="1" a="1"/>
  <c r="AP389" i="1" s="1"/>
  <c r="AQ389" i="1" a="1"/>
  <c r="AQ389" i="1"/>
  <c r="AR389" i="1" a="1"/>
  <c r="AR389" i="1" s="1"/>
  <c r="AS389" i="1" a="1"/>
  <c r="AS389" i="1"/>
  <c r="AT389" i="1" a="1"/>
  <c r="AT389" i="1" s="1"/>
  <c r="AU389" i="1" a="1"/>
  <c r="AU389" i="1"/>
  <c r="AJ390" i="1" a="1"/>
  <c r="AJ390" i="1" s="1"/>
  <c r="AK390" i="1" a="1"/>
  <c r="AK390" i="1"/>
  <c r="AL390" i="1" a="1"/>
  <c r="AL390" i="1" s="1"/>
  <c r="AM390" i="1" a="1"/>
  <c r="AM390" i="1"/>
  <c r="AN390" i="1" a="1"/>
  <c r="AN390" i="1" s="1"/>
  <c r="AO390" i="1" a="1"/>
  <c r="AO390" i="1"/>
  <c r="AP390" i="1" a="1"/>
  <c r="AP390" i="1" s="1"/>
  <c r="AQ390" i="1" a="1"/>
  <c r="AQ390" i="1"/>
  <c r="AR390" i="1" a="1"/>
  <c r="AR390" i="1" s="1"/>
  <c r="AS390" i="1" a="1"/>
  <c r="AS390" i="1"/>
  <c r="AT390" i="1" a="1"/>
  <c r="AT390" i="1" s="1"/>
  <c r="AU390" i="1" a="1"/>
  <c r="AU390" i="1"/>
  <c r="AJ391" i="1" a="1"/>
  <c r="AJ391" i="1" s="1"/>
  <c r="AK391" i="1" a="1"/>
  <c r="AK391" i="1"/>
  <c r="AL391" i="1" a="1"/>
  <c r="AL391" i="1" s="1"/>
  <c r="AM391" i="1" a="1"/>
  <c r="AM391" i="1"/>
  <c r="AN391" i="1" a="1"/>
  <c r="AN391" i="1" s="1"/>
  <c r="AO391" i="1" a="1"/>
  <c r="AO391" i="1"/>
  <c r="AP391" i="1" a="1"/>
  <c r="AP391" i="1" s="1"/>
  <c r="AQ391" i="1" a="1"/>
  <c r="AQ391" i="1"/>
  <c r="AR391" i="1" a="1"/>
  <c r="AR391" i="1" s="1"/>
  <c r="AS391" i="1" a="1"/>
  <c r="AS391" i="1"/>
  <c r="AT391" i="1" a="1"/>
  <c r="AT391" i="1" s="1"/>
  <c r="AU391" i="1" a="1"/>
  <c r="AU391" i="1"/>
  <c r="AJ392" i="1" a="1"/>
  <c r="AJ392" i="1" s="1"/>
  <c r="AK392" i="1" a="1"/>
  <c r="AK392" i="1"/>
  <c r="AL392" i="1" a="1"/>
  <c r="AL392" i="1" s="1"/>
  <c r="AM392" i="1" a="1"/>
  <c r="AM392" i="1"/>
  <c r="AN392" i="1" a="1"/>
  <c r="AN392" i="1" s="1"/>
  <c r="AO392" i="1" a="1"/>
  <c r="AO392" i="1"/>
  <c r="AP392" i="1" a="1"/>
  <c r="AP392" i="1" s="1"/>
  <c r="AQ392" i="1" a="1"/>
  <c r="AQ392" i="1"/>
  <c r="AR392" i="1" a="1"/>
  <c r="AR392" i="1" s="1"/>
  <c r="AS392" i="1" a="1"/>
  <c r="AS392" i="1"/>
  <c r="AT392" i="1" a="1"/>
  <c r="AT392" i="1" s="1"/>
  <c r="AU392" i="1" a="1"/>
  <c r="AU392" i="1"/>
  <c r="AJ393" i="1" a="1"/>
  <c r="AJ393" i="1" s="1"/>
  <c r="AK393" i="1" a="1"/>
  <c r="AK393" i="1"/>
  <c r="AL393" i="1" a="1"/>
  <c r="AL393" i="1" s="1"/>
  <c r="AM393" i="1" a="1"/>
  <c r="AM393" i="1"/>
  <c r="AN393" i="1" a="1"/>
  <c r="AN393" i="1" s="1"/>
  <c r="AO393" i="1" a="1"/>
  <c r="AO393" i="1"/>
  <c r="AP393" i="1" a="1"/>
  <c r="AP393" i="1" s="1"/>
  <c r="AQ393" i="1" a="1"/>
  <c r="AQ393" i="1"/>
  <c r="AR393" i="1" a="1"/>
  <c r="AR393" i="1" s="1"/>
  <c r="AS393" i="1" a="1"/>
  <c r="AS393" i="1"/>
  <c r="AT393" i="1" a="1"/>
  <c r="AT393" i="1" s="1"/>
  <c r="AU393" i="1" a="1"/>
  <c r="AU393" i="1"/>
  <c r="AJ394" i="1" a="1"/>
  <c r="AJ394" i="1" s="1"/>
  <c r="AK394" i="1" a="1"/>
  <c r="AK394" i="1"/>
  <c r="AL394" i="1" a="1"/>
  <c r="AL394" i="1" s="1"/>
  <c r="AM394" i="1" a="1"/>
  <c r="AM394" i="1"/>
  <c r="AN394" i="1" a="1"/>
  <c r="AN394" i="1" s="1"/>
  <c r="AO394" i="1" a="1"/>
  <c r="AO394" i="1"/>
  <c r="AP394" i="1" a="1"/>
  <c r="AP394" i="1" s="1"/>
  <c r="AQ394" i="1" a="1"/>
  <c r="AQ394" i="1"/>
  <c r="AR394" i="1" a="1"/>
  <c r="AR394" i="1" s="1"/>
  <c r="AS394" i="1" a="1"/>
  <c r="AS394" i="1"/>
  <c r="AT394" i="1" a="1"/>
  <c r="AT394" i="1" s="1"/>
  <c r="AU394" i="1" a="1"/>
  <c r="AU394" i="1"/>
  <c r="AJ395" i="1" a="1"/>
  <c r="AJ395" i="1" s="1"/>
  <c r="AK395" i="1" a="1"/>
  <c r="AK395" i="1"/>
  <c r="AL395" i="1" a="1"/>
  <c r="AL395" i="1" s="1"/>
  <c r="AM395" i="1" a="1"/>
  <c r="AM395" i="1"/>
  <c r="AN395" i="1" a="1"/>
  <c r="AN395" i="1" s="1"/>
  <c r="AO395" i="1" a="1"/>
  <c r="AO395" i="1"/>
  <c r="AP395" i="1" a="1"/>
  <c r="AP395" i="1" s="1"/>
  <c r="AQ395" i="1" a="1"/>
  <c r="AQ395" i="1"/>
  <c r="AR395" i="1" a="1"/>
  <c r="AR395" i="1" s="1"/>
  <c r="AS395" i="1" a="1"/>
  <c r="AS395" i="1"/>
  <c r="AT395" i="1" a="1"/>
  <c r="AT395" i="1" s="1"/>
  <c r="AU395" i="1" a="1"/>
  <c r="AU395" i="1"/>
  <c r="AJ396" i="1" a="1"/>
  <c r="AJ396" i="1" s="1"/>
  <c r="AK396" i="1" a="1"/>
  <c r="AK396" i="1"/>
  <c r="AL396" i="1" a="1"/>
  <c r="AL396" i="1" s="1"/>
  <c r="AM396" i="1" a="1"/>
  <c r="AM396" i="1"/>
  <c r="AN396" i="1" a="1"/>
  <c r="AN396" i="1" s="1"/>
  <c r="AO396" i="1" a="1"/>
  <c r="AO396" i="1"/>
  <c r="AP396" i="1" a="1"/>
  <c r="AP396" i="1" s="1"/>
  <c r="AQ396" i="1" a="1"/>
  <c r="AQ396" i="1"/>
  <c r="AR396" i="1" a="1"/>
  <c r="AR396" i="1" s="1"/>
  <c r="AS396" i="1" a="1"/>
  <c r="AS396" i="1"/>
  <c r="AT396" i="1" a="1"/>
  <c r="AT396" i="1" s="1"/>
  <c r="AU396" i="1" a="1"/>
  <c r="AU396" i="1"/>
  <c r="AJ397" i="1" a="1"/>
  <c r="AJ397" i="1" s="1"/>
  <c r="AK397" i="1" a="1"/>
  <c r="AK397" i="1"/>
  <c r="AL397" i="1" a="1"/>
  <c r="AL397" i="1" s="1"/>
  <c r="AM397" i="1" a="1"/>
  <c r="AM397" i="1"/>
  <c r="AN397" i="1" a="1"/>
  <c r="AN397" i="1" s="1"/>
  <c r="AO397" i="1" a="1"/>
  <c r="AO397" i="1"/>
  <c r="AP397" i="1" a="1"/>
  <c r="AP397" i="1" s="1"/>
  <c r="AQ397" i="1" a="1"/>
  <c r="AQ397" i="1"/>
  <c r="AR397" i="1" a="1"/>
  <c r="AR397" i="1" s="1"/>
  <c r="AS397" i="1" a="1"/>
  <c r="AS397" i="1"/>
  <c r="AT397" i="1" a="1"/>
  <c r="AT397" i="1" s="1"/>
  <c r="AU397" i="1" a="1"/>
  <c r="AU397" i="1"/>
  <c r="AJ398" i="1" a="1"/>
  <c r="AJ398" i="1" s="1"/>
  <c r="AK398" i="1" a="1"/>
  <c r="AK398" i="1"/>
  <c r="AL398" i="1" a="1"/>
  <c r="AL398" i="1" s="1"/>
  <c r="AM398" i="1" a="1"/>
  <c r="AM398" i="1"/>
  <c r="AN398" i="1" a="1"/>
  <c r="AN398" i="1" s="1"/>
  <c r="AO398" i="1" a="1"/>
  <c r="AO398" i="1"/>
  <c r="AP398" i="1" a="1"/>
  <c r="AP398" i="1" s="1"/>
  <c r="AQ398" i="1" a="1"/>
  <c r="AQ398" i="1"/>
  <c r="AR398" i="1" a="1"/>
  <c r="AR398" i="1" s="1"/>
  <c r="AS398" i="1" a="1"/>
  <c r="AS398" i="1"/>
  <c r="AT398" i="1" a="1"/>
  <c r="AT398" i="1" s="1"/>
  <c r="AU398" i="1" a="1"/>
  <c r="AU398" i="1"/>
  <c r="AJ399" i="1" a="1"/>
  <c r="AJ399" i="1" s="1"/>
  <c r="AK399" i="1" a="1"/>
  <c r="AK399" i="1"/>
  <c r="AL399" i="1" a="1"/>
  <c r="AL399" i="1" s="1"/>
  <c r="AM399" i="1" a="1"/>
  <c r="AM399" i="1"/>
  <c r="AN399" i="1" a="1"/>
  <c r="AN399" i="1" s="1"/>
  <c r="AO399" i="1" a="1"/>
  <c r="AO399" i="1"/>
  <c r="AP399" i="1" a="1"/>
  <c r="AP399" i="1" s="1"/>
  <c r="AQ399" i="1" a="1"/>
  <c r="AQ399" i="1"/>
  <c r="AR399" i="1" a="1"/>
  <c r="AR399" i="1" s="1"/>
  <c r="AS399" i="1" a="1"/>
  <c r="AS399" i="1"/>
  <c r="AT399" i="1" a="1"/>
  <c r="AT399" i="1" s="1"/>
  <c r="AU399" i="1" a="1"/>
  <c r="AU399" i="1"/>
  <c r="AQ4" i="1" a="1"/>
  <c r="AQ4" i="1" s="1"/>
  <c r="AR4" i="1" a="1"/>
  <c r="AR4" i="1"/>
  <c r="AS4" i="1" a="1"/>
  <c r="AS4" i="1" s="1"/>
  <c r="AT4" i="1" a="1"/>
  <c r="AT4" i="1"/>
  <c r="AU4" i="1" a="1"/>
  <c r="AU4" i="1" s="1"/>
  <c r="AM4" i="1" a="1"/>
  <c r="AM4" i="1" s="1"/>
  <c r="AN4" i="1" a="1"/>
  <c r="AN4" i="1"/>
  <c r="AO4" i="1" a="1"/>
  <c r="AO4" i="1" s="1"/>
  <c r="AP4" i="1" a="1"/>
  <c r="AP4" i="1"/>
  <c r="AK4" i="1" a="1"/>
  <c r="AK4" i="1" s="1"/>
  <c r="AL4" i="1" a="1"/>
  <c r="AL4" i="1"/>
  <c r="AJ4" i="1" a="1"/>
  <c r="AJ4" i="1" s="1"/>
  <c r="W5" i="1" a="1"/>
  <c r="W5" i="1" s="1"/>
  <c r="X5" i="1" a="1"/>
  <c r="X5" i="1"/>
  <c r="Y5" i="1" a="1"/>
  <c r="Y5" i="1" s="1"/>
  <c r="Z5" i="1" a="1"/>
  <c r="Z5" i="1"/>
  <c r="AA5" i="1" a="1"/>
  <c r="AA5" i="1" s="1"/>
  <c r="AB5" i="1" a="1"/>
  <c r="AB5" i="1"/>
  <c r="AC5" i="1" a="1"/>
  <c r="AC5" i="1" s="1"/>
  <c r="AD5" i="1" a="1"/>
  <c r="AD5" i="1"/>
  <c r="AE5" i="1" a="1"/>
  <c r="AE5" i="1" s="1"/>
  <c r="AF5" i="1" a="1"/>
  <c r="AF5" i="1" s="1"/>
  <c r="AG5" i="1" a="1"/>
  <c r="AG5" i="1" s="1"/>
  <c r="AH5" i="1" a="1"/>
  <c r="AH5" i="1"/>
  <c r="W6" i="1" a="1"/>
  <c r="W6" i="1" s="1"/>
  <c r="X6" i="1" a="1"/>
  <c r="X6" i="1" s="1"/>
  <c r="Y6" i="1" a="1"/>
  <c r="Y6" i="1" s="1"/>
  <c r="Z6" i="1" a="1"/>
  <c r="Z6" i="1" s="1"/>
  <c r="AA6" i="1" a="1"/>
  <c r="AA6" i="1" s="1"/>
  <c r="AB6" i="1" a="1"/>
  <c r="AB6" i="1"/>
  <c r="AC6" i="1" a="1"/>
  <c r="AC6" i="1" s="1"/>
  <c r="AD6" i="1" a="1"/>
  <c r="AD6" i="1"/>
  <c r="AE6" i="1" a="1"/>
  <c r="AE6" i="1" s="1"/>
  <c r="AF6" i="1" a="1"/>
  <c r="AF6" i="1" s="1"/>
  <c r="AG6" i="1" a="1"/>
  <c r="AG6" i="1" s="1"/>
  <c r="AH6" i="1" a="1"/>
  <c r="AH6" i="1" s="1"/>
  <c r="W7" i="1" a="1"/>
  <c r="W7" i="1" s="1"/>
  <c r="X7" i="1" a="1"/>
  <c r="X7" i="1"/>
  <c r="Y7" i="1" a="1"/>
  <c r="Y7" i="1" s="1"/>
  <c r="Z7" i="1" a="1"/>
  <c r="Z7" i="1"/>
  <c r="AA7" i="1" a="1"/>
  <c r="AA7" i="1" s="1"/>
  <c r="AB7" i="1" a="1"/>
  <c r="AB7" i="1" s="1"/>
  <c r="AC7" i="1" a="1"/>
  <c r="AC7" i="1" s="1"/>
  <c r="AD7" i="1" a="1"/>
  <c r="AD7" i="1" s="1"/>
  <c r="AE7" i="1" a="1"/>
  <c r="AE7" i="1" s="1"/>
  <c r="AF7" i="1" a="1"/>
  <c r="AF7" i="1"/>
  <c r="AG7" i="1" a="1"/>
  <c r="AG7" i="1" s="1"/>
  <c r="AH7" i="1" a="1"/>
  <c r="AH7" i="1"/>
  <c r="W8" i="1" a="1"/>
  <c r="W8" i="1" s="1"/>
  <c r="X8" i="1" a="1"/>
  <c r="X8" i="1" s="1"/>
  <c r="Y8" i="1" a="1"/>
  <c r="Y8" i="1" s="1"/>
  <c r="Z8" i="1" a="1"/>
  <c r="Z8" i="1" s="1"/>
  <c r="AA8" i="1" a="1"/>
  <c r="AA8" i="1" s="1"/>
  <c r="AB8" i="1" a="1"/>
  <c r="AB8" i="1"/>
  <c r="AC8" i="1" a="1"/>
  <c r="AC8" i="1" s="1"/>
  <c r="AD8" i="1" a="1"/>
  <c r="AD8" i="1"/>
  <c r="AE8" i="1" a="1"/>
  <c r="AE8" i="1" s="1"/>
  <c r="AF8" i="1" a="1"/>
  <c r="AF8" i="1" s="1"/>
  <c r="AG8" i="1" a="1"/>
  <c r="AG8" i="1" s="1"/>
  <c r="AH8" i="1" a="1"/>
  <c r="AH8" i="1" s="1"/>
  <c r="W9" i="1" a="1"/>
  <c r="W9" i="1" s="1"/>
  <c r="X9" i="1" a="1"/>
  <c r="X9" i="1"/>
  <c r="Y9" i="1" a="1"/>
  <c r="Y9" i="1" s="1"/>
  <c r="Z9" i="1" a="1"/>
  <c r="Z9" i="1"/>
  <c r="AA9" i="1" a="1"/>
  <c r="AA9" i="1" s="1"/>
  <c r="AB9" i="1" a="1"/>
  <c r="AB9" i="1" s="1"/>
  <c r="AC9" i="1" a="1"/>
  <c r="AC9" i="1" s="1"/>
  <c r="AD9" i="1" a="1"/>
  <c r="AD9" i="1" s="1"/>
  <c r="AE9" i="1" a="1"/>
  <c r="AE9" i="1" s="1"/>
  <c r="AF9" i="1" a="1"/>
  <c r="AF9" i="1"/>
  <c r="AG9" i="1" a="1"/>
  <c r="AG9" i="1" s="1"/>
  <c r="AH9" i="1" a="1"/>
  <c r="AH9" i="1"/>
  <c r="W10" i="1" a="1"/>
  <c r="W10" i="1" s="1"/>
  <c r="X10" i="1" a="1"/>
  <c r="X10" i="1" s="1"/>
  <c r="Y10" i="1" a="1"/>
  <c r="Y10" i="1" s="1"/>
  <c r="Z10" i="1" a="1"/>
  <c r="Z10" i="1" s="1"/>
  <c r="AA10" i="1" a="1"/>
  <c r="AA10" i="1" s="1"/>
  <c r="AB10" i="1" a="1"/>
  <c r="AB10" i="1"/>
  <c r="AC10" i="1" a="1"/>
  <c r="AC10" i="1" s="1"/>
  <c r="AD10" i="1" a="1"/>
  <c r="AD10" i="1"/>
  <c r="AE10" i="1" a="1"/>
  <c r="AE10" i="1" s="1"/>
  <c r="AF10" i="1" a="1"/>
  <c r="AF10" i="1" s="1"/>
  <c r="AG10" i="1" a="1"/>
  <c r="AG10" i="1" s="1"/>
  <c r="AH10" i="1" a="1"/>
  <c r="AH10" i="1" s="1"/>
  <c r="W11" i="1" a="1"/>
  <c r="W11" i="1" s="1"/>
  <c r="X11" i="1" a="1"/>
  <c r="X11" i="1"/>
  <c r="Y11" i="1" a="1"/>
  <c r="Y11" i="1" s="1"/>
  <c r="Z11" i="1" a="1"/>
  <c r="Z11" i="1"/>
  <c r="AA11" i="1" a="1"/>
  <c r="AA11" i="1" s="1"/>
  <c r="AB11" i="1" a="1"/>
  <c r="AB11" i="1" s="1"/>
  <c r="AC11" i="1" a="1"/>
  <c r="AC11" i="1" s="1"/>
  <c r="AD11" i="1" a="1"/>
  <c r="AD11" i="1" s="1"/>
  <c r="AE11" i="1" a="1"/>
  <c r="AE11" i="1" s="1"/>
  <c r="AF11" i="1" a="1"/>
  <c r="AF11" i="1"/>
  <c r="AG11" i="1" a="1"/>
  <c r="AG11" i="1" s="1"/>
  <c r="AH11" i="1" a="1"/>
  <c r="AH11" i="1"/>
  <c r="W12" i="1" a="1"/>
  <c r="W12" i="1" s="1"/>
  <c r="X12" i="1" a="1"/>
  <c r="X12" i="1" s="1"/>
  <c r="Y12" i="1" a="1"/>
  <c r="Y12" i="1" s="1"/>
  <c r="Z12" i="1" a="1"/>
  <c r="Z12" i="1" s="1"/>
  <c r="AA12" i="1" a="1"/>
  <c r="AA12" i="1" s="1"/>
  <c r="AB12" i="1" a="1"/>
  <c r="AB12" i="1"/>
  <c r="AC12" i="1" a="1"/>
  <c r="AC12" i="1" s="1"/>
  <c r="AD12" i="1" a="1"/>
  <c r="AD12" i="1"/>
  <c r="AE12" i="1" a="1"/>
  <c r="AE12" i="1" s="1"/>
  <c r="AF12" i="1" a="1"/>
  <c r="AF12" i="1" s="1"/>
  <c r="AG12" i="1" a="1"/>
  <c r="AG12" i="1" s="1"/>
  <c r="AH12" i="1" a="1"/>
  <c r="AH12" i="1" s="1"/>
  <c r="W13" i="1" a="1"/>
  <c r="W13" i="1" s="1"/>
  <c r="X13" i="1" a="1"/>
  <c r="X13" i="1"/>
  <c r="Y13" i="1" a="1"/>
  <c r="Y13" i="1" s="1"/>
  <c r="Z13" i="1" a="1"/>
  <c r="Z13" i="1"/>
  <c r="AA13" i="1" a="1"/>
  <c r="AA13" i="1" s="1"/>
  <c r="AB13" i="1" a="1"/>
  <c r="AB13" i="1" s="1"/>
  <c r="AC13" i="1" a="1"/>
  <c r="AC13" i="1" s="1"/>
  <c r="AD13" i="1" a="1"/>
  <c r="AD13" i="1" s="1"/>
  <c r="AE13" i="1" a="1"/>
  <c r="AE13" i="1" s="1"/>
  <c r="AF13" i="1" a="1"/>
  <c r="AF13" i="1"/>
  <c r="AG13" i="1" a="1"/>
  <c r="AG13" i="1" s="1"/>
  <c r="AH13" i="1" a="1"/>
  <c r="AH13" i="1"/>
  <c r="W14" i="1" a="1"/>
  <c r="W14" i="1" s="1"/>
  <c r="X14" i="1" a="1"/>
  <c r="X14" i="1" s="1"/>
  <c r="Y14" i="1" a="1"/>
  <c r="Y14" i="1" s="1"/>
  <c r="Z14" i="1" a="1"/>
  <c r="Z14" i="1" s="1"/>
  <c r="AA14" i="1" a="1"/>
  <c r="AA14" i="1" s="1"/>
  <c r="AB14" i="1" a="1"/>
  <c r="AB14" i="1"/>
  <c r="AC14" i="1" a="1"/>
  <c r="AC14" i="1" s="1"/>
  <c r="AD14" i="1" a="1"/>
  <c r="AD14" i="1"/>
  <c r="AE14" i="1" a="1"/>
  <c r="AE14" i="1" s="1"/>
  <c r="AF14" i="1" a="1"/>
  <c r="AF14" i="1" s="1"/>
  <c r="AG14" i="1" a="1"/>
  <c r="AG14" i="1" s="1"/>
  <c r="AH14" i="1" a="1"/>
  <c r="AH14" i="1" s="1"/>
  <c r="W15" i="1" a="1"/>
  <c r="W15" i="1" s="1"/>
  <c r="X15" i="1" a="1"/>
  <c r="X15" i="1"/>
  <c r="Y15" i="1" a="1"/>
  <c r="Y15" i="1" s="1"/>
  <c r="Z15" i="1" a="1"/>
  <c r="Z15" i="1"/>
  <c r="AA15" i="1" a="1"/>
  <c r="AA15" i="1" s="1"/>
  <c r="AB15" i="1" a="1"/>
  <c r="AB15" i="1" s="1"/>
  <c r="AC15" i="1" a="1"/>
  <c r="AC15" i="1" s="1"/>
  <c r="AD15" i="1" a="1"/>
  <c r="AD15" i="1"/>
  <c r="AE15" i="1" a="1"/>
  <c r="AE15" i="1" s="1"/>
  <c r="AF15" i="1" a="1"/>
  <c r="AF15" i="1"/>
  <c r="AG15" i="1" a="1"/>
  <c r="AG15" i="1" s="1"/>
  <c r="AH15" i="1" a="1"/>
  <c r="AH15" i="1"/>
  <c r="W16" i="1" a="1"/>
  <c r="W16" i="1" s="1"/>
  <c r="X16" i="1" a="1"/>
  <c r="X16" i="1" s="1"/>
  <c r="Y16" i="1" a="1"/>
  <c r="Y16" i="1" s="1"/>
  <c r="Z16" i="1" a="1"/>
  <c r="Z16" i="1" s="1"/>
  <c r="AA16" i="1" a="1"/>
  <c r="AA16" i="1" s="1"/>
  <c r="AB16" i="1" a="1"/>
  <c r="AB16" i="1"/>
  <c r="AC16" i="1" a="1"/>
  <c r="AC16" i="1" s="1"/>
  <c r="AD16" i="1" a="1"/>
  <c r="AD16" i="1"/>
  <c r="AE16" i="1" a="1"/>
  <c r="AE16" i="1" s="1"/>
  <c r="AF16" i="1" a="1"/>
  <c r="AF16" i="1" s="1"/>
  <c r="AG16" i="1" a="1"/>
  <c r="AG16" i="1" s="1"/>
  <c r="AH16" i="1" a="1"/>
  <c r="AH16" i="1"/>
  <c r="W17" i="1" a="1"/>
  <c r="W17" i="1" s="1"/>
  <c r="X17" i="1" a="1"/>
  <c r="X17" i="1" s="1"/>
  <c r="Y17" i="1" a="1"/>
  <c r="Y17" i="1" s="1"/>
  <c r="Z17" i="1" a="1"/>
  <c r="Z17" i="1"/>
  <c r="AA17" i="1" a="1"/>
  <c r="AA17" i="1" s="1"/>
  <c r="AB17" i="1" a="1"/>
  <c r="AB17" i="1" s="1"/>
  <c r="AC17" i="1" a="1"/>
  <c r="AC17" i="1" s="1"/>
  <c r="AD17" i="1" a="1"/>
  <c r="AD17" i="1"/>
  <c r="AE17" i="1" a="1"/>
  <c r="AE17" i="1" s="1"/>
  <c r="AF17" i="1" a="1"/>
  <c r="AF17" i="1"/>
  <c r="AG17" i="1" a="1"/>
  <c r="AG17" i="1" s="1"/>
  <c r="AH17" i="1" a="1"/>
  <c r="AH17" i="1"/>
  <c r="W18" i="1" a="1"/>
  <c r="W18" i="1" s="1"/>
  <c r="X18" i="1" a="1"/>
  <c r="X18" i="1" s="1"/>
  <c r="Y18" i="1" a="1"/>
  <c r="Y18" i="1" s="1"/>
  <c r="Z18" i="1" a="1"/>
  <c r="Z18" i="1"/>
  <c r="AA18" i="1" a="1"/>
  <c r="AA18" i="1" s="1"/>
  <c r="AB18" i="1" a="1"/>
  <c r="AB18" i="1" s="1"/>
  <c r="AC18" i="1" a="1"/>
  <c r="AC18" i="1" s="1"/>
  <c r="AD18" i="1" a="1"/>
  <c r="AD18" i="1"/>
  <c r="AE18" i="1" a="1"/>
  <c r="AE18" i="1" s="1"/>
  <c r="AF18" i="1" a="1"/>
  <c r="AF18" i="1" s="1"/>
  <c r="AG18" i="1" a="1"/>
  <c r="AG18" i="1" s="1"/>
  <c r="AH18" i="1" a="1"/>
  <c r="AH18" i="1"/>
  <c r="W19" i="1" a="1"/>
  <c r="W19" i="1" s="1"/>
  <c r="X19" i="1" a="1"/>
  <c r="X19" i="1" s="1"/>
  <c r="Y19" i="1" a="1"/>
  <c r="Y19" i="1" s="1"/>
  <c r="Z19" i="1" a="1"/>
  <c r="Z19" i="1" s="1"/>
  <c r="AA19" i="1" a="1"/>
  <c r="AA19" i="1" s="1"/>
  <c r="AB19" i="1" a="1"/>
  <c r="AB19" i="1" s="1"/>
  <c r="AC19" i="1" a="1"/>
  <c r="AC19" i="1" s="1"/>
  <c r="AD19" i="1" a="1"/>
  <c r="AD19" i="1" s="1"/>
  <c r="AE19" i="1" a="1"/>
  <c r="AE19" i="1" s="1"/>
  <c r="AF19" i="1" a="1"/>
  <c r="AF19" i="1" s="1"/>
  <c r="AG19" i="1" a="1"/>
  <c r="AG19" i="1" s="1"/>
  <c r="AH19" i="1" a="1"/>
  <c r="AH19" i="1" s="1"/>
  <c r="W20" i="1" a="1"/>
  <c r="W20" i="1" s="1"/>
  <c r="X20" i="1" a="1"/>
  <c r="X20" i="1" s="1"/>
  <c r="Y20" i="1" a="1"/>
  <c r="Y20" i="1" s="1"/>
  <c r="Z20" i="1" a="1"/>
  <c r="Z20" i="1" s="1"/>
  <c r="AA20" i="1" a="1"/>
  <c r="AA20" i="1" s="1"/>
  <c r="AB20" i="1" a="1"/>
  <c r="AB20" i="1" s="1"/>
  <c r="AC20" i="1" a="1"/>
  <c r="AC20" i="1" s="1"/>
  <c r="AD20" i="1" a="1"/>
  <c r="AD20" i="1" s="1"/>
  <c r="AE20" i="1" a="1"/>
  <c r="AE20" i="1" s="1"/>
  <c r="AF20" i="1" a="1"/>
  <c r="AF20" i="1" s="1"/>
  <c r="AG20" i="1" a="1"/>
  <c r="AG20" i="1" s="1"/>
  <c r="AH20" i="1" a="1"/>
  <c r="AH20" i="1" s="1"/>
  <c r="W21" i="1" a="1"/>
  <c r="W21" i="1" s="1"/>
  <c r="X21" i="1" a="1"/>
  <c r="X21" i="1" s="1"/>
  <c r="Y21" i="1" a="1"/>
  <c r="Y21" i="1" s="1"/>
  <c r="Z21" i="1" a="1"/>
  <c r="Z21" i="1" s="1"/>
  <c r="AA21" i="1" a="1"/>
  <c r="AA21" i="1" s="1"/>
  <c r="AB21" i="1" a="1"/>
  <c r="AB21" i="1" s="1"/>
  <c r="AC21" i="1" a="1"/>
  <c r="AC21" i="1" s="1"/>
  <c r="AD21" i="1" a="1"/>
  <c r="AD21" i="1" s="1"/>
  <c r="AE21" i="1" a="1"/>
  <c r="AE21" i="1" s="1"/>
  <c r="AF21" i="1" a="1"/>
  <c r="AF21" i="1" s="1"/>
  <c r="AG21" i="1" a="1"/>
  <c r="AG21" i="1" s="1"/>
  <c r="AH21" i="1" a="1"/>
  <c r="AH21" i="1" s="1"/>
  <c r="W22" i="1" a="1"/>
  <c r="W22" i="1" s="1"/>
  <c r="X22" i="1" a="1"/>
  <c r="X22" i="1" s="1"/>
  <c r="Y22" i="1" a="1"/>
  <c r="Y22" i="1" s="1"/>
  <c r="Z22" i="1" a="1"/>
  <c r="Z22" i="1" s="1"/>
  <c r="AA22" i="1" a="1"/>
  <c r="AA22" i="1" s="1"/>
  <c r="AB22" i="1" a="1"/>
  <c r="AB22" i="1" s="1"/>
  <c r="AC22" i="1" a="1"/>
  <c r="AC22" i="1" s="1"/>
  <c r="AD22" i="1" a="1"/>
  <c r="AD22" i="1" s="1"/>
  <c r="AE22" i="1" a="1"/>
  <c r="AE22" i="1" s="1"/>
  <c r="AF22" i="1" a="1"/>
  <c r="AF22" i="1" s="1"/>
  <c r="AG22" i="1" a="1"/>
  <c r="AG22" i="1" s="1"/>
  <c r="AH22" i="1" a="1"/>
  <c r="AH22" i="1" s="1"/>
  <c r="W23" i="1" a="1"/>
  <c r="W23" i="1" s="1"/>
  <c r="X23" i="1" a="1"/>
  <c r="X23" i="1" s="1"/>
  <c r="Y23" i="1" a="1"/>
  <c r="Y23" i="1" s="1"/>
  <c r="Z23" i="1" a="1"/>
  <c r="Z23" i="1" s="1"/>
  <c r="AA23" i="1" a="1"/>
  <c r="AA23" i="1" s="1"/>
  <c r="AB23" i="1" a="1"/>
  <c r="AB23" i="1" s="1"/>
  <c r="AC23" i="1" a="1"/>
  <c r="AC23" i="1" s="1"/>
  <c r="AD23" i="1" a="1"/>
  <c r="AD23" i="1" s="1"/>
  <c r="AE23" i="1" a="1"/>
  <c r="AE23" i="1" s="1"/>
  <c r="AF23" i="1" a="1"/>
  <c r="AF23" i="1" s="1"/>
  <c r="AG23" i="1" a="1"/>
  <c r="AG23" i="1" s="1"/>
  <c r="AH23" i="1" a="1"/>
  <c r="AH23" i="1" s="1"/>
  <c r="W24" i="1" a="1"/>
  <c r="W24" i="1" s="1"/>
  <c r="X24" i="1" a="1"/>
  <c r="X24" i="1" s="1"/>
  <c r="Y24" i="1" a="1"/>
  <c r="Y24" i="1" s="1"/>
  <c r="Z24" i="1" a="1"/>
  <c r="Z24" i="1" s="1"/>
  <c r="AA24" i="1" a="1"/>
  <c r="AA24" i="1" s="1"/>
  <c r="AB24" i="1" a="1"/>
  <c r="AB24" i="1" s="1"/>
  <c r="AC24" i="1" a="1"/>
  <c r="AC24" i="1" s="1"/>
  <c r="AD24" i="1" a="1"/>
  <c r="AD24" i="1" s="1"/>
  <c r="AE24" i="1" a="1"/>
  <c r="AE24" i="1" s="1"/>
  <c r="AF24" i="1" a="1"/>
  <c r="AF24" i="1" s="1"/>
  <c r="AG24" i="1" a="1"/>
  <c r="AG24" i="1" s="1"/>
  <c r="AH24" i="1" a="1"/>
  <c r="AH24" i="1" s="1"/>
  <c r="W25" i="1" a="1"/>
  <c r="W25" i="1" s="1"/>
  <c r="X25" i="1" a="1"/>
  <c r="X25" i="1" s="1"/>
  <c r="Y25" i="1" a="1"/>
  <c r="Y25" i="1" s="1"/>
  <c r="Z25" i="1" a="1"/>
  <c r="Z25" i="1" s="1"/>
  <c r="AA25" i="1" a="1"/>
  <c r="AA25" i="1" s="1"/>
  <c r="AB25" i="1" a="1"/>
  <c r="AB25" i="1" s="1"/>
  <c r="AC25" i="1" a="1"/>
  <c r="AC25" i="1" s="1"/>
  <c r="AD25" i="1" a="1"/>
  <c r="AD25" i="1" s="1"/>
  <c r="AE25" i="1" a="1"/>
  <c r="AE25" i="1" s="1"/>
  <c r="AF25" i="1" a="1"/>
  <c r="AF25" i="1" s="1"/>
  <c r="AG25" i="1" a="1"/>
  <c r="AG25" i="1" s="1"/>
  <c r="AH25" i="1" a="1"/>
  <c r="AH25" i="1" s="1"/>
  <c r="W26" i="1" a="1"/>
  <c r="W26" i="1" s="1"/>
  <c r="X26" i="1" a="1"/>
  <c r="X26" i="1" s="1"/>
  <c r="Y26" i="1" a="1"/>
  <c r="Y26" i="1" s="1"/>
  <c r="Z26" i="1" a="1"/>
  <c r="Z26" i="1" s="1"/>
  <c r="AA26" i="1" a="1"/>
  <c r="AA26" i="1" s="1"/>
  <c r="AB26" i="1" a="1"/>
  <c r="AB26" i="1" s="1"/>
  <c r="AC26" i="1" a="1"/>
  <c r="AC26" i="1" s="1"/>
  <c r="AD26" i="1" a="1"/>
  <c r="AD26" i="1"/>
  <c r="AE26" i="1" a="1"/>
  <c r="AE26" i="1" s="1"/>
  <c r="AF26" i="1" a="1"/>
  <c r="AF26" i="1" s="1"/>
  <c r="AG26" i="1" a="1"/>
  <c r="AG26" i="1" s="1"/>
  <c r="AH26" i="1" a="1"/>
  <c r="AH26" i="1"/>
  <c r="W27" i="1" a="1"/>
  <c r="W27" i="1" s="1"/>
  <c r="X27" i="1" a="1"/>
  <c r="X27" i="1" s="1"/>
  <c r="Y27" i="1" a="1"/>
  <c r="Y27" i="1" s="1"/>
  <c r="Z27" i="1" a="1"/>
  <c r="Z27" i="1"/>
  <c r="AA27" i="1" a="1"/>
  <c r="AA27" i="1" s="1"/>
  <c r="AB27" i="1" a="1"/>
  <c r="AB27" i="1" s="1"/>
  <c r="AC27" i="1" a="1"/>
  <c r="AC27" i="1" s="1"/>
  <c r="AD27" i="1" a="1"/>
  <c r="AD27" i="1"/>
  <c r="AE27" i="1" a="1"/>
  <c r="AE27" i="1" s="1"/>
  <c r="AF27" i="1" a="1"/>
  <c r="AF27" i="1" s="1"/>
  <c r="AG27" i="1" a="1"/>
  <c r="AG27" i="1" s="1"/>
  <c r="AH27" i="1" a="1"/>
  <c r="AH27" i="1"/>
  <c r="W28" i="1" a="1"/>
  <c r="W28" i="1" s="1"/>
  <c r="X28" i="1" a="1"/>
  <c r="X28" i="1" s="1"/>
  <c r="Y28" i="1" a="1"/>
  <c r="Y28" i="1" s="1"/>
  <c r="Z28" i="1" a="1"/>
  <c r="Z28" i="1"/>
  <c r="AA28" i="1" a="1"/>
  <c r="AA28" i="1" s="1"/>
  <c r="AB28" i="1" a="1"/>
  <c r="AB28" i="1" s="1"/>
  <c r="AC28" i="1" a="1"/>
  <c r="AC28" i="1" s="1"/>
  <c r="AD28" i="1" a="1"/>
  <c r="AD28" i="1"/>
  <c r="AE28" i="1" a="1"/>
  <c r="AE28" i="1" s="1"/>
  <c r="AF28" i="1" a="1"/>
  <c r="AF28" i="1" s="1"/>
  <c r="AG28" i="1" a="1"/>
  <c r="AG28" i="1" s="1"/>
  <c r="AH28" i="1" a="1"/>
  <c r="AH28" i="1"/>
  <c r="W29" i="1" a="1"/>
  <c r="W29" i="1" s="1"/>
  <c r="X29" i="1" a="1"/>
  <c r="X29" i="1" s="1"/>
  <c r="Y29" i="1" a="1"/>
  <c r="Y29" i="1" s="1"/>
  <c r="Z29" i="1" a="1"/>
  <c r="Z29" i="1"/>
  <c r="AA29" i="1" a="1"/>
  <c r="AA29" i="1" s="1"/>
  <c r="AB29" i="1" a="1"/>
  <c r="AB29" i="1" s="1"/>
  <c r="AC29" i="1" a="1"/>
  <c r="AC29" i="1" s="1"/>
  <c r="AD29" i="1" a="1"/>
  <c r="AD29" i="1"/>
  <c r="AE29" i="1" a="1"/>
  <c r="AE29" i="1" s="1"/>
  <c r="AF29" i="1" a="1"/>
  <c r="AF29" i="1" s="1"/>
  <c r="AG29" i="1" a="1"/>
  <c r="AG29" i="1" s="1"/>
  <c r="AH29" i="1" a="1"/>
  <c r="AH29" i="1"/>
  <c r="W30" i="1" a="1"/>
  <c r="W30" i="1"/>
  <c r="X30" i="1" a="1"/>
  <c r="X30" i="1"/>
  <c r="Y30" i="1" a="1"/>
  <c r="Y30" i="1"/>
  <c r="Z30" i="1" a="1"/>
  <c r="Z30" i="1"/>
  <c r="AA30" i="1" a="1"/>
  <c r="AA30" i="1"/>
  <c r="AB30" i="1" a="1"/>
  <c r="AB30" i="1"/>
  <c r="AC30" i="1" a="1"/>
  <c r="AC30" i="1"/>
  <c r="AD30" i="1" a="1"/>
  <c r="AD30" i="1"/>
  <c r="AE30" i="1" a="1"/>
  <c r="AE30" i="1"/>
  <c r="AF30" i="1" a="1"/>
  <c r="AF30" i="1"/>
  <c r="AG30" i="1" a="1"/>
  <c r="AG30" i="1"/>
  <c r="AH30" i="1" a="1"/>
  <c r="AH30" i="1"/>
  <c r="W31" i="1" a="1"/>
  <c r="W31" i="1"/>
  <c r="X31" i="1" a="1"/>
  <c r="X31" i="1"/>
  <c r="Y31" i="1" a="1"/>
  <c r="Y31" i="1"/>
  <c r="Z31" i="1" a="1"/>
  <c r="Z31" i="1"/>
  <c r="AA31" i="1" a="1"/>
  <c r="AA31" i="1"/>
  <c r="AB31" i="1" a="1"/>
  <c r="AB31" i="1"/>
  <c r="AC31" i="1" a="1"/>
  <c r="AC31" i="1"/>
  <c r="AD31" i="1" a="1"/>
  <c r="AD31" i="1"/>
  <c r="AE31" i="1" a="1"/>
  <c r="AE31" i="1"/>
  <c r="AF31" i="1" a="1"/>
  <c r="AF31" i="1"/>
  <c r="AG31" i="1" a="1"/>
  <c r="AG31" i="1"/>
  <c r="AH31" i="1" a="1"/>
  <c r="AH31" i="1"/>
  <c r="W32" i="1" a="1"/>
  <c r="W32" i="1"/>
  <c r="X32" i="1" a="1"/>
  <c r="X32" i="1"/>
  <c r="Y32" i="1" a="1"/>
  <c r="Y32" i="1"/>
  <c r="Z32" i="1" a="1"/>
  <c r="Z32" i="1"/>
  <c r="AA32" i="1" a="1"/>
  <c r="AA32" i="1"/>
  <c r="AB32" i="1" a="1"/>
  <c r="AB32" i="1"/>
  <c r="AC32" i="1" a="1"/>
  <c r="AC32" i="1"/>
  <c r="AD32" i="1" a="1"/>
  <c r="AD32" i="1"/>
  <c r="AE32" i="1" a="1"/>
  <c r="AE32" i="1"/>
  <c r="AF32" i="1" a="1"/>
  <c r="AF32" i="1"/>
  <c r="AG32" i="1" a="1"/>
  <c r="AG32" i="1"/>
  <c r="AH32" i="1" a="1"/>
  <c r="AH32" i="1"/>
  <c r="W33" i="1" a="1"/>
  <c r="W33" i="1"/>
  <c r="X33" i="1" a="1"/>
  <c r="X33" i="1"/>
  <c r="Y33" i="1" a="1"/>
  <c r="Y33" i="1"/>
  <c r="Z33" i="1" a="1"/>
  <c r="Z33" i="1"/>
  <c r="AA33" i="1" a="1"/>
  <c r="AA33" i="1"/>
  <c r="AB33" i="1" a="1"/>
  <c r="AB33" i="1"/>
  <c r="AC33" i="1" a="1"/>
  <c r="AC33" i="1"/>
  <c r="AD33" i="1" a="1"/>
  <c r="AD33" i="1" s="1"/>
  <c r="AE33" i="1" a="1"/>
  <c r="AE33" i="1"/>
  <c r="AF33" i="1" a="1"/>
  <c r="AF33" i="1" s="1"/>
  <c r="AG33" i="1" a="1"/>
  <c r="AG33" i="1"/>
  <c r="AH33" i="1" a="1"/>
  <c r="AH33" i="1" s="1"/>
  <c r="W34" i="1" a="1"/>
  <c r="W34" i="1"/>
  <c r="X34" i="1" a="1"/>
  <c r="X34" i="1" s="1"/>
  <c r="Y34" i="1" a="1"/>
  <c r="Y34" i="1"/>
  <c r="Z34" i="1" a="1"/>
  <c r="Z34" i="1" s="1"/>
  <c r="AA34" i="1" a="1"/>
  <c r="AA34" i="1"/>
  <c r="AB34" i="1" a="1"/>
  <c r="AB34" i="1" s="1"/>
  <c r="AC34" i="1" a="1"/>
  <c r="AC34" i="1"/>
  <c r="AD34" i="1" a="1"/>
  <c r="AD34" i="1" s="1"/>
  <c r="AE34" i="1" a="1"/>
  <c r="AE34" i="1"/>
  <c r="AF34" i="1" a="1"/>
  <c r="AF34" i="1" s="1"/>
  <c r="AG34" i="1" a="1"/>
  <c r="AG34" i="1"/>
  <c r="AH34" i="1" a="1"/>
  <c r="AH34" i="1" s="1"/>
  <c r="W35" i="1" a="1"/>
  <c r="W35" i="1"/>
  <c r="X35" i="1" a="1"/>
  <c r="X35" i="1" s="1"/>
  <c r="Y35" i="1" a="1"/>
  <c r="Y35" i="1"/>
  <c r="Z35" i="1" a="1"/>
  <c r="Z35" i="1" s="1"/>
  <c r="AA35" i="1" a="1"/>
  <c r="AA35" i="1"/>
  <c r="AB35" i="1" a="1"/>
  <c r="AB35" i="1" s="1"/>
  <c r="AC35" i="1" a="1"/>
  <c r="AC35" i="1" s="1"/>
  <c r="AD35" i="1" a="1"/>
  <c r="AD35" i="1" s="1"/>
  <c r="AE35" i="1" a="1"/>
  <c r="AE35" i="1"/>
  <c r="AF35" i="1" a="1"/>
  <c r="AF35" i="1" s="1"/>
  <c r="AG35" i="1" a="1"/>
  <c r="AG35" i="1" s="1"/>
  <c r="AH35" i="1" a="1"/>
  <c r="AH35" i="1" s="1"/>
  <c r="W36" i="1" a="1"/>
  <c r="W36" i="1"/>
  <c r="X36" i="1" a="1"/>
  <c r="X36" i="1" s="1"/>
  <c r="Y36" i="1" a="1"/>
  <c r="Y36" i="1" s="1"/>
  <c r="Z36" i="1" a="1"/>
  <c r="Z36" i="1" s="1"/>
  <c r="AA36" i="1" a="1"/>
  <c r="AA36" i="1"/>
  <c r="AB36" i="1" a="1"/>
  <c r="AB36" i="1" s="1"/>
  <c r="AC36" i="1" a="1"/>
  <c r="AC36" i="1" s="1"/>
  <c r="AD36" i="1" a="1"/>
  <c r="AD36" i="1" s="1"/>
  <c r="AE36" i="1" a="1"/>
  <c r="AE36" i="1"/>
  <c r="AF36" i="1" a="1"/>
  <c r="AF36" i="1" s="1"/>
  <c r="AG36" i="1" a="1"/>
  <c r="AG36" i="1" s="1"/>
  <c r="AH36" i="1" a="1"/>
  <c r="AH36" i="1" s="1"/>
  <c r="W37" i="1" a="1"/>
  <c r="W37" i="1"/>
  <c r="X37" i="1" a="1"/>
  <c r="X37" i="1" s="1"/>
  <c r="Y37" i="1" a="1"/>
  <c r="Y37" i="1" s="1"/>
  <c r="Z37" i="1" a="1"/>
  <c r="Z37" i="1" s="1"/>
  <c r="AA37" i="1" a="1"/>
  <c r="AA37" i="1"/>
  <c r="AB37" i="1" a="1"/>
  <c r="AB37" i="1" s="1"/>
  <c r="AC37" i="1" a="1"/>
  <c r="AC37" i="1" s="1"/>
  <c r="AD37" i="1" a="1"/>
  <c r="AD37" i="1" s="1"/>
  <c r="AE37" i="1" a="1"/>
  <c r="AE37" i="1"/>
  <c r="AF37" i="1" a="1"/>
  <c r="AF37" i="1" s="1"/>
  <c r="AG37" i="1" a="1"/>
  <c r="AG37" i="1"/>
  <c r="AH37" i="1" a="1"/>
  <c r="AH37" i="1" s="1"/>
  <c r="W38" i="1" a="1"/>
  <c r="W38" i="1"/>
  <c r="X38" i="1" a="1"/>
  <c r="X38" i="1" s="1"/>
  <c r="Y38" i="1" a="1"/>
  <c r="Y38" i="1" s="1"/>
  <c r="Z38" i="1" a="1"/>
  <c r="Z38" i="1" s="1"/>
  <c r="AA38" i="1" a="1"/>
  <c r="AA38" i="1"/>
  <c r="AB38" i="1" a="1"/>
  <c r="AB38" i="1" s="1"/>
  <c r="AC38" i="1" a="1"/>
  <c r="AC38" i="1" s="1"/>
  <c r="AD38" i="1" a="1"/>
  <c r="AD38" i="1" s="1"/>
  <c r="AE38" i="1" a="1"/>
  <c r="AE38" i="1"/>
  <c r="AF38" i="1" a="1"/>
  <c r="AF38" i="1" s="1"/>
  <c r="AG38" i="1" a="1"/>
  <c r="AG38" i="1" s="1"/>
  <c r="AH38" i="1" a="1"/>
  <c r="AH38" i="1" s="1"/>
  <c r="W39" i="1" a="1"/>
  <c r="W39" i="1"/>
  <c r="X39" i="1" a="1"/>
  <c r="X39" i="1" s="1"/>
  <c r="Y39" i="1" a="1"/>
  <c r="Y39" i="1" s="1"/>
  <c r="Z39" i="1" a="1"/>
  <c r="Z39" i="1" s="1"/>
  <c r="AA39" i="1" a="1"/>
  <c r="AA39" i="1"/>
  <c r="AB39" i="1" a="1"/>
  <c r="AB39" i="1" s="1"/>
  <c r="AC39" i="1" a="1"/>
  <c r="AC39" i="1" s="1"/>
  <c r="AD39" i="1" a="1"/>
  <c r="AD39" i="1" s="1"/>
  <c r="AE39" i="1" a="1"/>
  <c r="AE39" i="1"/>
  <c r="AF39" i="1" a="1"/>
  <c r="AF39" i="1" s="1"/>
  <c r="AG39" i="1" a="1"/>
  <c r="AG39" i="1" s="1"/>
  <c r="AH39" i="1" a="1"/>
  <c r="AH39" i="1" s="1"/>
  <c r="W40" i="1" a="1"/>
  <c r="W40" i="1"/>
  <c r="X40" i="1" a="1"/>
  <c r="X40" i="1" s="1"/>
  <c r="Y40" i="1" a="1"/>
  <c r="Y40" i="1" s="1"/>
  <c r="Z40" i="1" a="1"/>
  <c r="Z40" i="1" s="1"/>
  <c r="AA40" i="1" a="1"/>
  <c r="AA40" i="1"/>
  <c r="AB40" i="1" a="1"/>
  <c r="AB40" i="1" s="1"/>
  <c r="AC40" i="1" a="1"/>
  <c r="AC40" i="1" s="1"/>
  <c r="AD40" i="1" a="1"/>
  <c r="AD40" i="1" s="1"/>
  <c r="AE40" i="1" a="1"/>
  <c r="AE40" i="1"/>
  <c r="AF40" i="1" a="1"/>
  <c r="AF40" i="1" s="1"/>
  <c r="AG40" i="1" a="1"/>
  <c r="AG40" i="1" s="1"/>
  <c r="AH40" i="1" a="1"/>
  <c r="AH40" i="1" s="1"/>
  <c r="W41" i="1" a="1"/>
  <c r="W41" i="1"/>
  <c r="X41" i="1" a="1"/>
  <c r="X41" i="1" s="1"/>
  <c r="Y41" i="1" a="1"/>
  <c r="Y41" i="1" s="1"/>
  <c r="Z41" i="1" a="1"/>
  <c r="Z41" i="1" s="1"/>
  <c r="AA41" i="1" a="1"/>
  <c r="AA41" i="1"/>
  <c r="AB41" i="1" a="1"/>
  <c r="AB41" i="1" s="1"/>
  <c r="AC41" i="1" a="1"/>
  <c r="AC41" i="1" s="1"/>
  <c r="AD41" i="1" a="1"/>
  <c r="AD41" i="1" s="1"/>
  <c r="AE41" i="1" a="1"/>
  <c r="AE41" i="1"/>
  <c r="AF41" i="1" a="1"/>
  <c r="AF41" i="1" s="1"/>
  <c r="AG41" i="1" a="1"/>
  <c r="AG41" i="1" s="1"/>
  <c r="AH41" i="1" a="1"/>
  <c r="AH41" i="1" s="1"/>
  <c r="W42" i="1" a="1"/>
  <c r="W42" i="1"/>
  <c r="X42" i="1" a="1"/>
  <c r="X42" i="1" s="1"/>
  <c r="Y42" i="1" a="1"/>
  <c r="Y42" i="1" s="1"/>
  <c r="Z42" i="1" a="1"/>
  <c r="Z42" i="1" s="1"/>
  <c r="AA42" i="1" a="1"/>
  <c r="AA42" i="1"/>
  <c r="AB42" i="1" a="1"/>
  <c r="AB42" i="1" s="1"/>
  <c r="AC42" i="1" a="1"/>
  <c r="AC42" i="1" s="1"/>
  <c r="AD42" i="1" a="1"/>
  <c r="AD42" i="1" s="1"/>
  <c r="AE42" i="1" a="1"/>
  <c r="AE42" i="1"/>
  <c r="AF42" i="1" a="1"/>
  <c r="AF42" i="1" s="1"/>
  <c r="AG42" i="1" a="1"/>
  <c r="AG42" i="1" s="1"/>
  <c r="AH42" i="1" a="1"/>
  <c r="AH42" i="1" s="1"/>
  <c r="W43" i="1" a="1"/>
  <c r="W43" i="1"/>
  <c r="X43" i="1" a="1"/>
  <c r="X43" i="1" s="1"/>
  <c r="Y43" i="1" a="1"/>
  <c r="Y43" i="1" s="1"/>
  <c r="Z43" i="1" a="1"/>
  <c r="Z43" i="1" s="1"/>
  <c r="AA43" i="1" a="1"/>
  <c r="AA43" i="1"/>
  <c r="AB43" i="1" a="1"/>
  <c r="AB43" i="1" s="1"/>
  <c r="AC43" i="1" a="1"/>
  <c r="AC43" i="1" s="1"/>
  <c r="AD43" i="1" a="1"/>
  <c r="AD43" i="1" s="1"/>
  <c r="AE43" i="1" a="1"/>
  <c r="AE43" i="1"/>
  <c r="AF43" i="1" a="1"/>
  <c r="AF43" i="1" s="1"/>
  <c r="AG43" i="1" a="1"/>
  <c r="AG43" i="1" s="1"/>
  <c r="AH43" i="1" a="1"/>
  <c r="AH43" i="1" s="1"/>
  <c r="W44" i="1" a="1"/>
  <c r="W44" i="1"/>
  <c r="X44" i="1" a="1"/>
  <c r="X44" i="1" s="1"/>
  <c r="Y44" i="1" a="1"/>
  <c r="Y44" i="1" s="1"/>
  <c r="Z44" i="1" a="1"/>
  <c r="Z44" i="1" s="1"/>
  <c r="AA44" i="1" a="1"/>
  <c r="AA44" i="1"/>
  <c r="AB44" i="1" a="1"/>
  <c r="AB44" i="1" s="1"/>
  <c r="AC44" i="1" a="1"/>
  <c r="AC44" i="1" s="1"/>
  <c r="AD44" i="1" a="1"/>
  <c r="AD44" i="1" s="1"/>
  <c r="AE44" i="1" a="1"/>
  <c r="AE44" i="1"/>
  <c r="AF44" i="1" a="1"/>
  <c r="AF44" i="1" s="1"/>
  <c r="AG44" i="1" a="1"/>
  <c r="AG44" i="1" s="1"/>
  <c r="AH44" i="1" a="1"/>
  <c r="AH44" i="1" s="1"/>
  <c r="W45" i="1" a="1"/>
  <c r="W45" i="1"/>
  <c r="X45" i="1" a="1"/>
  <c r="X45" i="1" s="1"/>
  <c r="Y45" i="1" a="1"/>
  <c r="Y45" i="1" s="1"/>
  <c r="Z45" i="1" a="1"/>
  <c r="Z45" i="1" s="1"/>
  <c r="AA45" i="1" a="1"/>
  <c r="AA45" i="1"/>
  <c r="AB45" i="1" a="1"/>
  <c r="AB45" i="1" s="1"/>
  <c r="AC45" i="1" a="1"/>
  <c r="AC45" i="1" s="1"/>
  <c r="AD45" i="1" a="1"/>
  <c r="AD45" i="1" s="1"/>
  <c r="AE45" i="1" a="1"/>
  <c r="AE45" i="1"/>
  <c r="AF45" i="1" a="1"/>
  <c r="AF45" i="1" s="1"/>
  <c r="AG45" i="1" a="1"/>
  <c r="AG45" i="1" s="1"/>
  <c r="AH45" i="1" a="1"/>
  <c r="AH45" i="1" s="1"/>
  <c r="W46" i="1" a="1"/>
  <c r="W46" i="1"/>
  <c r="X46" i="1" a="1"/>
  <c r="X46" i="1" s="1"/>
  <c r="Y46" i="1" a="1"/>
  <c r="Y46" i="1" s="1"/>
  <c r="Z46" i="1" a="1"/>
  <c r="Z46" i="1" s="1"/>
  <c r="AA46" i="1" a="1"/>
  <c r="AA46" i="1"/>
  <c r="AB46" i="1" a="1"/>
  <c r="AB46" i="1" s="1"/>
  <c r="AC46" i="1" a="1"/>
  <c r="AC46" i="1" s="1"/>
  <c r="AD46" i="1" a="1"/>
  <c r="AD46" i="1" s="1"/>
  <c r="AE46" i="1" a="1"/>
  <c r="AE46" i="1"/>
  <c r="AF46" i="1" a="1"/>
  <c r="AF46" i="1" s="1"/>
  <c r="AG46" i="1" a="1"/>
  <c r="AG46" i="1" s="1"/>
  <c r="AH46" i="1" a="1"/>
  <c r="AH46" i="1" s="1"/>
  <c r="W47" i="1" a="1"/>
  <c r="W47" i="1"/>
  <c r="X47" i="1" a="1"/>
  <c r="X47" i="1" s="1"/>
  <c r="Y47" i="1" a="1"/>
  <c r="Y47" i="1" s="1"/>
  <c r="Z47" i="1" a="1"/>
  <c r="Z47" i="1" s="1"/>
  <c r="AA47" i="1" a="1"/>
  <c r="AA47" i="1"/>
  <c r="AB47" i="1" a="1"/>
  <c r="AB47" i="1" s="1"/>
  <c r="AC47" i="1" a="1"/>
  <c r="AC47" i="1" s="1"/>
  <c r="AD47" i="1" a="1"/>
  <c r="AD47" i="1" s="1"/>
  <c r="AE47" i="1" a="1"/>
  <c r="AE47" i="1"/>
  <c r="AF47" i="1" a="1"/>
  <c r="AF47" i="1"/>
  <c r="AG47" i="1" a="1"/>
  <c r="AG47" i="1"/>
  <c r="AH47" i="1" a="1"/>
  <c r="AH47" i="1"/>
  <c r="W48" i="1" a="1"/>
  <c r="W48" i="1"/>
  <c r="X48" i="1" a="1"/>
  <c r="X48" i="1"/>
  <c r="Y48" i="1" a="1"/>
  <c r="Y48" i="1" s="1"/>
  <c r="Z48" i="1" a="1"/>
  <c r="Z48" i="1"/>
  <c r="AA48" i="1" a="1"/>
  <c r="AA48" i="1" s="1"/>
  <c r="AB48" i="1" a="1"/>
  <c r="AB48" i="1" s="1"/>
  <c r="AC48" i="1" a="1"/>
  <c r="AC48" i="1" s="1"/>
  <c r="AD48" i="1" a="1"/>
  <c r="AD48" i="1" s="1"/>
  <c r="AE48" i="1" a="1"/>
  <c r="AE48" i="1" s="1"/>
  <c r="AF48" i="1" a="1"/>
  <c r="AF48" i="1" s="1"/>
  <c r="AG48" i="1" a="1"/>
  <c r="AG48" i="1" s="1"/>
  <c r="AH48" i="1" a="1"/>
  <c r="AH48" i="1" s="1"/>
  <c r="W49" i="1" a="1"/>
  <c r="W49" i="1" s="1"/>
  <c r="X49" i="1" a="1"/>
  <c r="X49" i="1" s="1"/>
  <c r="Y49" i="1" a="1"/>
  <c r="Y49" i="1" s="1"/>
  <c r="Z49" i="1" a="1"/>
  <c r="Z49" i="1" s="1"/>
  <c r="AA49" i="1" a="1"/>
  <c r="AA49" i="1" s="1"/>
  <c r="AB49" i="1" a="1"/>
  <c r="AB49" i="1" s="1"/>
  <c r="AC49" i="1" a="1"/>
  <c r="AC49" i="1" s="1"/>
  <c r="AD49" i="1" a="1"/>
  <c r="AD49" i="1" s="1"/>
  <c r="AE49" i="1" a="1"/>
  <c r="AE49" i="1" s="1"/>
  <c r="AF49" i="1" a="1"/>
  <c r="AF49" i="1" s="1"/>
  <c r="AG49" i="1" a="1"/>
  <c r="AG49" i="1" s="1"/>
  <c r="AH49" i="1" a="1"/>
  <c r="AH49" i="1" s="1"/>
  <c r="W50" i="1" a="1"/>
  <c r="W50" i="1" s="1"/>
  <c r="X50" i="1" a="1"/>
  <c r="X50" i="1" s="1"/>
  <c r="Y50" i="1" a="1"/>
  <c r="Y50" i="1" s="1"/>
  <c r="Z50" i="1" a="1"/>
  <c r="Z50" i="1" s="1"/>
  <c r="AA50" i="1" a="1"/>
  <c r="AA50" i="1" s="1"/>
  <c r="AB50" i="1" a="1"/>
  <c r="AB50" i="1" s="1"/>
  <c r="AC50" i="1" a="1"/>
  <c r="AC50" i="1" s="1"/>
  <c r="AD50" i="1" a="1"/>
  <c r="AD50" i="1" s="1"/>
  <c r="AE50" i="1" a="1"/>
  <c r="AE50" i="1" s="1"/>
  <c r="AF50" i="1" a="1"/>
  <c r="AF50" i="1" s="1"/>
  <c r="AG50" i="1" a="1"/>
  <c r="AG50" i="1" s="1"/>
  <c r="AH50" i="1" a="1"/>
  <c r="AH50" i="1" s="1"/>
  <c r="W51" i="1" a="1"/>
  <c r="W51" i="1" s="1"/>
  <c r="X51" i="1" a="1"/>
  <c r="X51" i="1" s="1"/>
  <c r="Y51" i="1" a="1"/>
  <c r="Y51" i="1" s="1"/>
  <c r="Z51" i="1" a="1"/>
  <c r="Z51" i="1" s="1"/>
  <c r="AA51" i="1" a="1"/>
  <c r="AA51" i="1" s="1"/>
  <c r="AB51" i="1" a="1"/>
  <c r="AB51" i="1" s="1"/>
  <c r="AC51" i="1" a="1"/>
  <c r="AC51" i="1" s="1"/>
  <c r="AD51" i="1" a="1"/>
  <c r="AD51" i="1" s="1"/>
  <c r="AE51" i="1" a="1"/>
  <c r="AE51" i="1" s="1"/>
  <c r="AF51" i="1" a="1"/>
  <c r="AF51" i="1" s="1"/>
  <c r="AG51" i="1" a="1"/>
  <c r="AG51" i="1" s="1"/>
  <c r="AH51" i="1" a="1"/>
  <c r="AH51" i="1" s="1"/>
  <c r="W52" i="1" a="1"/>
  <c r="W52" i="1" s="1"/>
  <c r="X52" i="1" a="1"/>
  <c r="X52" i="1" s="1"/>
  <c r="Y52" i="1" a="1"/>
  <c r="Y52" i="1" s="1"/>
  <c r="Z52" i="1" a="1"/>
  <c r="Z52" i="1" s="1"/>
  <c r="AA52" i="1" a="1"/>
  <c r="AA52" i="1" s="1"/>
  <c r="AB52" i="1" a="1"/>
  <c r="AB52" i="1" s="1"/>
  <c r="AC52" i="1" a="1"/>
  <c r="AC52" i="1" s="1"/>
  <c r="AD52" i="1" a="1"/>
  <c r="AD52" i="1" s="1"/>
  <c r="AE52" i="1" a="1"/>
  <c r="AE52" i="1" s="1"/>
  <c r="AF52" i="1" a="1"/>
  <c r="AF52" i="1" s="1"/>
  <c r="AG52" i="1" a="1"/>
  <c r="AG52" i="1" s="1"/>
  <c r="AH52" i="1" a="1"/>
  <c r="AH52" i="1" s="1"/>
  <c r="W53" i="1" a="1"/>
  <c r="W53" i="1" s="1"/>
  <c r="X53" i="1" a="1"/>
  <c r="X53" i="1" s="1"/>
  <c r="Y53" i="1" a="1"/>
  <c r="Y53" i="1" s="1"/>
  <c r="Z53" i="1" a="1"/>
  <c r="Z53" i="1" s="1"/>
  <c r="AA53" i="1" a="1"/>
  <c r="AA53" i="1" s="1"/>
  <c r="AB53" i="1" a="1"/>
  <c r="AB53" i="1" s="1"/>
  <c r="AC53" i="1" a="1"/>
  <c r="AC53" i="1" s="1"/>
  <c r="AD53" i="1" a="1"/>
  <c r="AD53" i="1" s="1"/>
  <c r="AE53" i="1" a="1"/>
  <c r="AE53" i="1" s="1"/>
  <c r="AF53" i="1" a="1"/>
  <c r="AF53" i="1" s="1"/>
  <c r="AG53" i="1" a="1"/>
  <c r="AG53" i="1" s="1"/>
  <c r="AH53" i="1" a="1"/>
  <c r="AH53" i="1" s="1"/>
  <c r="W54" i="1" a="1"/>
  <c r="W54" i="1" s="1"/>
  <c r="X54" i="1" a="1"/>
  <c r="X54" i="1" s="1"/>
  <c r="Y54" i="1" a="1"/>
  <c r="Y54" i="1" s="1"/>
  <c r="Z54" i="1" a="1"/>
  <c r="Z54" i="1" s="1"/>
  <c r="AA54" i="1" a="1"/>
  <c r="AA54" i="1" s="1"/>
  <c r="AB54" i="1" a="1"/>
  <c r="AB54" i="1" s="1"/>
  <c r="AC54" i="1" a="1"/>
  <c r="AC54" i="1" s="1"/>
  <c r="AD54" i="1" a="1"/>
  <c r="AD54" i="1" s="1"/>
  <c r="AE54" i="1" a="1"/>
  <c r="AE54" i="1" s="1"/>
  <c r="AF54" i="1" a="1"/>
  <c r="AF54" i="1" s="1"/>
  <c r="AG54" i="1" a="1"/>
  <c r="AG54" i="1" s="1"/>
  <c r="AH54" i="1" a="1"/>
  <c r="AH54" i="1" s="1"/>
  <c r="W55" i="1" a="1"/>
  <c r="W55" i="1" s="1"/>
  <c r="X55" i="1" a="1"/>
  <c r="X55" i="1" s="1"/>
  <c r="Y55" i="1" a="1"/>
  <c r="Y55" i="1" s="1"/>
  <c r="Z55" i="1" a="1"/>
  <c r="Z55" i="1" s="1"/>
  <c r="AA55" i="1" a="1"/>
  <c r="AA55" i="1" s="1"/>
  <c r="AB55" i="1" a="1"/>
  <c r="AB55" i="1" s="1"/>
  <c r="AC55" i="1" a="1"/>
  <c r="AC55" i="1" s="1"/>
  <c r="AD55" i="1" a="1"/>
  <c r="AD55" i="1" s="1"/>
  <c r="AE55" i="1" a="1"/>
  <c r="AE55" i="1" s="1"/>
  <c r="AF55" i="1" a="1"/>
  <c r="AF55" i="1" s="1"/>
  <c r="AG55" i="1" a="1"/>
  <c r="AG55" i="1" s="1"/>
  <c r="AH55" i="1" a="1"/>
  <c r="AH55" i="1" s="1"/>
  <c r="W56" i="1" a="1"/>
  <c r="W56" i="1" s="1"/>
  <c r="X56" i="1" a="1"/>
  <c r="X56" i="1" s="1"/>
  <c r="Y56" i="1" a="1"/>
  <c r="Y56" i="1" s="1"/>
  <c r="Z56" i="1" a="1"/>
  <c r="Z56" i="1" s="1"/>
  <c r="AA56" i="1" a="1"/>
  <c r="AA56" i="1" s="1"/>
  <c r="AB56" i="1" a="1"/>
  <c r="AB56" i="1" s="1"/>
  <c r="AC56" i="1" a="1"/>
  <c r="AC56" i="1" s="1"/>
  <c r="AD56" i="1" a="1"/>
  <c r="AD56" i="1" s="1"/>
  <c r="AE56" i="1" a="1"/>
  <c r="AE56" i="1" s="1"/>
  <c r="AF56" i="1" a="1"/>
  <c r="AF56" i="1" s="1"/>
  <c r="AG56" i="1" a="1"/>
  <c r="AG56" i="1" s="1"/>
  <c r="AH56" i="1" a="1"/>
  <c r="AH56" i="1" s="1"/>
  <c r="W57" i="1" a="1"/>
  <c r="W57" i="1" s="1"/>
  <c r="X57" i="1" a="1"/>
  <c r="X57" i="1" s="1"/>
  <c r="Y57" i="1" a="1"/>
  <c r="Y57" i="1" s="1"/>
  <c r="Z57" i="1" a="1"/>
  <c r="Z57" i="1" s="1"/>
  <c r="AA57" i="1" a="1"/>
  <c r="AA57" i="1" s="1"/>
  <c r="AB57" i="1" a="1"/>
  <c r="AB57" i="1" s="1"/>
  <c r="AC57" i="1" a="1"/>
  <c r="AC57" i="1" s="1"/>
  <c r="AD57" i="1" a="1"/>
  <c r="AD57" i="1" s="1"/>
  <c r="AE57" i="1" a="1"/>
  <c r="AE57" i="1" s="1"/>
  <c r="AF57" i="1" a="1"/>
  <c r="AF57" i="1" s="1"/>
  <c r="AG57" i="1" a="1"/>
  <c r="AG57" i="1" s="1"/>
  <c r="AH57" i="1" a="1"/>
  <c r="AH57" i="1" s="1"/>
  <c r="W58" i="1" a="1"/>
  <c r="W58" i="1" s="1"/>
  <c r="X58" i="1" a="1"/>
  <c r="X58" i="1" s="1"/>
  <c r="Y58" i="1" a="1"/>
  <c r="Y58" i="1" s="1"/>
  <c r="Z58" i="1" a="1"/>
  <c r="Z58" i="1" s="1"/>
  <c r="AA58" i="1" a="1"/>
  <c r="AA58" i="1" s="1"/>
  <c r="AB58" i="1" a="1"/>
  <c r="AB58" i="1" s="1"/>
  <c r="AC58" i="1" a="1"/>
  <c r="AC58" i="1" s="1"/>
  <c r="AD58" i="1" a="1"/>
  <c r="AD58" i="1" s="1"/>
  <c r="AE58" i="1" a="1"/>
  <c r="AE58" i="1" s="1"/>
  <c r="AF58" i="1" a="1"/>
  <c r="AF58" i="1" s="1"/>
  <c r="AG58" i="1" a="1"/>
  <c r="AG58" i="1" s="1"/>
  <c r="AH58" i="1" a="1"/>
  <c r="AH58" i="1" s="1"/>
  <c r="W59" i="1" a="1"/>
  <c r="W59" i="1" s="1"/>
  <c r="X59" i="1" a="1"/>
  <c r="X59" i="1" s="1"/>
  <c r="Y59" i="1" a="1"/>
  <c r="Y59" i="1" s="1"/>
  <c r="Z59" i="1" a="1"/>
  <c r="Z59" i="1" s="1"/>
  <c r="AA59" i="1" a="1"/>
  <c r="AA59" i="1" s="1"/>
  <c r="AB59" i="1" a="1"/>
  <c r="AB59" i="1" s="1"/>
  <c r="AC59" i="1" a="1"/>
  <c r="AC59" i="1" s="1"/>
  <c r="AD59" i="1" a="1"/>
  <c r="AD59" i="1" s="1"/>
  <c r="AE59" i="1" a="1"/>
  <c r="AE59" i="1" s="1"/>
  <c r="AF59" i="1" a="1"/>
  <c r="AF59" i="1" s="1"/>
  <c r="AG59" i="1" a="1"/>
  <c r="AG59" i="1" s="1"/>
  <c r="AH59" i="1" a="1"/>
  <c r="AH59" i="1" s="1"/>
  <c r="W60" i="1" a="1"/>
  <c r="W60" i="1" s="1"/>
  <c r="X60" i="1" a="1"/>
  <c r="X60" i="1" s="1"/>
  <c r="Y60" i="1" a="1"/>
  <c r="Y60" i="1" s="1"/>
  <c r="Z60" i="1" a="1"/>
  <c r="Z60" i="1" s="1"/>
  <c r="AA60" i="1" a="1"/>
  <c r="AA60" i="1" s="1"/>
  <c r="AB60" i="1" a="1"/>
  <c r="AB60" i="1" s="1"/>
  <c r="AC60" i="1" a="1"/>
  <c r="AC60" i="1" s="1"/>
  <c r="AD60" i="1" a="1"/>
  <c r="AD60" i="1" s="1"/>
  <c r="AE60" i="1" a="1"/>
  <c r="AE60" i="1" s="1"/>
  <c r="AF60" i="1" a="1"/>
  <c r="AF60" i="1" s="1"/>
  <c r="AG60" i="1" a="1"/>
  <c r="AG60" i="1" s="1"/>
  <c r="AH60" i="1" a="1"/>
  <c r="AH60" i="1" s="1"/>
  <c r="W61" i="1" a="1"/>
  <c r="W61" i="1" s="1"/>
  <c r="X61" i="1" a="1"/>
  <c r="X61" i="1" s="1"/>
  <c r="Y61" i="1" a="1"/>
  <c r="Y61" i="1" s="1"/>
  <c r="Z61" i="1" a="1"/>
  <c r="Z61" i="1" s="1"/>
  <c r="AA61" i="1" a="1"/>
  <c r="AA61" i="1" s="1"/>
  <c r="AB61" i="1" a="1"/>
  <c r="AB61" i="1" s="1"/>
  <c r="AC61" i="1" a="1"/>
  <c r="AC61" i="1" s="1"/>
  <c r="AD61" i="1" a="1"/>
  <c r="AD61" i="1" s="1"/>
  <c r="AE61" i="1" a="1"/>
  <c r="AE61" i="1" s="1"/>
  <c r="AF61" i="1" a="1"/>
  <c r="AF61" i="1" s="1"/>
  <c r="AG61" i="1" a="1"/>
  <c r="AG61" i="1" s="1"/>
  <c r="AH61" i="1" a="1"/>
  <c r="AH61" i="1" s="1"/>
  <c r="W62" i="1" a="1"/>
  <c r="W62" i="1" s="1"/>
  <c r="X62" i="1" a="1"/>
  <c r="X62" i="1" s="1"/>
  <c r="Y62" i="1" a="1"/>
  <c r="Y62" i="1" s="1"/>
  <c r="Z62" i="1" a="1"/>
  <c r="Z62" i="1" s="1"/>
  <c r="AA62" i="1" a="1"/>
  <c r="AA62" i="1" s="1"/>
  <c r="AB62" i="1" a="1"/>
  <c r="AB62" i="1" s="1"/>
  <c r="AC62" i="1" a="1"/>
  <c r="AC62" i="1" s="1"/>
  <c r="AD62" i="1" a="1"/>
  <c r="AD62" i="1" s="1"/>
  <c r="AE62" i="1" a="1"/>
  <c r="AE62" i="1" s="1"/>
  <c r="AF62" i="1" a="1"/>
  <c r="AF62" i="1" s="1"/>
  <c r="AG62" i="1" a="1"/>
  <c r="AG62" i="1" s="1"/>
  <c r="AH62" i="1" a="1"/>
  <c r="AH62" i="1" s="1"/>
  <c r="W63" i="1" a="1"/>
  <c r="W63" i="1" s="1"/>
  <c r="X63" i="1" a="1"/>
  <c r="X63" i="1" s="1"/>
  <c r="Y63" i="1" a="1"/>
  <c r="Y63" i="1" s="1"/>
  <c r="Z63" i="1" a="1"/>
  <c r="Z63" i="1" s="1"/>
  <c r="AA63" i="1" a="1"/>
  <c r="AA63" i="1" s="1"/>
  <c r="AB63" i="1" a="1"/>
  <c r="AB63" i="1" s="1"/>
  <c r="AC63" i="1" a="1"/>
  <c r="AC63" i="1" s="1"/>
  <c r="AD63" i="1" a="1"/>
  <c r="AD63" i="1" s="1"/>
  <c r="AE63" i="1" a="1"/>
  <c r="AE63" i="1" s="1"/>
  <c r="AF63" i="1" a="1"/>
  <c r="AF63" i="1" s="1"/>
  <c r="AG63" i="1" a="1"/>
  <c r="AG63" i="1" s="1"/>
  <c r="AH63" i="1" a="1"/>
  <c r="AH63" i="1" s="1"/>
  <c r="W64" i="1" a="1"/>
  <c r="W64" i="1" s="1"/>
  <c r="X64" i="1" a="1"/>
  <c r="X64" i="1" s="1"/>
  <c r="Y64" i="1" a="1"/>
  <c r="Y64" i="1" s="1"/>
  <c r="Z64" i="1" a="1"/>
  <c r="Z64" i="1" s="1"/>
  <c r="AA64" i="1" a="1"/>
  <c r="AA64" i="1" s="1"/>
  <c r="AB64" i="1" a="1"/>
  <c r="AB64" i="1" s="1"/>
  <c r="AC64" i="1" a="1"/>
  <c r="AC64" i="1" s="1"/>
  <c r="AD64" i="1" a="1"/>
  <c r="AD64" i="1" s="1"/>
  <c r="AE64" i="1" a="1"/>
  <c r="AE64" i="1" s="1"/>
  <c r="AF64" i="1" a="1"/>
  <c r="AF64" i="1" s="1"/>
  <c r="AG64" i="1" a="1"/>
  <c r="AG64" i="1" s="1"/>
  <c r="AH64" i="1" a="1"/>
  <c r="AH64" i="1" s="1"/>
  <c r="W65" i="1" a="1"/>
  <c r="W65" i="1" s="1"/>
  <c r="X65" i="1" a="1"/>
  <c r="X65" i="1" s="1"/>
  <c r="Y65" i="1" a="1"/>
  <c r="Y65" i="1" s="1"/>
  <c r="Z65" i="1" a="1"/>
  <c r="Z65" i="1" s="1"/>
  <c r="AA65" i="1" a="1"/>
  <c r="AA65" i="1" s="1"/>
  <c r="AB65" i="1" a="1"/>
  <c r="AB65" i="1" s="1"/>
  <c r="AC65" i="1" a="1"/>
  <c r="AC65" i="1" s="1"/>
  <c r="AD65" i="1" a="1"/>
  <c r="AD65" i="1" s="1"/>
  <c r="AE65" i="1" a="1"/>
  <c r="AE65" i="1" s="1"/>
  <c r="AF65" i="1" a="1"/>
  <c r="AF65" i="1" s="1"/>
  <c r="AG65" i="1" a="1"/>
  <c r="AG65" i="1" s="1"/>
  <c r="AH65" i="1" a="1"/>
  <c r="AH65" i="1" s="1"/>
  <c r="W66" i="1" a="1"/>
  <c r="W66" i="1" s="1"/>
  <c r="X66" i="1" a="1"/>
  <c r="X66" i="1" s="1"/>
  <c r="Y66" i="1" a="1"/>
  <c r="Y66" i="1" s="1"/>
  <c r="Z66" i="1" a="1"/>
  <c r="Z66" i="1" s="1"/>
  <c r="AA66" i="1" a="1"/>
  <c r="AA66" i="1" s="1"/>
  <c r="AB66" i="1" a="1"/>
  <c r="AB66" i="1" s="1"/>
  <c r="AC66" i="1" a="1"/>
  <c r="AC66" i="1" s="1"/>
  <c r="AD66" i="1" a="1"/>
  <c r="AD66" i="1" s="1"/>
  <c r="AE66" i="1" a="1"/>
  <c r="AE66" i="1" s="1"/>
  <c r="AF66" i="1" a="1"/>
  <c r="AF66" i="1" s="1"/>
  <c r="AG66" i="1" a="1"/>
  <c r="AG66" i="1" s="1"/>
  <c r="AH66" i="1" a="1"/>
  <c r="AH66" i="1" s="1"/>
  <c r="W67" i="1" a="1"/>
  <c r="W67" i="1" s="1"/>
  <c r="X67" i="1" a="1"/>
  <c r="X67" i="1" s="1"/>
  <c r="Y67" i="1" a="1"/>
  <c r="Y67" i="1" s="1"/>
  <c r="Z67" i="1" a="1"/>
  <c r="Z67" i="1" s="1"/>
  <c r="AA67" i="1" a="1"/>
  <c r="AA67" i="1" s="1"/>
  <c r="AB67" i="1" a="1"/>
  <c r="AB67" i="1" s="1"/>
  <c r="AC67" i="1" a="1"/>
  <c r="AC67" i="1" s="1"/>
  <c r="AD67" i="1" a="1"/>
  <c r="AD67" i="1" s="1"/>
  <c r="AE67" i="1" a="1"/>
  <c r="AE67" i="1" s="1"/>
  <c r="AF67" i="1" a="1"/>
  <c r="AF67" i="1" s="1"/>
  <c r="AG67" i="1" a="1"/>
  <c r="AG67" i="1" s="1"/>
  <c r="AH67" i="1" a="1"/>
  <c r="AH67" i="1" s="1"/>
  <c r="W68" i="1" a="1"/>
  <c r="W68" i="1" s="1"/>
  <c r="X68" i="1" a="1"/>
  <c r="X68" i="1" s="1"/>
  <c r="Y68" i="1" a="1"/>
  <c r="Y68" i="1" s="1"/>
  <c r="Z68" i="1" a="1"/>
  <c r="Z68" i="1" s="1"/>
  <c r="AA68" i="1" a="1"/>
  <c r="AA68" i="1" s="1"/>
  <c r="AB68" i="1" a="1"/>
  <c r="AB68" i="1" s="1"/>
  <c r="AC68" i="1" a="1"/>
  <c r="AC68" i="1" s="1"/>
  <c r="AD68" i="1" a="1"/>
  <c r="AD68" i="1" s="1"/>
  <c r="AE68" i="1" a="1"/>
  <c r="AE68" i="1" s="1"/>
  <c r="AF68" i="1" a="1"/>
  <c r="AF68" i="1" s="1"/>
  <c r="AG68" i="1" a="1"/>
  <c r="AG68" i="1" s="1"/>
  <c r="AH68" i="1" a="1"/>
  <c r="AH68" i="1" s="1"/>
  <c r="W69" i="1" a="1"/>
  <c r="W69" i="1" s="1"/>
  <c r="X69" i="1" a="1"/>
  <c r="X69" i="1" s="1"/>
  <c r="Y69" i="1" a="1"/>
  <c r="Y69" i="1" s="1"/>
  <c r="Z69" i="1" a="1"/>
  <c r="Z69" i="1" s="1"/>
  <c r="AA69" i="1" a="1"/>
  <c r="AA69" i="1" s="1"/>
  <c r="AB69" i="1" a="1"/>
  <c r="AB69" i="1" s="1"/>
  <c r="AC69" i="1" a="1"/>
  <c r="AC69" i="1" s="1"/>
  <c r="AD69" i="1" a="1"/>
  <c r="AD69" i="1" s="1"/>
  <c r="AE69" i="1" a="1"/>
  <c r="AE69" i="1" s="1"/>
  <c r="AF69" i="1" a="1"/>
  <c r="AF69" i="1" s="1"/>
  <c r="AG69" i="1" a="1"/>
  <c r="AG69" i="1" s="1"/>
  <c r="AH69" i="1" a="1"/>
  <c r="AH69" i="1" s="1"/>
  <c r="W70" i="1" a="1"/>
  <c r="W70" i="1" s="1"/>
  <c r="X70" i="1" a="1"/>
  <c r="X70" i="1" s="1"/>
  <c r="Y70" i="1" a="1"/>
  <c r="Y70" i="1" s="1"/>
  <c r="Z70" i="1" a="1"/>
  <c r="Z70" i="1" s="1"/>
  <c r="AA70" i="1" a="1"/>
  <c r="AA70" i="1" s="1"/>
  <c r="AB70" i="1" a="1"/>
  <c r="AB70" i="1" s="1"/>
  <c r="AC70" i="1" a="1"/>
  <c r="AC70" i="1" s="1"/>
  <c r="AD70" i="1" a="1"/>
  <c r="AD70" i="1" s="1"/>
  <c r="AE70" i="1" a="1"/>
  <c r="AE70" i="1" s="1"/>
  <c r="AF70" i="1" a="1"/>
  <c r="AF70" i="1" s="1"/>
  <c r="AG70" i="1" a="1"/>
  <c r="AG70" i="1" s="1"/>
  <c r="AH70" i="1" a="1"/>
  <c r="AH70" i="1" s="1"/>
  <c r="W71" i="1" a="1"/>
  <c r="W71" i="1" s="1"/>
  <c r="X71" i="1" a="1"/>
  <c r="X71" i="1" s="1"/>
  <c r="Y71" i="1" a="1"/>
  <c r="Y71" i="1" s="1"/>
  <c r="Z71" i="1" a="1"/>
  <c r="Z71" i="1" s="1"/>
  <c r="AA71" i="1" a="1"/>
  <c r="AA71" i="1" s="1"/>
  <c r="AB71" i="1" a="1"/>
  <c r="AB71" i="1" s="1"/>
  <c r="AC71" i="1" a="1"/>
  <c r="AC71" i="1" s="1"/>
  <c r="AD71" i="1" a="1"/>
  <c r="AD71" i="1" s="1"/>
  <c r="AE71" i="1" a="1"/>
  <c r="AE71" i="1" s="1"/>
  <c r="AF71" i="1" a="1"/>
  <c r="AF71" i="1" s="1"/>
  <c r="AG71" i="1" a="1"/>
  <c r="AG71" i="1" s="1"/>
  <c r="AH71" i="1" a="1"/>
  <c r="AH71" i="1" s="1"/>
  <c r="W72" i="1" a="1"/>
  <c r="W72" i="1" s="1"/>
  <c r="X72" i="1" a="1"/>
  <c r="X72" i="1" s="1"/>
  <c r="Y72" i="1" a="1"/>
  <c r="Y72" i="1" s="1"/>
  <c r="Z72" i="1" a="1"/>
  <c r="Z72" i="1" s="1"/>
  <c r="AA72" i="1" a="1"/>
  <c r="AA72" i="1" s="1"/>
  <c r="AB72" i="1" a="1"/>
  <c r="AB72" i="1" s="1"/>
  <c r="AC72" i="1" a="1"/>
  <c r="AC72" i="1" s="1"/>
  <c r="AD72" i="1" a="1"/>
  <c r="AD72" i="1" s="1"/>
  <c r="AE72" i="1" a="1"/>
  <c r="AE72" i="1" s="1"/>
  <c r="AF72" i="1" a="1"/>
  <c r="AF72" i="1" s="1"/>
  <c r="AG72" i="1" a="1"/>
  <c r="AG72" i="1" s="1"/>
  <c r="AH72" i="1" a="1"/>
  <c r="AH72" i="1" s="1"/>
  <c r="W73" i="1" a="1"/>
  <c r="W73" i="1" s="1"/>
  <c r="X73" i="1" a="1"/>
  <c r="X73" i="1" s="1"/>
  <c r="Y73" i="1" a="1"/>
  <c r="Y73" i="1" s="1"/>
  <c r="Z73" i="1" a="1"/>
  <c r="Z73" i="1" s="1"/>
  <c r="AA73" i="1" a="1"/>
  <c r="AA73" i="1" s="1"/>
  <c r="AB73" i="1" a="1"/>
  <c r="AB73" i="1" s="1"/>
  <c r="AC73" i="1" a="1"/>
  <c r="AC73" i="1" s="1"/>
  <c r="AD73" i="1" a="1"/>
  <c r="AD73" i="1" s="1"/>
  <c r="AE73" i="1" a="1"/>
  <c r="AE73" i="1" s="1"/>
  <c r="AF73" i="1" a="1"/>
  <c r="AF73" i="1" s="1"/>
  <c r="AG73" i="1" a="1"/>
  <c r="AG73" i="1" s="1"/>
  <c r="AH73" i="1" a="1"/>
  <c r="AH73" i="1" s="1"/>
  <c r="W74" i="1" a="1"/>
  <c r="W74" i="1" s="1"/>
  <c r="X74" i="1" a="1"/>
  <c r="X74" i="1" s="1"/>
  <c r="Y74" i="1" a="1"/>
  <c r="Y74" i="1" s="1"/>
  <c r="Z74" i="1" a="1"/>
  <c r="Z74" i="1" s="1"/>
  <c r="AA74" i="1" a="1"/>
  <c r="AA74" i="1" s="1"/>
  <c r="AB74" i="1" a="1"/>
  <c r="AB74" i="1" s="1"/>
  <c r="AC74" i="1" a="1"/>
  <c r="AC74" i="1" s="1"/>
  <c r="AD74" i="1" a="1"/>
  <c r="AD74" i="1" s="1"/>
  <c r="AE74" i="1" a="1"/>
  <c r="AE74" i="1" s="1"/>
  <c r="AF74" i="1" a="1"/>
  <c r="AF74" i="1" s="1"/>
  <c r="AG74" i="1" a="1"/>
  <c r="AG74" i="1" s="1"/>
  <c r="AH74" i="1" a="1"/>
  <c r="AH74" i="1" s="1"/>
  <c r="W75" i="1" a="1"/>
  <c r="W75" i="1" s="1"/>
  <c r="X75" i="1" a="1"/>
  <c r="X75" i="1" s="1"/>
  <c r="Y75" i="1" a="1"/>
  <c r="Y75" i="1" s="1"/>
  <c r="Z75" i="1" a="1"/>
  <c r="Z75" i="1" s="1"/>
  <c r="AA75" i="1" a="1"/>
  <c r="AA75" i="1" s="1"/>
  <c r="AB75" i="1" a="1"/>
  <c r="AB75" i="1" s="1"/>
  <c r="AC75" i="1" a="1"/>
  <c r="AC75" i="1" s="1"/>
  <c r="AD75" i="1" a="1"/>
  <c r="AD75" i="1" s="1"/>
  <c r="AE75" i="1" a="1"/>
  <c r="AE75" i="1" s="1"/>
  <c r="AF75" i="1" a="1"/>
  <c r="AF75" i="1" s="1"/>
  <c r="AG75" i="1" a="1"/>
  <c r="AG75" i="1" s="1"/>
  <c r="AH75" i="1" a="1"/>
  <c r="AH75" i="1" s="1"/>
  <c r="W76" i="1" a="1"/>
  <c r="W76" i="1" s="1"/>
  <c r="X76" i="1" a="1"/>
  <c r="X76" i="1" s="1"/>
  <c r="Y76" i="1" a="1"/>
  <c r="Y76" i="1" s="1"/>
  <c r="Z76" i="1" a="1"/>
  <c r="Z76" i="1" s="1"/>
  <c r="AA76" i="1" a="1"/>
  <c r="AA76" i="1" s="1"/>
  <c r="AB76" i="1" a="1"/>
  <c r="AB76" i="1" s="1"/>
  <c r="AC76" i="1" a="1"/>
  <c r="AC76" i="1"/>
  <c r="AD76" i="1" a="1"/>
  <c r="AD76" i="1" s="1"/>
  <c r="AE76" i="1" a="1"/>
  <c r="AE76" i="1"/>
  <c r="AF76" i="1" a="1"/>
  <c r="AF76" i="1" s="1"/>
  <c r="AG76" i="1" a="1"/>
  <c r="AG76" i="1" s="1"/>
  <c r="AH76" i="1" a="1"/>
  <c r="AH76" i="1" s="1"/>
  <c r="W77" i="1" a="1"/>
  <c r="W77" i="1"/>
  <c r="X77" i="1" a="1"/>
  <c r="X77" i="1" s="1"/>
  <c r="Y77" i="1" a="1"/>
  <c r="Y77" i="1"/>
  <c r="Z77" i="1" a="1"/>
  <c r="Z77" i="1" s="1"/>
  <c r="AA77" i="1" a="1"/>
  <c r="AA77" i="1"/>
  <c r="AB77" i="1" a="1"/>
  <c r="AB77" i="1" s="1"/>
  <c r="AC77" i="1" a="1"/>
  <c r="AC77" i="1" s="1"/>
  <c r="AD77" i="1" a="1"/>
  <c r="AD77" i="1" s="1"/>
  <c r="AE77" i="1" a="1"/>
  <c r="AE77" i="1"/>
  <c r="AF77" i="1" a="1"/>
  <c r="AF77" i="1" s="1"/>
  <c r="AG77" i="1" a="1"/>
  <c r="AG77" i="1"/>
  <c r="AH77" i="1" a="1"/>
  <c r="AH77" i="1" s="1"/>
  <c r="W78" i="1" a="1"/>
  <c r="W78" i="1"/>
  <c r="X78" i="1" a="1"/>
  <c r="X78" i="1" s="1"/>
  <c r="Y78" i="1" a="1"/>
  <c r="Y78" i="1" s="1"/>
  <c r="Z78" i="1" a="1"/>
  <c r="Z78" i="1" s="1"/>
  <c r="AA78" i="1" a="1"/>
  <c r="AA78" i="1"/>
  <c r="AB78" i="1" a="1"/>
  <c r="AB78" i="1" s="1"/>
  <c r="AC78" i="1" a="1"/>
  <c r="AC78" i="1"/>
  <c r="AD78" i="1" a="1"/>
  <c r="AD78" i="1" s="1"/>
  <c r="AE78" i="1" a="1"/>
  <c r="AE78" i="1"/>
  <c r="AF78" i="1" a="1"/>
  <c r="AF78" i="1" s="1"/>
  <c r="AG78" i="1" a="1"/>
  <c r="AG78" i="1" s="1"/>
  <c r="AH78" i="1" a="1"/>
  <c r="AH78" i="1" s="1"/>
  <c r="W79" i="1" a="1"/>
  <c r="W79" i="1"/>
  <c r="X79" i="1" a="1"/>
  <c r="X79" i="1" s="1"/>
  <c r="Y79" i="1" a="1"/>
  <c r="Y79" i="1"/>
  <c r="Z79" i="1" a="1"/>
  <c r="Z79" i="1" s="1"/>
  <c r="AA79" i="1" a="1"/>
  <c r="AA79" i="1"/>
  <c r="AB79" i="1" a="1"/>
  <c r="AB79" i="1" s="1"/>
  <c r="AC79" i="1" a="1"/>
  <c r="AC79" i="1" s="1"/>
  <c r="AD79" i="1" a="1"/>
  <c r="AD79" i="1" s="1"/>
  <c r="AE79" i="1" a="1"/>
  <c r="AE79" i="1"/>
  <c r="AF79" i="1" a="1"/>
  <c r="AF79" i="1" s="1"/>
  <c r="AG79" i="1" a="1"/>
  <c r="AG79" i="1"/>
  <c r="AH79" i="1" a="1"/>
  <c r="AH79" i="1" s="1"/>
  <c r="W80" i="1" a="1"/>
  <c r="W80" i="1"/>
  <c r="X80" i="1" a="1"/>
  <c r="X80" i="1" s="1"/>
  <c r="Y80" i="1" a="1"/>
  <c r="Y80" i="1" s="1"/>
  <c r="Z80" i="1" a="1"/>
  <c r="Z80" i="1" s="1"/>
  <c r="AA80" i="1" a="1"/>
  <c r="AA80" i="1"/>
  <c r="AB80" i="1" a="1"/>
  <c r="AB80" i="1" s="1"/>
  <c r="AC80" i="1" a="1"/>
  <c r="AC80" i="1"/>
  <c r="AD80" i="1" a="1"/>
  <c r="AD80" i="1" s="1"/>
  <c r="AE80" i="1" a="1"/>
  <c r="AE80" i="1"/>
  <c r="AF80" i="1" a="1"/>
  <c r="AF80" i="1" s="1"/>
  <c r="AG80" i="1" a="1"/>
  <c r="AG80" i="1" s="1"/>
  <c r="AH80" i="1" a="1"/>
  <c r="AH80" i="1" s="1"/>
  <c r="W81" i="1" a="1"/>
  <c r="W81" i="1" s="1"/>
  <c r="X81" i="1" a="1"/>
  <c r="X81" i="1" s="1"/>
  <c r="Y81" i="1" a="1"/>
  <c r="Y81" i="1"/>
  <c r="Z81" i="1" a="1"/>
  <c r="Z81" i="1" s="1"/>
  <c r="AA81" i="1" a="1"/>
  <c r="AA81" i="1"/>
  <c r="AB81" i="1" a="1"/>
  <c r="AB81" i="1" s="1"/>
  <c r="AC81" i="1" a="1"/>
  <c r="AC81" i="1" s="1"/>
  <c r="AD81" i="1" a="1"/>
  <c r="AD81" i="1" s="1"/>
  <c r="AE81" i="1" a="1"/>
  <c r="AE81" i="1"/>
  <c r="AF81" i="1" a="1"/>
  <c r="AF81" i="1" s="1"/>
  <c r="AG81" i="1" a="1"/>
  <c r="AG81" i="1" s="1"/>
  <c r="AH81" i="1" a="1"/>
  <c r="AH81" i="1" s="1"/>
  <c r="W82" i="1" a="1"/>
  <c r="W82" i="1"/>
  <c r="X82" i="1" a="1"/>
  <c r="X82" i="1" s="1"/>
  <c r="Y82" i="1" a="1"/>
  <c r="Y82" i="1" s="1"/>
  <c r="Z82" i="1" a="1"/>
  <c r="Z82" i="1" s="1"/>
  <c r="AA82" i="1" a="1"/>
  <c r="AA82" i="1" s="1"/>
  <c r="AB82" i="1" a="1"/>
  <c r="AB82" i="1" s="1"/>
  <c r="AC82" i="1" a="1"/>
  <c r="AC82" i="1"/>
  <c r="AD82" i="1" a="1"/>
  <c r="AD82" i="1" s="1"/>
  <c r="AE82" i="1" a="1"/>
  <c r="AE82" i="1"/>
  <c r="AF82" i="1" a="1"/>
  <c r="AF82" i="1" s="1"/>
  <c r="AG82" i="1" a="1"/>
  <c r="AG82" i="1" s="1"/>
  <c r="AH82" i="1" a="1"/>
  <c r="AH82" i="1" s="1"/>
  <c r="W83" i="1" a="1"/>
  <c r="W83" i="1"/>
  <c r="X83" i="1" a="1"/>
  <c r="X83" i="1" s="1"/>
  <c r="Y83" i="1" a="1"/>
  <c r="Y83" i="1" s="1"/>
  <c r="Z83" i="1" a="1"/>
  <c r="Z83" i="1" s="1"/>
  <c r="AA83" i="1" a="1"/>
  <c r="AA83" i="1"/>
  <c r="AB83" i="1" a="1"/>
  <c r="AB83" i="1" s="1"/>
  <c r="AC83" i="1" a="1"/>
  <c r="AC83" i="1" s="1"/>
  <c r="AD83" i="1" a="1"/>
  <c r="AD83" i="1" s="1"/>
  <c r="AE83" i="1" a="1"/>
  <c r="AE83" i="1" s="1"/>
  <c r="AF83" i="1" a="1"/>
  <c r="AF83" i="1" s="1"/>
  <c r="AG83" i="1" a="1"/>
  <c r="AG83" i="1"/>
  <c r="AH83" i="1" a="1"/>
  <c r="AH83" i="1" s="1"/>
  <c r="W84" i="1" a="1"/>
  <c r="W84" i="1"/>
  <c r="X84" i="1" a="1"/>
  <c r="X84" i="1" s="1"/>
  <c r="Y84" i="1" a="1"/>
  <c r="Y84" i="1" s="1"/>
  <c r="Z84" i="1" a="1"/>
  <c r="Z84" i="1" s="1"/>
  <c r="AA84" i="1" a="1"/>
  <c r="AA84" i="1"/>
  <c r="AB84" i="1" a="1"/>
  <c r="AB84" i="1" s="1"/>
  <c r="AC84" i="1" a="1"/>
  <c r="AC84" i="1" s="1"/>
  <c r="AD84" i="1" a="1"/>
  <c r="AD84" i="1" s="1"/>
  <c r="AE84" i="1" a="1"/>
  <c r="AE84" i="1"/>
  <c r="AF84" i="1" a="1"/>
  <c r="AF84" i="1" s="1"/>
  <c r="AG84" i="1" a="1"/>
  <c r="AG84" i="1" s="1"/>
  <c r="AH84" i="1" a="1"/>
  <c r="AH84" i="1" s="1"/>
  <c r="W85" i="1" a="1"/>
  <c r="W85" i="1" s="1"/>
  <c r="X85" i="1" a="1"/>
  <c r="X85" i="1" s="1"/>
  <c r="Y85" i="1" a="1"/>
  <c r="Y85" i="1"/>
  <c r="Z85" i="1" a="1"/>
  <c r="Z85" i="1" s="1"/>
  <c r="AA85" i="1" a="1"/>
  <c r="AA85" i="1"/>
  <c r="AB85" i="1" a="1"/>
  <c r="AB85" i="1" s="1"/>
  <c r="AC85" i="1" a="1"/>
  <c r="AC85" i="1" s="1"/>
  <c r="AD85" i="1" a="1"/>
  <c r="AD85" i="1" s="1"/>
  <c r="AE85" i="1" a="1"/>
  <c r="AE85" i="1"/>
  <c r="AF85" i="1" a="1"/>
  <c r="AF85" i="1" s="1"/>
  <c r="AG85" i="1" a="1"/>
  <c r="AG85" i="1" s="1"/>
  <c r="AH85" i="1" a="1"/>
  <c r="AH85" i="1" s="1"/>
  <c r="W86" i="1" a="1"/>
  <c r="W86" i="1"/>
  <c r="X86" i="1" a="1"/>
  <c r="X86" i="1" s="1"/>
  <c r="Y86" i="1" a="1"/>
  <c r="Y86" i="1" s="1"/>
  <c r="Z86" i="1" a="1"/>
  <c r="Z86" i="1" s="1"/>
  <c r="AA86" i="1" a="1"/>
  <c r="AA86" i="1" s="1"/>
  <c r="AB86" i="1" a="1"/>
  <c r="AB86" i="1" s="1"/>
  <c r="AC86" i="1" a="1"/>
  <c r="AC86" i="1"/>
  <c r="AD86" i="1" a="1"/>
  <c r="AD86" i="1" s="1"/>
  <c r="AE86" i="1" a="1"/>
  <c r="AE86" i="1"/>
  <c r="AF86" i="1" a="1"/>
  <c r="AF86" i="1" s="1"/>
  <c r="AG86" i="1" a="1"/>
  <c r="AG86" i="1" s="1"/>
  <c r="AH86" i="1" a="1"/>
  <c r="AH86" i="1" s="1"/>
  <c r="W87" i="1" a="1"/>
  <c r="W87" i="1"/>
  <c r="X87" i="1" a="1"/>
  <c r="X87" i="1" s="1"/>
  <c r="Y87" i="1" a="1"/>
  <c r="Y87" i="1" s="1"/>
  <c r="Z87" i="1" a="1"/>
  <c r="Z87" i="1" s="1"/>
  <c r="AA87" i="1" a="1"/>
  <c r="AA87" i="1"/>
  <c r="AB87" i="1" a="1"/>
  <c r="AB87" i="1" s="1"/>
  <c r="AC87" i="1" a="1"/>
  <c r="AC87" i="1" s="1"/>
  <c r="AD87" i="1" a="1"/>
  <c r="AD87" i="1" s="1"/>
  <c r="AE87" i="1" a="1"/>
  <c r="AE87" i="1" s="1"/>
  <c r="AF87" i="1" a="1"/>
  <c r="AF87" i="1" s="1"/>
  <c r="AG87" i="1" a="1"/>
  <c r="AG87" i="1"/>
  <c r="AH87" i="1" a="1"/>
  <c r="AH87" i="1" s="1"/>
  <c r="W88" i="1" a="1"/>
  <c r="W88" i="1"/>
  <c r="X88" i="1" a="1"/>
  <c r="X88" i="1" s="1"/>
  <c r="Y88" i="1" a="1"/>
  <c r="Y88" i="1" s="1"/>
  <c r="Z88" i="1" a="1"/>
  <c r="Z88" i="1" s="1"/>
  <c r="AA88" i="1" a="1"/>
  <c r="AA88" i="1"/>
  <c r="AB88" i="1" a="1"/>
  <c r="AB88" i="1" s="1"/>
  <c r="AC88" i="1" a="1"/>
  <c r="AC88" i="1" s="1"/>
  <c r="AD88" i="1" a="1"/>
  <c r="AD88" i="1" s="1"/>
  <c r="AE88" i="1" a="1"/>
  <c r="AE88" i="1"/>
  <c r="AF88" i="1" a="1"/>
  <c r="AF88" i="1" s="1"/>
  <c r="AG88" i="1" a="1"/>
  <c r="AG88" i="1" s="1"/>
  <c r="AH88" i="1" a="1"/>
  <c r="AH88" i="1" s="1"/>
  <c r="W89" i="1" a="1"/>
  <c r="W89" i="1" s="1"/>
  <c r="X89" i="1" a="1"/>
  <c r="X89" i="1" s="1"/>
  <c r="Y89" i="1" a="1"/>
  <c r="Y89" i="1"/>
  <c r="Z89" i="1" a="1"/>
  <c r="Z89" i="1" s="1"/>
  <c r="AA89" i="1" a="1"/>
  <c r="AA89" i="1"/>
  <c r="AB89" i="1" a="1"/>
  <c r="AB89" i="1" s="1"/>
  <c r="AC89" i="1" a="1"/>
  <c r="AC89" i="1" s="1"/>
  <c r="AD89" i="1" a="1"/>
  <c r="AD89" i="1" s="1"/>
  <c r="AE89" i="1" a="1"/>
  <c r="AE89" i="1"/>
  <c r="AF89" i="1" a="1"/>
  <c r="AF89" i="1" s="1"/>
  <c r="AG89" i="1" a="1"/>
  <c r="AG89" i="1" s="1"/>
  <c r="AH89" i="1" a="1"/>
  <c r="AH89" i="1" s="1"/>
  <c r="W90" i="1" a="1"/>
  <c r="W90" i="1"/>
  <c r="X90" i="1" a="1"/>
  <c r="X90" i="1" s="1"/>
  <c r="Y90" i="1" a="1"/>
  <c r="Y90" i="1" s="1"/>
  <c r="Z90" i="1" a="1"/>
  <c r="Z90" i="1" s="1"/>
  <c r="AA90" i="1" a="1"/>
  <c r="AA90" i="1" s="1"/>
  <c r="AB90" i="1" a="1"/>
  <c r="AB90" i="1" s="1"/>
  <c r="AC90" i="1" a="1"/>
  <c r="AC90" i="1"/>
  <c r="AD90" i="1" a="1"/>
  <c r="AD90" i="1" s="1"/>
  <c r="AE90" i="1" a="1"/>
  <c r="AE90" i="1"/>
  <c r="AF90" i="1" a="1"/>
  <c r="AF90" i="1" s="1"/>
  <c r="AG90" i="1" a="1"/>
  <c r="AG90" i="1" s="1"/>
  <c r="AH90" i="1" a="1"/>
  <c r="AH90" i="1" s="1"/>
  <c r="W91" i="1" a="1"/>
  <c r="W91" i="1"/>
  <c r="X91" i="1" a="1"/>
  <c r="X91" i="1" s="1"/>
  <c r="Y91" i="1" a="1"/>
  <c r="Y91" i="1" s="1"/>
  <c r="Z91" i="1" a="1"/>
  <c r="Z91" i="1" s="1"/>
  <c r="AA91" i="1" a="1"/>
  <c r="AA91" i="1"/>
  <c r="AB91" i="1" a="1"/>
  <c r="AB91" i="1" s="1"/>
  <c r="AC91" i="1" a="1"/>
  <c r="AC91" i="1" s="1"/>
  <c r="AD91" i="1" a="1"/>
  <c r="AD91" i="1" s="1"/>
  <c r="AE91" i="1" a="1"/>
  <c r="AE91" i="1" s="1"/>
  <c r="AF91" i="1" a="1"/>
  <c r="AF91" i="1" s="1"/>
  <c r="AG91" i="1" a="1"/>
  <c r="AG91" i="1"/>
  <c r="AH91" i="1" a="1"/>
  <c r="AH91" i="1" s="1"/>
  <c r="W92" i="1" a="1"/>
  <c r="W92" i="1"/>
  <c r="X92" i="1" a="1"/>
  <c r="X92" i="1" s="1"/>
  <c r="Y92" i="1" a="1"/>
  <c r="Y92" i="1" s="1"/>
  <c r="Z92" i="1" a="1"/>
  <c r="Z92" i="1" s="1"/>
  <c r="AA92" i="1" a="1"/>
  <c r="AA92" i="1"/>
  <c r="AB92" i="1" a="1"/>
  <c r="AB92" i="1" s="1"/>
  <c r="AC92" i="1" a="1"/>
  <c r="AC92" i="1" s="1"/>
  <c r="AD92" i="1" a="1"/>
  <c r="AD92" i="1" s="1"/>
  <c r="AE92" i="1" a="1"/>
  <c r="AE92" i="1"/>
  <c r="AF92" i="1" a="1"/>
  <c r="AF92" i="1" s="1"/>
  <c r="AG92" i="1" a="1"/>
  <c r="AG92" i="1" s="1"/>
  <c r="AH92" i="1" a="1"/>
  <c r="AH92" i="1" s="1"/>
  <c r="W93" i="1" a="1"/>
  <c r="W93" i="1" s="1"/>
  <c r="X93" i="1" a="1"/>
  <c r="X93" i="1" s="1"/>
  <c r="Y93" i="1" a="1"/>
  <c r="Y93" i="1"/>
  <c r="Z93" i="1" a="1"/>
  <c r="Z93" i="1" s="1"/>
  <c r="AA93" i="1" a="1"/>
  <c r="AA93" i="1"/>
  <c r="AB93" i="1" a="1"/>
  <c r="AB93" i="1" s="1"/>
  <c r="AC93" i="1" a="1"/>
  <c r="AC93" i="1" s="1"/>
  <c r="AD93" i="1" a="1"/>
  <c r="AD93" i="1" s="1"/>
  <c r="AE93" i="1" a="1"/>
  <c r="AE93" i="1"/>
  <c r="AF93" i="1" a="1"/>
  <c r="AF93" i="1" s="1"/>
  <c r="AG93" i="1" a="1"/>
  <c r="AG93" i="1" s="1"/>
  <c r="AH93" i="1" a="1"/>
  <c r="AH93" i="1" s="1"/>
  <c r="W94" i="1" a="1"/>
  <c r="W94" i="1"/>
  <c r="X94" i="1" a="1"/>
  <c r="X94" i="1" s="1"/>
  <c r="Y94" i="1" a="1"/>
  <c r="Y94" i="1" s="1"/>
  <c r="Z94" i="1" a="1"/>
  <c r="Z94" i="1" s="1"/>
  <c r="AA94" i="1" a="1"/>
  <c r="AA94" i="1" s="1"/>
  <c r="AB94" i="1" a="1"/>
  <c r="AB94" i="1" s="1"/>
  <c r="AC94" i="1" a="1"/>
  <c r="AC94" i="1"/>
  <c r="AD94" i="1" a="1"/>
  <c r="AD94" i="1" s="1"/>
  <c r="AE94" i="1" a="1"/>
  <c r="AE94" i="1"/>
  <c r="AF94" i="1" a="1"/>
  <c r="AF94" i="1" s="1"/>
  <c r="AG94" i="1" a="1"/>
  <c r="AG94" i="1" s="1"/>
  <c r="AH94" i="1" a="1"/>
  <c r="AH94" i="1" s="1"/>
  <c r="W95" i="1" a="1"/>
  <c r="W95" i="1"/>
  <c r="X95" i="1" a="1"/>
  <c r="X95" i="1" s="1"/>
  <c r="Y95" i="1" a="1"/>
  <c r="Y95" i="1" s="1"/>
  <c r="Z95" i="1" a="1"/>
  <c r="Z95" i="1" s="1"/>
  <c r="AA95" i="1" a="1"/>
  <c r="AA95" i="1"/>
  <c r="AB95" i="1" a="1"/>
  <c r="AB95" i="1" s="1"/>
  <c r="AC95" i="1" a="1"/>
  <c r="AC95" i="1" s="1"/>
  <c r="AD95" i="1" a="1"/>
  <c r="AD95" i="1" s="1"/>
  <c r="AE95" i="1" a="1"/>
  <c r="AE95" i="1" s="1"/>
  <c r="AF95" i="1" a="1"/>
  <c r="AF95" i="1" s="1"/>
  <c r="AG95" i="1" a="1"/>
  <c r="AG95" i="1"/>
  <c r="AH95" i="1" a="1"/>
  <c r="AH95" i="1" s="1"/>
  <c r="W96" i="1" a="1"/>
  <c r="W96" i="1"/>
  <c r="X96" i="1" a="1"/>
  <c r="X96" i="1" s="1"/>
  <c r="Y96" i="1" a="1"/>
  <c r="Y96" i="1" s="1"/>
  <c r="Z96" i="1" a="1"/>
  <c r="Z96" i="1" s="1"/>
  <c r="AA96" i="1" a="1"/>
  <c r="AA96" i="1"/>
  <c r="AB96" i="1" a="1"/>
  <c r="AB96" i="1" s="1"/>
  <c r="AC96" i="1" a="1"/>
  <c r="AC96" i="1" s="1"/>
  <c r="AD96" i="1" a="1"/>
  <c r="AD96" i="1" s="1"/>
  <c r="AE96" i="1" a="1"/>
  <c r="AE96" i="1"/>
  <c r="AF96" i="1" a="1"/>
  <c r="AF96" i="1" s="1"/>
  <c r="AG96" i="1" a="1"/>
  <c r="AG96" i="1" s="1"/>
  <c r="AH96" i="1" a="1"/>
  <c r="AH96" i="1" s="1"/>
  <c r="W97" i="1" a="1"/>
  <c r="W97" i="1" s="1"/>
  <c r="X97" i="1" a="1"/>
  <c r="X97" i="1" s="1"/>
  <c r="Y97" i="1" a="1"/>
  <c r="Y97" i="1"/>
  <c r="Z97" i="1" a="1"/>
  <c r="Z97" i="1" s="1"/>
  <c r="AA97" i="1" a="1"/>
  <c r="AA97" i="1"/>
  <c r="AB97" i="1" a="1"/>
  <c r="AB97" i="1" s="1"/>
  <c r="AC97" i="1" a="1"/>
  <c r="AC97" i="1" s="1"/>
  <c r="AD97" i="1" a="1"/>
  <c r="AD97" i="1" s="1"/>
  <c r="AE97" i="1" a="1"/>
  <c r="AE97" i="1"/>
  <c r="AF97" i="1" a="1"/>
  <c r="AF97" i="1" s="1"/>
  <c r="AG97" i="1" a="1"/>
  <c r="AG97" i="1" s="1"/>
  <c r="AH97" i="1" a="1"/>
  <c r="AH97" i="1" s="1"/>
  <c r="W98" i="1" a="1"/>
  <c r="W98" i="1"/>
  <c r="X98" i="1" a="1"/>
  <c r="X98" i="1" s="1"/>
  <c r="Y98" i="1" a="1"/>
  <c r="Y98" i="1" s="1"/>
  <c r="Z98" i="1" a="1"/>
  <c r="Z98" i="1" s="1"/>
  <c r="AA98" i="1" a="1"/>
  <c r="AA98" i="1" s="1"/>
  <c r="AB98" i="1" a="1"/>
  <c r="AB98" i="1" s="1"/>
  <c r="AC98" i="1" a="1"/>
  <c r="AC98" i="1"/>
  <c r="AD98" i="1" a="1"/>
  <c r="AD98" i="1" s="1"/>
  <c r="AE98" i="1" a="1"/>
  <c r="AE98" i="1"/>
  <c r="AF98" i="1" a="1"/>
  <c r="AF98" i="1" s="1"/>
  <c r="AG98" i="1" a="1"/>
  <c r="AG98" i="1" s="1"/>
  <c r="AH98" i="1" a="1"/>
  <c r="AH98" i="1" s="1"/>
  <c r="W99" i="1" a="1"/>
  <c r="W99" i="1"/>
  <c r="X99" i="1" a="1"/>
  <c r="X99" i="1" s="1"/>
  <c r="Y99" i="1" a="1"/>
  <c r="Y99" i="1" s="1"/>
  <c r="Z99" i="1" a="1"/>
  <c r="Z99" i="1" s="1"/>
  <c r="AA99" i="1" a="1"/>
  <c r="AA99" i="1"/>
  <c r="AB99" i="1" a="1"/>
  <c r="AB99" i="1" s="1"/>
  <c r="AC99" i="1" a="1"/>
  <c r="AC99" i="1" s="1"/>
  <c r="AD99" i="1" a="1"/>
  <c r="AD99" i="1" s="1"/>
  <c r="AE99" i="1" a="1"/>
  <c r="AE99" i="1" s="1"/>
  <c r="AF99" i="1" a="1"/>
  <c r="AF99" i="1" s="1"/>
  <c r="AG99" i="1" a="1"/>
  <c r="AG99" i="1"/>
  <c r="AH99" i="1" a="1"/>
  <c r="AH99" i="1" s="1"/>
  <c r="W100" i="1" a="1"/>
  <c r="W100" i="1"/>
  <c r="X100" i="1" a="1"/>
  <c r="X100" i="1" s="1"/>
  <c r="Y100" i="1" a="1"/>
  <c r="Y100" i="1" s="1"/>
  <c r="Z100" i="1" a="1"/>
  <c r="Z100" i="1" s="1"/>
  <c r="AA100" i="1" a="1"/>
  <c r="AA100" i="1"/>
  <c r="AB100" i="1" a="1"/>
  <c r="AB100" i="1" s="1"/>
  <c r="AC100" i="1" a="1"/>
  <c r="AC100" i="1" s="1"/>
  <c r="AD100" i="1" a="1"/>
  <c r="AD100" i="1" s="1"/>
  <c r="AE100" i="1" a="1"/>
  <c r="AE100" i="1"/>
  <c r="AF100" i="1" a="1"/>
  <c r="AF100" i="1" s="1"/>
  <c r="AG100" i="1" a="1"/>
  <c r="AG100" i="1" s="1"/>
  <c r="AH100" i="1" a="1"/>
  <c r="AH100" i="1" s="1"/>
  <c r="W101" i="1" a="1"/>
  <c r="W101" i="1" s="1"/>
  <c r="X101" i="1" a="1"/>
  <c r="X101" i="1" s="1"/>
  <c r="Y101" i="1" a="1"/>
  <c r="Y101" i="1"/>
  <c r="Z101" i="1" a="1"/>
  <c r="Z101" i="1" s="1"/>
  <c r="AA101" i="1" a="1"/>
  <c r="AA101" i="1"/>
  <c r="AB101" i="1" a="1"/>
  <c r="AB101" i="1" s="1"/>
  <c r="AC101" i="1" a="1"/>
  <c r="AC101" i="1" s="1"/>
  <c r="AD101" i="1" a="1"/>
  <c r="AD101" i="1" s="1"/>
  <c r="AE101" i="1" a="1"/>
  <c r="AE101" i="1"/>
  <c r="AF101" i="1" a="1"/>
  <c r="AF101" i="1" s="1"/>
  <c r="AG101" i="1" a="1"/>
  <c r="AG101" i="1" s="1"/>
  <c r="AH101" i="1" a="1"/>
  <c r="AH101" i="1" s="1"/>
  <c r="W102" i="1" a="1"/>
  <c r="W102" i="1"/>
  <c r="X102" i="1" a="1"/>
  <c r="X102" i="1" s="1"/>
  <c r="Y102" i="1" a="1"/>
  <c r="Y102" i="1" s="1"/>
  <c r="Z102" i="1" a="1"/>
  <c r="Z102" i="1" s="1"/>
  <c r="AA102" i="1" a="1"/>
  <c r="AA102" i="1" s="1"/>
  <c r="AB102" i="1" a="1"/>
  <c r="AB102" i="1" s="1"/>
  <c r="AC102" i="1" a="1"/>
  <c r="AC102" i="1"/>
  <c r="AD102" i="1" a="1"/>
  <c r="AD102" i="1" s="1"/>
  <c r="AE102" i="1" a="1"/>
  <c r="AE102" i="1"/>
  <c r="AF102" i="1" a="1"/>
  <c r="AF102" i="1" s="1"/>
  <c r="AG102" i="1" a="1"/>
  <c r="AG102" i="1" s="1"/>
  <c r="AH102" i="1" a="1"/>
  <c r="AH102" i="1" s="1"/>
  <c r="W103" i="1" a="1"/>
  <c r="W103" i="1"/>
  <c r="X103" i="1" a="1"/>
  <c r="X103" i="1" s="1"/>
  <c r="Y103" i="1" a="1"/>
  <c r="Y103" i="1" s="1"/>
  <c r="Z103" i="1" a="1"/>
  <c r="Z103" i="1" s="1"/>
  <c r="AA103" i="1" a="1"/>
  <c r="AA103" i="1"/>
  <c r="AB103" i="1" a="1"/>
  <c r="AB103" i="1" s="1"/>
  <c r="AC103" i="1" a="1"/>
  <c r="AC103" i="1" s="1"/>
  <c r="AD103" i="1" a="1"/>
  <c r="AD103" i="1" s="1"/>
  <c r="AE103" i="1" a="1"/>
  <c r="AE103" i="1" s="1"/>
  <c r="AF103" i="1" a="1"/>
  <c r="AF103" i="1" s="1"/>
  <c r="AG103" i="1" a="1"/>
  <c r="AG103" i="1"/>
  <c r="AH103" i="1" a="1"/>
  <c r="AH103" i="1" s="1"/>
  <c r="W104" i="1" a="1"/>
  <c r="W104" i="1"/>
  <c r="X104" i="1" a="1"/>
  <c r="X104" i="1" s="1"/>
  <c r="Y104" i="1" a="1"/>
  <c r="Y104" i="1" s="1"/>
  <c r="Z104" i="1" a="1"/>
  <c r="Z104" i="1" s="1"/>
  <c r="AA104" i="1" a="1"/>
  <c r="AA104" i="1"/>
  <c r="AB104" i="1" a="1"/>
  <c r="AB104" i="1" s="1"/>
  <c r="AC104" i="1" a="1"/>
  <c r="AC104" i="1" s="1"/>
  <c r="AD104" i="1" a="1"/>
  <c r="AD104" i="1" s="1"/>
  <c r="AE104" i="1" a="1"/>
  <c r="AE104" i="1"/>
  <c r="AF104" i="1" a="1"/>
  <c r="AF104" i="1" s="1"/>
  <c r="AG104" i="1" a="1"/>
  <c r="AG104" i="1" s="1"/>
  <c r="AH104" i="1" a="1"/>
  <c r="AH104" i="1"/>
  <c r="W105" i="1" a="1"/>
  <c r="W105" i="1" s="1"/>
  <c r="X105" i="1" a="1"/>
  <c r="X105" i="1" s="1"/>
  <c r="Y105" i="1" a="1"/>
  <c r="Y105" i="1" s="1"/>
  <c r="Z105" i="1" a="1"/>
  <c r="Z105" i="1"/>
  <c r="AA105" i="1" a="1"/>
  <c r="AA105" i="1" s="1"/>
  <c r="AB105" i="1" a="1"/>
  <c r="AB105" i="1" s="1"/>
  <c r="AC105" i="1" a="1"/>
  <c r="AC105" i="1" s="1"/>
  <c r="AD105" i="1" a="1"/>
  <c r="AD105" i="1"/>
  <c r="AE105" i="1" a="1"/>
  <c r="AE105" i="1" s="1"/>
  <c r="AF105" i="1" a="1"/>
  <c r="AF105" i="1" s="1"/>
  <c r="AG105" i="1" a="1"/>
  <c r="AG105" i="1" s="1"/>
  <c r="AH105" i="1" a="1"/>
  <c r="AH105" i="1"/>
  <c r="W106" i="1" a="1"/>
  <c r="W106" i="1" s="1"/>
  <c r="X106" i="1" a="1"/>
  <c r="X106" i="1" s="1"/>
  <c r="Y106" i="1" a="1"/>
  <c r="Y106" i="1" s="1"/>
  <c r="Z106" i="1" a="1"/>
  <c r="Z106" i="1"/>
  <c r="AA106" i="1" a="1"/>
  <c r="AA106" i="1" s="1"/>
  <c r="AB106" i="1" a="1"/>
  <c r="AB106" i="1" s="1"/>
  <c r="AC106" i="1" a="1"/>
  <c r="AC106" i="1" s="1"/>
  <c r="AD106" i="1" a="1"/>
  <c r="AD106" i="1"/>
  <c r="AE106" i="1" a="1"/>
  <c r="AE106" i="1" s="1"/>
  <c r="AF106" i="1" a="1"/>
  <c r="AF106" i="1" s="1"/>
  <c r="AG106" i="1" a="1"/>
  <c r="AG106" i="1" s="1"/>
  <c r="AH106" i="1" a="1"/>
  <c r="AH106" i="1"/>
  <c r="W107" i="1" a="1"/>
  <c r="W107" i="1" s="1"/>
  <c r="X107" i="1" a="1"/>
  <c r="X107" i="1" s="1"/>
  <c r="Y107" i="1" a="1"/>
  <c r="Y107" i="1" s="1"/>
  <c r="Z107" i="1" a="1"/>
  <c r="Z107" i="1"/>
  <c r="AA107" i="1" a="1"/>
  <c r="AA107" i="1" s="1"/>
  <c r="AB107" i="1" a="1"/>
  <c r="AB107" i="1" s="1"/>
  <c r="AC107" i="1" a="1"/>
  <c r="AC107" i="1" s="1"/>
  <c r="AD107" i="1" a="1"/>
  <c r="AD107" i="1"/>
  <c r="AE107" i="1" a="1"/>
  <c r="AE107" i="1" s="1"/>
  <c r="AF107" i="1" a="1"/>
  <c r="AF107" i="1" s="1"/>
  <c r="AG107" i="1" a="1"/>
  <c r="AG107" i="1" s="1"/>
  <c r="AH107" i="1" a="1"/>
  <c r="AH107" i="1"/>
  <c r="W108" i="1" a="1"/>
  <c r="W108" i="1" s="1"/>
  <c r="X108" i="1" a="1"/>
  <c r="X108" i="1" s="1"/>
  <c r="Y108" i="1" a="1"/>
  <c r="Y108" i="1" s="1"/>
  <c r="Z108" i="1" a="1"/>
  <c r="Z108" i="1"/>
  <c r="AA108" i="1" a="1"/>
  <c r="AA108" i="1" s="1"/>
  <c r="AB108" i="1" a="1"/>
  <c r="AB108" i="1" s="1"/>
  <c r="AC108" i="1" a="1"/>
  <c r="AC108" i="1" s="1"/>
  <c r="AD108" i="1" a="1"/>
  <c r="AD108" i="1"/>
  <c r="AE108" i="1" a="1"/>
  <c r="AE108" i="1" s="1"/>
  <c r="AF108" i="1" a="1"/>
  <c r="AF108" i="1" s="1"/>
  <c r="AG108" i="1" a="1"/>
  <c r="AG108" i="1" s="1"/>
  <c r="AH108" i="1" a="1"/>
  <c r="AH108" i="1"/>
  <c r="W109" i="1" a="1"/>
  <c r="W109" i="1" s="1"/>
  <c r="X109" i="1" a="1"/>
  <c r="X109" i="1"/>
  <c r="Y109" i="1" a="1"/>
  <c r="Y109" i="1" s="1"/>
  <c r="Z109" i="1" a="1"/>
  <c r="Z109" i="1"/>
  <c r="AA109" i="1" a="1"/>
  <c r="AA109" i="1" s="1"/>
  <c r="AB109" i="1" a="1"/>
  <c r="AB109" i="1" s="1"/>
  <c r="AC109" i="1" a="1"/>
  <c r="AC109" i="1" s="1"/>
  <c r="AD109" i="1" a="1"/>
  <c r="AD109" i="1"/>
  <c r="AE109" i="1" a="1"/>
  <c r="AE109" i="1" s="1"/>
  <c r="AF109" i="1" a="1"/>
  <c r="AF109" i="1"/>
  <c r="AG109" i="1" a="1"/>
  <c r="AG109" i="1" s="1"/>
  <c r="AH109" i="1" a="1"/>
  <c r="AH109" i="1"/>
  <c r="W110" i="1" a="1"/>
  <c r="W110" i="1" s="1"/>
  <c r="X110" i="1" a="1"/>
  <c r="X110" i="1" s="1"/>
  <c r="Y110" i="1" a="1"/>
  <c r="Y110" i="1" s="1"/>
  <c r="Z110" i="1" a="1"/>
  <c r="Z110" i="1"/>
  <c r="AA110" i="1" a="1"/>
  <c r="AA110" i="1" s="1"/>
  <c r="AB110" i="1" a="1"/>
  <c r="AB110" i="1"/>
  <c r="AC110" i="1" a="1"/>
  <c r="AC110" i="1" s="1"/>
  <c r="AD110" i="1" a="1"/>
  <c r="AD110" i="1"/>
  <c r="AE110" i="1" a="1"/>
  <c r="AE110" i="1" s="1"/>
  <c r="AF110" i="1" a="1"/>
  <c r="AF110" i="1" s="1"/>
  <c r="AG110" i="1" a="1"/>
  <c r="AG110" i="1" s="1"/>
  <c r="AH110" i="1" a="1"/>
  <c r="AH110" i="1"/>
  <c r="W111" i="1" a="1"/>
  <c r="W111" i="1" s="1"/>
  <c r="X111" i="1" a="1"/>
  <c r="X111" i="1"/>
  <c r="Y111" i="1" a="1"/>
  <c r="Y111" i="1" s="1"/>
  <c r="Z111" i="1" a="1"/>
  <c r="Z111" i="1"/>
  <c r="AA111" i="1" a="1"/>
  <c r="AA111" i="1" s="1"/>
  <c r="AB111" i="1" a="1"/>
  <c r="AB111" i="1" s="1"/>
  <c r="AC111" i="1" a="1"/>
  <c r="AC111" i="1" s="1"/>
  <c r="AD111" i="1" a="1"/>
  <c r="AD111" i="1"/>
  <c r="AE111" i="1" a="1"/>
  <c r="AE111" i="1" s="1"/>
  <c r="AF111" i="1" a="1"/>
  <c r="AF111" i="1"/>
  <c r="AG111" i="1" a="1"/>
  <c r="AG111" i="1" s="1"/>
  <c r="AH111" i="1" a="1"/>
  <c r="AH111" i="1"/>
  <c r="W112" i="1" a="1"/>
  <c r="W112" i="1" s="1"/>
  <c r="X112" i="1" a="1"/>
  <c r="X112" i="1" s="1"/>
  <c r="Y112" i="1" a="1"/>
  <c r="Y112" i="1" s="1"/>
  <c r="Z112" i="1" a="1"/>
  <c r="Z112" i="1"/>
  <c r="AA112" i="1" a="1"/>
  <c r="AA112" i="1" s="1"/>
  <c r="AB112" i="1" a="1"/>
  <c r="AB112" i="1"/>
  <c r="AC112" i="1" a="1"/>
  <c r="AC112" i="1" s="1"/>
  <c r="AD112" i="1" a="1"/>
  <c r="AD112" i="1"/>
  <c r="AE112" i="1" a="1"/>
  <c r="AE112" i="1" s="1"/>
  <c r="AF112" i="1" a="1"/>
  <c r="AF112" i="1" s="1"/>
  <c r="AG112" i="1" a="1"/>
  <c r="AG112" i="1" s="1"/>
  <c r="AH112" i="1" a="1"/>
  <c r="AH112" i="1"/>
  <c r="W113" i="1" a="1"/>
  <c r="W113" i="1" s="1"/>
  <c r="X113" i="1" a="1"/>
  <c r="X113" i="1"/>
  <c r="Y113" i="1" a="1"/>
  <c r="Y113" i="1" s="1"/>
  <c r="Z113" i="1" a="1"/>
  <c r="Z113" i="1"/>
  <c r="AA113" i="1" a="1"/>
  <c r="AA113" i="1" s="1"/>
  <c r="AB113" i="1" a="1"/>
  <c r="AB113" i="1" s="1"/>
  <c r="AC113" i="1" a="1"/>
  <c r="AC113" i="1" s="1"/>
  <c r="AD113" i="1" a="1"/>
  <c r="AD113" i="1"/>
  <c r="AE113" i="1" a="1"/>
  <c r="AE113" i="1" s="1"/>
  <c r="AF113" i="1" a="1"/>
  <c r="AF113" i="1"/>
  <c r="AG113" i="1" a="1"/>
  <c r="AG113" i="1" s="1"/>
  <c r="AH113" i="1" a="1"/>
  <c r="AH113" i="1"/>
  <c r="W114" i="1" a="1"/>
  <c r="W114" i="1" s="1"/>
  <c r="X114" i="1" a="1"/>
  <c r="X114" i="1" s="1"/>
  <c r="Y114" i="1" a="1"/>
  <c r="Y114" i="1" s="1"/>
  <c r="Z114" i="1" a="1"/>
  <c r="Z114" i="1"/>
  <c r="AA114" i="1" a="1"/>
  <c r="AA114" i="1" s="1"/>
  <c r="AB114" i="1" a="1"/>
  <c r="AB114" i="1"/>
  <c r="AC114" i="1" a="1"/>
  <c r="AC114" i="1" s="1"/>
  <c r="AD114" i="1" a="1"/>
  <c r="AD114" i="1"/>
  <c r="AE114" i="1" a="1"/>
  <c r="AE114" i="1" s="1"/>
  <c r="AF114" i="1" a="1"/>
  <c r="AF114" i="1" s="1"/>
  <c r="AG114" i="1" a="1"/>
  <c r="AG114" i="1" s="1"/>
  <c r="AH114" i="1" a="1"/>
  <c r="AH114" i="1"/>
  <c r="W115" i="1" a="1"/>
  <c r="W115" i="1" s="1"/>
  <c r="X115" i="1" a="1"/>
  <c r="X115" i="1"/>
  <c r="Y115" i="1" a="1"/>
  <c r="Y115" i="1" s="1"/>
  <c r="Z115" i="1" a="1"/>
  <c r="Z115" i="1"/>
  <c r="AA115" i="1" a="1"/>
  <c r="AA115" i="1" s="1"/>
  <c r="AB115" i="1" a="1"/>
  <c r="AB115" i="1" s="1"/>
  <c r="AC115" i="1" a="1"/>
  <c r="AC115" i="1" s="1"/>
  <c r="AD115" i="1" a="1"/>
  <c r="AD115" i="1"/>
  <c r="AE115" i="1" a="1"/>
  <c r="AE115" i="1" s="1"/>
  <c r="AF115" i="1" a="1"/>
  <c r="AF115" i="1"/>
  <c r="AG115" i="1" a="1"/>
  <c r="AG115" i="1" s="1"/>
  <c r="AH115" i="1" a="1"/>
  <c r="AH115" i="1"/>
  <c r="W116" i="1" a="1"/>
  <c r="W116" i="1" s="1"/>
  <c r="X116" i="1" a="1"/>
  <c r="X116" i="1" s="1"/>
  <c r="Y116" i="1" a="1"/>
  <c r="Y116" i="1" s="1"/>
  <c r="Z116" i="1" a="1"/>
  <c r="Z116" i="1"/>
  <c r="AA116" i="1" a="1"/>
  <c r="AA116" i="1" s="1"/>
  <c r="AB116" i="1" a="1"/>
  <c r="AB116" i="1"/>
  <c r="AC116" i="1" a="1"/>
  <c r="AC116" i="1" s="1"/>
  <c r="AD116" i="1" a="1"/>
  <c r="AD116" i="1"/>
  <c r="AE116" i="1" a="1"/>
  <c r="AE116" i="1" s="1"/>
  <c r="AF116" i="1" a="1"/>
  <c r="AF116" i="1" s="1"/>
  <c r="AG116" i="1" a="1"/>
  <c r="AG116" i="1" s="1"/>
  <c r="AH116" i="1" a="1"/>
  <c r="AH116" i="1"/>
  <c r="W117" i="1" a="1"/>
  <c r="W117" i="1" s="1"/>
  <c r="X117" i="1" a="1"/>
  <c r="X117" i="1"/>
  <c r="Y117" i="1" a="1"/>
  <c r="Y117" i="1" s="1"/>
  <c r="Z117" i="1" a="1"/>
  <c r="Z117" i="1"/>
  <c r="AA117" i="1" a="1"/>
  <c r="AA117" i="1" s="1"/>
  <c r="AB117" i="1" a="1"/>
  <c r="AB117" i="1" s="1"/>
  <c r="AC117" i="1" a="1"/>
  <c r="AC117" i="1" s="1"/>
  <c r="AD117" i="1" a="1"/>
  <c r="AD117" i="1"/>
  <c r="AE117" i="1" a="1"/>
  <c r="AE117" i="1" s="1"/>
  <c r="AF117" i="1" a="1"/>
  <c r="AF117" i="1"/>
  <c r="AG117" i="1" a="1"/>
  <c r="AG117" i="1" s="1"/>
  <c r="AH117" i="1" a="1"/>
  <c r="AH117" i="1"/>
  <c r="W118" i="1" a="1"/>
  <c r="W118" i="1" s="1"/>
  <c r="X118" i="1" a="1"/>
  <c r="X118" i="1" s="1"/>
  <c r="Y118" i="1" a="1"/>
  <c r="Y118" i="1" s="1"/>
  <c r="Z118" i="1" a="1"/>
  <c r="Z118" i="1"/>
  <c r="AA118" i="1" a="1"/>
  <c r="AA118" i="1" s="1"/>
  <c r="AB118" i="1" a="1"/>
  <c r="AB118" i="1"/>
  <c r="AC118" i="1" a="1"/>
  <c r="AC118" i="1" s="1"/>
  <c r="AD118" i="1" a="1"/>
  <c r="AD118" i="1"/>
  <c r="AE118" i="1" a="1"/>
  <c r="AE118" i="1" s="1"/>
  <c r="AF118" i="1" a="1"/>
  <c r="AF118" i="1" s="1"/>
  <c r="AG118" i="1" a="1"/>
  <c r="AG118" i="1" s="1"/>
  <c r="AH118" i="1" a="1"/>
  <c r="AH118" i="1"/>
  <c r="W119" i="1" a="1"/>
  <c r="W119" i="1" s="1"/>
  <c r="X119" i="1" a="1"/>
  <c r="X119" i="1"/>
  <c r="Y119" i="1" a="1"/>
  <c r="Y119" i="1" s="1"/>
  <c r="Z119" i="1" a="1"/>
  <c r="Z119" i="1"/>
  <c r="AA119" i="1" a="1"/>
  <c r="AA119" i="1" s="1"/>
  <c r="AB119" i="1" a="1"/>
  <c r="AB119" i="1" s="1"/>
  <c r="AC119" i="1" a="1"/>
  <c r="AC119" i="1" s="1"/>
  <c r="AD119" i="1" a="1"/>
  <c r="AD119" i="1"/>
  <c r="AE119" i="1" a="1"/>
  <c r="AE119" i="1" s="1"/>
  <c r="AF119" i="1" a="1"/>
  <c r="AF119" i="1"/>
  <c r="AG119" i="1" a="1"/>
  <c r="AG119" i="1" s="1"/>
  <c r="AH119" i="1" a="1"/>
  <c r="AH119" i="1"/>
  <c r="W120" i="1" a="1"/>
  <c r="W120" i="1" s="1"/>
  <c r="X120" i="1" a="1"/>
  <c r="X120" i="1" s="1"/>
  <c r="Y120" i="1" a="1"/>
  <c r="Y120" i="1" s="1"/>
  <c r="Z120" i="1" a="1"/>
  <c r="Z120" i="1"/>
  <c r="AA120" i="1" a="1"/>
  <c r="AA120" i="1" s="1"/>
  <c r="AB120" i="1" a="1"/>
  <c r="AB120" i="1"/>
  <c r="AC120" i="1" a="1"/>
  <c r="AC120" i="1" s="1"/>
  <c r="AD120" i="1" a="1"/>
  <c r="AD120" i="1"/>
  <c r="AE120" i="1" a="1"/>
  <c r="AE120" i="1" s="1"/>
  <c r="AF120" i="1" a="1"/>
  <c r="AF120" i="1" s="1"/>
  <c r="AG120" i="1" a="1"/>
  <c r="AG120" i="1" s="1"/>
  <c r="AH120" i="1" a="1"/>
  <c r="AH120" i="1"/>
  <c r="W121" i="1" a="1"/>
  <c r="W121" i="1" s="1"/>
  <c r="X121" i="1" a="1"/>
  <c r="X121" i="1"/>
  <c r="Y121" i="1" a="1"/>
  <c r="Y121" i="1" s="1"/>
  <c r="Z121" i="1" a="1"/>
  <c r="Z121" i="1"/>
  <c r="AA121" i="1" a="1"/>
  <c r="AA121" i="1" s="1"/>
  <c r="AB121" i="1" a="1"/>
  <c r="AB121" i="1" s="1"/>
  <c r="AC121" i="1" a="1"/>
  <c r="AC121" i="1" s="1"/>
  <c r="AD121" i="1" a="1"/>
  <c r="AD121" i="1"/>
  <c r="AE121" i="1" a="1"/>
  <c r="AE121" i="1" s="1"/>
  <c r="AF121" i="1" a="1"/>
  <c r="AF121" i="1"/>
  <c r="AG121" i="1" a="1"/>
  <c r="AG121" i="1" s="1"/>
  <c r="AH121" i="1" a="1"/>
  <c r="AH121" i="1"/>
  <c r="W122" i="1" a="1"/>
  <c r="W122" i="1" s="1"/>
  <c r="X122" i="1" a="1"/>
  <c r="X122" i="1" s="1"/>
  <c r="Y122" i="1" a="1"/>
  <c r="Y122" i="1" s="1"/>
  <c r="Z122" i="1" a="1"/>
  <c r="Z122" i="1"/>
  <c r="AA122" i="1" a="1"/>
  <c r="AA122" i="1" s="1"/>
  <c r="AB122" i="1" a="1"/>
  <c r="AB122" i="1"/>
  <c r="AC122" i="1" a="1"/>
  <c r="AC122" i="1" s="1"/>
  <c r="AD122" i="1" a="1"/>
  <c r="AD122" i="1"/>
  <c r="AE122" i="1" a="1"/>
  <c r="AE122" i="1" s="1"/>
  <c r="AF122" i="1" a="1"/>
  <c r="AF122" i="1" s="1"/>
  <c r="AG122" i="1" a="1"/>
  <c r="AG122" i="1" s="1"/>
  <c r="AH122" i="1" a="1"/>
  <c r="AH122" i="1"/>
  <c r="W123" i="1" a="1"/>
  <c r="W123" i="1" s="1"/>
  <c r="X123" i="1" a="1"/>
  <c r="X123" i="1"/>
  <c r="Y123" i="1" a="1"/>
  <c r="Y123" i="1" s="1"/>
  <c r="Z123" i="1" a="1"/>
  <c r="Z123" i="1"/>
  <c r="AA123" i="1" a="1"/>
  <c r="AA123" i="1" s="1"/>
  <c r="AB123" i="1" a="1"/>
  <c r="AB123" i="1" s="1"/>
  <c r="AC123" i="1" a="1"/>
  <c r="AC123" i="1" s="1"/>
  <c r="AD123" i="1" a="1"/>
  <c r="AD123" i="1"/>
  <c r="AE123" i="1" a="1"/>
  <c r="AE123" i="1" s="1"/>
  <c r="AF123" i="1" a="1"/>
  <c r="AF123" i="1"/>
  <c r="AG123" i="1" a="1"/>
  <c r="AG123" i="1" s="1"/>
  <c r="AH123" i="1" a="1"/>
  <c r="AH123" i="1"/>
  <c r="W124" i="1" a="1"/>
  <c r="W124" i="1" s="1"/>
  <c r="X124" i="1" a="1"/>
  <c r="X124" i="1" s="1"/>
  <c r="Y124" i="1" a="1"/>
  <c r="Y124" i="1" s="1"/>
  <c r="Z124" i="1" a="1"/>
  <c r="Z124" i="1"/>
  <c r="AA124" i="1" a="1"/>
  <c r="AA124" i="1" s="1"/>
  <c r="AB124" i="1" a="1"/>
  <c r="AB124" i="1"/>
  <c r="AC124" i="1" a="1"/>
  <c r="AC124" i="1" s="1"/>
  <c r="AD124" i="1" a="1"/>
  <c r="AD124" i="1"/>
  <c r="AE124" i="1" a="1"/>
  <c r="AE124" i="1" s="1"/>
  <c r="AF124" i="1" a="1"/>
  <c r="AF124" i="1" s="1"/>
  <c r="AG124" i="1" a="1"/>
  <c r="AG124" i="1" s="1"/>
  <c r="AH124" i="1" a="1"/>
  <c r="AH124" i="1"/>
  <c r="W125" i="1" a="1"/>
  <c r="W125" i="1" s="1"/>
  <c r="X125" i="1" a="1"/>
  <c r="X125" i="1"/>
  <c r="Y125" i="1" a="1"/>
  <c r="Y125" i="1" s="1"/>
  <c r="Z125" i="1" a="1"/>
  <c r="Z125" i="1"/>
  <c r="AA125" i="1" a="1"/>
  <c r="AA125" i="1" s="1"/>
  <c r="AB125" i="1" a="1"/>
  <c r="AB125" i="1" s="1"/>
  <c r="AC125" i="1" a="1"/>
  <c r="AC125" i="1" s="1"/>
  <c r="AD125" i="1" a="1"/>
  <c r="AD125" i="1"/>
  <c r="AE125" i="1" a="1"/>
  <c r="AE125" i="1" s="1"/>
  <c r="AF125" i="1" a="1"/>
  <c r="AF125" i="1"/>
  <c r="AG125" i="1" a="1"/>
  <c r="AG125" i="1" s="1"/>
  <c r="AH125" i="1" a="1"/>
  <c r="AH125" i="1"/>
  <c r="W126" i="1" a="1"/>
  <c r="W126" i="1" s="1"/>
  <c r="X126" i="1" a="1"/>
  <c r="X126" i="1" s="1"/>
  <c r="Y126" i="1" a="1"/>
  <c r="Y126" i="1" s="1"/>
  <c r="Z126" i="1" a="1"/>
  <c r="Z126" i="1"/>
  <c r="AA126" i="1" a="1"/>
  <c r="AA126" i="1" s="1"/>
  <c r="AB126" i="1" a="1"/>
  <c r="AB126" i="1"/>
  <c r="AC126" i="1" a="1"/>
  <c r="AC126" i="1" s="1"/>
  <c r="AD126" i="1" a="1"/>
  <c r="AD126" i="1"/>
  <c r="AE126" i="1" a="1"/>
  <c r="AE126" i="1" s="1"/>
  <c r="AF126" i="1" a="1"/>
  <c r="AF126" i="1" s="1"/>
  <c r="AG126" i="1" a="1"/>
  <c r="AG126" i="1" s="1"/>
  <c r="AH126" i="1" a="1"/>
  <c r="AH126" i="1"/>
  <c r="W127" i="1" a="1"/>
  <c r="W127" i="1" s="1"/>
  <c r="X127" i="1" a="1"/>
  <c r="X127" i="1"/>
  <c r="Y127" i="1" a="1"/>
  <c r="Y127" i="1" s="1"/>
  <c r="Z127" i="1" a="1"/>
  <c r="Z127" i="1"/>
  <c r="AA127" i="1" a="1"/>
  <c r="AA127" i="1" s="1"/>
  <c r="AB127" i="1" a="1"/>
  <c r="AB127" i="1" s="1"/>
  <c r="AC127" i="1" a="1"/>
  <c r="AC127" i="1" s="1"/>
  <c r="AD127" i="1" a="1"/>
  <c r="AD127" i="1"/>
  <c r="AE127" i="1" a="1"/>
  <c r="AE127" i="1" s="1"/>
  <c r="AF127" i="1" a="1"/>
  <c r="AF127" i="1"/>
  <c r="AG127" i="1" a="1"/>
  <c r="AG127" i="1" s="1"/>
  <c r="AH127" i="1" a="1"/>
  <c r="AH127" i="1"/>
  <c r="W128" i="1" a="1"/>
  <c r="W128" i="1" s="1"/>
  <c r="X128" i="1" a="1"/>
  <c r="X128" i="1" s="1"/>
  <c r="Y128" i="1" a="1"/>
  <c r="Y128" i="1" s="1"/>
  <c r="Z128" i="1" a="1"/>
  <c r="Z128" i="1"/>
  <c r="AA128" i="1" a="1"/>
  <c r="AA128" i="1" s="1"/>
  <c r="AB128" i="1" a="1"/>
  <c r="AB128" i="1"/>
  <c r="AC128" i="1" a="1"/>
  <c r="AC128" i="1" s="1"/>
  <c r="AD128" i="1" a="1"/>
  <c r="AD128" i="1"/>
  <c r="AE128" i="1" a="1"/>
  <c r="AE128" i="1" s="1"/>
  <c r="AF128" i="1" a="1"/>
  <c r="AF128" i="1" s="1"/>
  <c r="AG128" i="1" a="1"/>
  <c r="AG128" i="1" s="1"/>
  <c r="AH128" i="1" a="1"/>
  <c r="AH128" i="1"/>
  <c r="W129" i="1" a="1"/>
  <c r="W129" i="1" s="1"/>
  <c r="X129" i="1" a="1"/>
  <c r="X129" i="1"/>
  <c r="Y129" i="1" a="1"/>
  <c r="Y129" i="1" s="1"/>
  <c r="Z129" i="1" a="1"/>
  <c r="Z129" i="1"/>
  <c r="AA129" i="1" a="1"/>
  <c r="AA129" i="1" s="1"/>
  <c r="AB129" i="1" a="1"/>
  <c r="AB129" i="1" s="1"/>
  <c r="AC129" i="1" a="1"/>
  <c r="AC129" i="1" s="1"/>
  <c r="AD129" i="1" a="1"/>
  <c r="AD129" i="1"/>
  <c r="AE129" i="1" a="1"/>
  <c r="AE129" i="1" s="1"/>
  <c r="AF129" i="1" a="1"/>
  <c r="AF129" i="1"/>
  <c r="AG129" i="1" a="1"/>
  <c r="AG129" i="1" s="1"/>
  <c r="AH129" i="1" a="1"/>
  <c r="AH129" i="1"/>
  <c r="W130" i="1" a="1"/>
  <c r="W130" i="1" s="1"/>
  <c r="X130" i="1" a="1"/>
  <c r="X130" i="1" s="1"/>
  <c r="Y130" i="1" a="1"/>
  <c r="Y130" i="1" s="1"/>
  <c r="Z130" i="1" a="1"/>
  <c r="Z130" i="1"/>
  <c r="AA130" i="1" a="1"/>
  <c r="AA130" i="1" s="1"/>
  <c r="AB130" i="1" a="1"/>
  <c r="AB130" i="1"/>
  <c r="AC130" i="1" a="1"/>
  <c r="AC130" i="1" s="1"/>
  <c r="AD130" i="1" a="1"/>
  <c r="AD130" i="1"/>
  <c r="AE130" i="1" a="1"/>
  <c r="AE130" i="1" s="1"/>
  <c r="AF130" i="1" a="1"/>
  <c r="AF130" i="1" s="1"/>
  <c r="AG130" i="1" a="1"/>
  <c r="AG130" i="1" s="1"/>
  <c r="AH130" i="1" a="1"/>
  <c r="AH130" i="1"/>
  <c r="W131" i="1" a="1"/>
  <c r="W131" i="1" s="1"/>
  <c r="X131" i="1" a="1"/>
  <c r="X131" i="1"/>
  <c r="Y131" i="1" a="1"/>
  <c r="Y131" i="1" s="1"/>
  <c r="Z131" i="1" a="1"/>
  <c r="Z131" i="1"/>
  <c r="AA131" i="1" a="1"/>
  <c r="AA131" i="1" s="1"/>
  <c r="AB131" i="1" a="1"/>
  <c r="AB131" i="1" s="1"/>
  <c r="AC131" i="1" a="1"/>
  <c r="AC131" i="1" s="1"/>
  <c r="AD131" i="1" a="1"/>
  <c r="AD131" i="1"/>
  <c r="AE131" i="1" a="1"/>
  <c r="AE131" i="1" s="1"/>
  <c r="AF131" i="1" a="1"/>
  <c r="AF131" i="1"/>
  <c r="AG131" i="1" a="1"/>
  <c r="AG131" i="1" s="1"/>
  <c r="AH131" i="1" a="1"/>
  <c r="AH131" i="1"/>
  <c r="W132" i="1" a="1"/>
  <c r="W132" i="1" s="1"/>
  <c r="X132" i="1" a="1"/>
  <c r="X132" i="1" s="1"/>
  <c r="Y132" i="1" a="1"/>
  <c r="Y132" i="1" s="1"/>
  <c r="Z132" i="1" a="1"/>
  <c r="Z132" i="1"/>
  <c r="AA132" i="1" a="1"/>
  <c r="AA132" i="1" s="1"/>
  <c r="AB132" i="1" a="1"/>
  <c r="AB132" i="1"/>
  <c r="AC132" i="1" a="1"/>
  <c r="AC132" i="1" s="1"/>
  <c r="AD132" i="1" a="1"/>
  <c r="AD132" i="1"/>
  <c r="AE132" i="1" a="1"/>
  <c r="AE132" i="1" s="1"/>
  <c r="AF132" i="1" a="1"/>
  <c r="AF132" i="1" s="1"/>
  <c r="AG132" i="1" a="1"/>
  <c r="AG132" i="1" s="1"/>
  <c r="AH132" i="1" a="1"/>
  <c r="AH132" i="1"/>
  <c r="W133" i="1" a="1"/>
  <c r="W133" i="1" s="1"/>
  <c r="X133" i="1" a="1"/>
  <c r="X133" i="1"/>
  <c r="Y133" i="1" a="1"/>
  <c r="Y133" i="1" s="1"/>
  <c r="Z133" i="1" a="1"/>
  <c r="Z133" i="1"/>
  <c r="AA133" i="1" a="1"/>
  <c r="AA133" i="1" s="1"/>
  <c r="AB133" i="1" a="1"/>
  <c r="AB133" i="1" s="1"/>
  <c r="AC133" i="1" a="1"/>
  <c r="AC133" i="1" s="1"/>
  <c r="AD133" i="1" a="1"/>
  <c r="AD133" i="1"/>
  <c r="AE133" i="1" a="1"/>
  <c r="AE133" i="1" s="1"/>
  <c r="AF133" i="1" a="1"/>
  <c r="AF133" i="1"/>
  <c r="AG133" i="1" a="1"/>
  <c r="AG133" i="1" s="1"/>
  <c r="AH133" i="1" a="1"/>
  <c r="AH133" i="1"/>
  <c r="W134" i="1" a="1"/>
  <c r="W134" i="1" s="1"/>
  <c r="X134" i="1" a="1"/>
  <c r="X134" i="1" s="1"/>
  <c r="Y134" i="1" a="1"/>
  <c r="Y134" i="1" s="1"/>
  <c r="Z134" i="1" a="1"/>
  <c r="Z134" i="1"/>
  <c r="AA134" i="1" a="1"/>
  <c r="AA134" i="1" s="1"/>
  <c r="AB134" i="1" a="1"/>
  <c r="AB134" i="1"/>
  <c r="AC134" i="1" a="1"/>
  <c r="AC134" i="1" s="1"/>
  <c r="AD134" i="1" a="1"/>
  <c r="AD134" i="1"/>
  <c r="AE134" i="1" a="1"/>
  <c r="AE134" i="1" s="1"/>
  <c r="AF134" i="1" a="1"/>
  <c r="AF134" i="1" s="1"/>
  <c r="AG134" i="1" a="1"/>
  <c r="AG134" i="1" s="1"/>
  <c r="AH134" i="1" a="1"/>
  <c r="AH134" i="1"/>
  <c r="W135" i="1" a="1"/>
  <c r="W135" i="1" s="1"/>
  <c r="X135" i="1" a="1"/>
  <c r="X135" i="1"/>
  <c r="Y135" i="1" a="1"/>
  <c r="Y135" i="1" s="1"/>
  <c r="Z135" i="1" a="1"/>
  <c r="Z135" i="1"/>
  <c r="AA135" i="1" a="1"/>
  <c r="AA135" i="1" s="1"/>
  <c r="AB135" i="1" a="1"/>
  <c r="AB135" i="1" s="1"/>
  <c r="AC135" i="1" a="1"/>
  <c r="AC135" i="1" s="1"/>
  <c r="AD135" i="1" a="1"/>
  <c r="AD135" i="1"/>
  <c r="AE135" i="1" a="1"/>
  <c r="AE135" i="1" s="1"/>
  <c r="AF135" i="1" a="1"/>
  <c r="AF135" i="1"/>
  <c r="AG135" i="1" a="1"/>
  <c r="AG135" i="1" s="1"/>
  <c r="AH135" i="1" a="1"/>
  <c r="AH135" i="1"/>
  <c r="W136" i="1" a="1"/>
  <c r="W136" i="1" s="1"/>
  <c r="X136" i="1" a="1"/>
  <c r="X136" i="1" s="1"/>
  <c r="Y136" i="1" a="1"/>
  <c r="Y136" i="1" s="1"/>
  <c r="Z136" i="1" a="1"/>
  <c r="Z136" i="1"/>
  <c r="AA136" i="1" a="1"/>
  <c r="AA136" i="1" s="1"/>
  <c r="AB136" i="1" a="1"/>
  <c r="AB136" i="1"/>
  <c r="AC136" i="1" a="1"/>
  <c r="AC136" i="1" s="1"/>
  <c r="AD136" i="1" a="1"/>
  <c r="AD136" i="1"/>
  <c r="AE136" i="1" a="1"/>
  <c r="AE136" i="1" s="1"/>
  <c r="AF136" i="1" a="1"/>
  <c r="AF136" i="1" s="1"/>
  <c r="AG136" i="1" a="1"/>
  <c r="AG136" i="1" s="1"/>
  <c r="AH136" i="1" a="1"/>
  <c r="AH136" i="1"/>
  <c r="W137" i="1" a="1"/>
  <c r="W137" i="1" s="1"/>
  <c r="X137" i="1" a="1"/>
  <c r="X137" i="1"/>
  <c r="Y137" i="1" a="1"/>
  <c r="Y137" i="1" s="1"/>
  <c r="Z137" i="1" a="1"/>
  <c r="Z137" i="1"/>
  <c r="AA137" i="1" a="1"/>
  <c r="AA137" i="1" s="1"/>
  <c r="AB137" i="1" a="1"/>
  <c r="AB137" i="1" s="1"/>
  <c r="AC137" i="1" a="1"/>
  <c r="AC137" i="1" s="1"/>
  <c r="AD137" i="1" a="1"/>
  <c r="AD137" i="1"/>
  <c r="AE137" i="1" a="1"/>
  <c r="AE137" i="1" s="1"/>
  <c r="AF137" i="1" a="1"/>
  <c r="AF137" i="1"/>
  <c r="AG137" i="1" a="1"/>
  <c r="AG137" i="1" s="1"/>
  <c r="AH137" i="1" a="1"/>
  <c r="AH137" i="1"/>
  <c r="W138" i="1" a="1"/>
  <c r="W138" i="1" s="1"/>
  <c r="X138" i="1" a="1"/>
  <c r="X138" i="1" s="1"/>
  <c r="Y138" i="1" a="1"/>
  <c r="Y138" i="1" s="1"/>
  <c r="Z138" i="1" a="1"/>
  <c r="Z138" i="1"/>
  <c r="AA138" i="1" a="1"/>
  <c r="AA138" i="1" s="1"/>
  <c r="AB138" i="1" a="1"/>
  <c r="AB138" i="1"/>
  <c r="AC138" i="1" a="1"/>
  <c r="AC138" i="1" s="1"/>
  <c r="AD138" i="1" a="1"/>
  <c r="AD138" i="1"/>
  <c r="AE138" i="1" a="1"/>
  <c r="AE138" i="1" s="1"/>
  <c r="AF138" i="1" a="1"/>
  <c r="AF138" i="1" s="1"/>
  <c r="AG138" i="1" a="1"/>
  <c r="AG138" i="1" s="1"/>
  <c r="AH138" i="1" a="1"/>
  <c r="AH138" i="1"/>
  <c r="W139" i="1" a="1"/>
  <c r="W139" i="1" s="1"/>
  <c r="X139" i="1" a="1"/>
  <c r="X139" i="1"/>
  <c r="Y139" i="1" a="1"/>
  <c r="Y139" i="1" s="1"/>
  <c r="Z139" i="1" a="1"/>
  <c r="Z139" i="1"/>
  <c r="AA139" i="1" a="1"/>
  <c r="AA139" i="1" s="1"/>
  <c r="AB139" i="1" a="1"/>
  <c r="AB139" i="1" s="1"/>
  <c r="AC139" i="1" a="1"/>
  <c r="AC139" i="1" s="1"/>
  <c r="AD139" i="1" a="1"/>
  <c r="AD139" i="1"/>
  <c r="AE139" i="1" a="1"/>
  <c r="AE139" i="1" s="1"/>
  <c r="AF139" i="1" a="1"/>
  <c r="AF139" i="1"/>
  <c r="AG139" i="1" a="1"/>
  <c r="AG139" i="1" s="1"/>
  <c r="AH139" i="1" a="1"/>
  <c r="AH139" i="1"/>
  <c r="W140" i="1" a="1"/>
  <c r="W140" i="1" s="1"/>
  <c r="X140" i="1" a="1"/>
  <c r="X140" i="1" s="1"/>
  <c r="Y140" i="1" a="1"/>
  <c r="Y140" i="1" s="1"/>
  <c r="Z140" i="1" a="1"/>
  <c r="Z140" i="1"/>
  <c r="AA140" i="1" a="1"/>
  <c r="AA140" i="1" s="1"/>
  <c r="AB140" i="1" a="1"/>
  <c r="AB140" i="1"/>
  <c r="AC140" i="1" a="1"/>
  <c r="AC140" i="1" s="1"/>
  <c r="AD140" i="1" a="1"/>
  <c r="AD140" i="1"/>
  <c r="AE140" i="1" a="1"/>
  <c r="AE140" i="1" s="1"/>
  <c r="AF140" i="1" a="1"/>
  <c r="AF140" i="1" s="1"/>
  <c r="AG140" i="1" a="1"/>
  <c r="AG140" i="1" s="1"/>
  <c r="AH140" i="1" a="1"/>
  <c r="AH140" i="1"/>
  <c r="W141" i="1" a="1"/>
  <c r="W141" i="1" s="1"/>
  <c r="X141" i="1" a="1"/>
  <c r="X141" i="1"/>
  <c r="Y141" i="1" a="1"/>
  <c r="Y141" i="1" s="1"/>
  <c r="Z141" i="1" a="1"/>
  <c r="Z141" i="1"/>
  <c r="AA141" i="1" a="1"/>
  <c r="AA141" i="1" s="1"/>
  <c r="AB141" i="1" a="1"/>
  <c r="AB141" i="1" s="1"/>
  <c r="AC141" i="1" a="1"/>
  <c r="AC141" i="1" s="1"/>
  <c r="AD141" i="1" a="1"/>
  <c r="AD141" i="1"/>
  <c r="AE141" i="1" a="1"/>
  <c r="AE141" i="1" s="1"/>
  <c r="AF141" i="1" a="1"/>
  <c r="AF141" i="1"/>
  <c r="AG141" i="1" a="1"/>
  <c r="AG141" i="1" s="1"/>
  <c r="AH141" i="1" a="1"/>
  <c r="AH141" i="1"/>
  <c r="W142" i="1" a="1"/>
  <c r="W142" i="1" s="1"/>
  <c r="X142" i="1" a="1"/>
  <c r="X142" i="1" s="1"/>
  <c r="Y142" i="1" a="1"/>
  <c r="Y142" i="1" s="1"/>
  <c r="Z142" i="1" a="1"/>
  <c r="Z142" i="1"/>
  <c r="AA142" i="1" a="1"/>
  <c r="AA142" i="1" s="1"/>
  <c r="AB142" i="1" a="1"/>
  <c r="AB142" i="1"/>
  <c r="AC142" i="1" a="1"/>
  <c r="AC142" i="1" s="1"/>
  <c r="AD142" i="1" a="1"/>
  <c r="AD142" i="1"/>
  <c r="AE142" i="1" a="1"/>
  <c r="AE142" i="1" s="1"/>
  <c r="AF142" i="1" a="1"/>
  <c r="AF142" i="1" s="1"/>
  <c r="AG142" i="1" a="1"/>
  <c r="AG142" i="1" s="1"/>
  <c r="AH142" i="1" a="1"/>
  <c r="AH142" i="1"/>
  <c r="W143" i="1" a="1"/>
  <c r="W143" i="1" s="1"/>
  <c r="X143" i="1" a="1"/>
  <c r="X143" i="1"/>
  <c r="Y143" i="1" a="1"/>
  <c r="Y143" i="1" s="1"/>
  <c r="Z143" i="1" a="1"/>
  <c r="Z143" i="1"/>
  <c r="AA143" i="1" a="1"/>
  <c r="AA143" i="1" s="1"/>
  <c r="AB143" i="1" a="1"/>
  <c r="AB143" i="1" s="1"/>
  <c r="AC143" i="1" a="1"/>
  <c r="AC143" i="1" s="1"/>
  <c r="AD143" i="1" a="1"/>
  <c r="AD143" i="1"/>
  <c r="AE143" i="1" a="1"/>
  <c r="AE143" i="1" s="1"/>
  <c r="AF143" i="1" a="1"/>
  <c r="AF143" i="1"/>
  <c r="AG143" i="1" a="1"/>
  <c r="AG143" i="1" s="1"/>
  <c r="AH143" i="1" a="1"/>
  <c r="AH143" i="1"/>
  <c r="W144" i="1" a="1"/>
  <c r="W144" i="1" s="1"/>
  <c r="X144" i="1" a="1"/>
  <c r="X144" i="1" s="1"/>
  <c r="Y144" i="1" a="1"/>
  <c r="Y144" i="1" s="1"/>
  <c r="Z144" i="1" a="1"/>
  <c r="Z144" i="1"/>
  <c r="AA144" i="1" a="1"/>
  <c r="AA144" i="1" s="1"/>
  <c r="AB144" i="1" a="1"/>
  <c r="AB144" i="1" s="1"/>
  <c r="AC144" i="1" a="1"/>
  <c r="AC144" i="1" s="1"/>
  <c r="AD144" i="1" a="1"/>
  <c r="AD144" i="1"/>
  <c r="AE144" i="1" a="1"/>
  <c r="AE144" i="1" s="1"/>
  <c r="AF144" i="1" a="1"/>
  <c r="AF144" i="1" s="1"/>
  <c r="AG144" i="1" a="1"/>
  <c r="AG144" i="1" s="1"/>
  <c r="AH144" i="1" a="1"/>
  <c r="AH144" i="1"/>
  <c r="W145" i="1" a="1"/>
  <c r="W145" i="1" s="1"/>
  <c r="X145" i="1" a="1"/>
  <c r="X145" i="1" s="1"/>
  <c r="Y145" i="1" a="1"/>
  <c r="Y145" i="1" s="1"/>
  <c r="Z145" i="1" a="1"/>
  <c r="Z145" i="1"/>
  <c r="AA145" i="1" a="1"/>
  <c r="AA145" i="1" s="1"/>
  <c r="AB145" i="1" a="1"/>
  <c r="AB145" i="1" s="1"/>
  <c r="AC145" i="1" a="1"/>
  <c r="AC145" i="1" s="1"/>
  <c r="AD145" i="1" a="1"/>
  <c r="AD145" i="1"/>
  <c r="AE145" i="1" a="1"/>
  <c r="AE145" i="1" s="1"/>
  <c r="AF145" i="1" a="1"/>
  <c r="AF145" i="1" s="1"/>
  <c r="AG145" i="1" a="1"/>
  <c r="AG145" i="1" s="1"/>
  <c r="AH145" i="1" a="1"/>
  <c r="AH145" i="1"/>
  <c r="W146" i="1" a="1"/>
  <c r="W146" i="1" s="1"/>
  <c r="X146" i="1" a="1"/>
  <c r="X146" i="1" s="1"/>
  <c r="Y146" i="1" a="1"/>
  <c r="Y146" i="1" s="1"/>
  <c r="Z146" i="1" a="1"/>
  <c r="Z146" i="1"/>
  <c r="AA146" i="1" a="1"/>
  <c r="AA146" i="1" s="1"/>
  <c r="AB146" i="1" a="1"/>
  <c r="AB146" i="1" s="1"/>
  <c r="AC146" i="1" a="1"/>
  <c r="AC146" i="1" s="1"/>
  <c r="AD146" i="1" a="1"/>
  <c r="AD146" i="1"/>
  <c r="AE146" i="1" a="1"/>
  <c r="AE146" i="1" s="1"/>
  <c r="AF146" i="1" a="1"/>
  <c r="AF146" i="1" s="1"/>
  <c r="AG146" i="1" a="1"/>
  <c r="AG146" i="1" s="1"/>
  <c r="AH146" i="1" a="1"/>
  <c r="AH146" i="1"/>
  <c r="W147" i="1" a="1"/>
  <c r="W147" i="1" s="1"/>
  <c r="X147" i="1" a="1"/>
  <c r="X147" i="1"/>
  <c r="Y147" i="1" a="1"/>
  <c r="Y147" i="1" s="1"/>
  <c r="Z147" i="1" a="1"/>
  <c r="Z147" i="1"/>
  <c r="AA147" i="1" a="1"/>
  <c r="AA147" i="1" s="1"/>
  <c r="AB147" i="1" a="1"/>
  <c r="AB147" i="1" s="1"/>
  <c r="AC147" i="1" a="1"/>
  <c r="AC147" i="1" s="1"/>
  <c r="AD147" i="1" a="1"/>
  <c r="AD147" i="1"/>
  <c r="AE147" i="1" a="1"/>
  <c r="AE147" i="1" s="1"/>
  <c r="AF147" i="1" a="1"/>
  <c r="AF147" i="1" s="1"/>
  <c r="AG147" i="1" a="1"/>
  <c r="AG147" i="1" s="1"/>
  <c r="AH147" i="1" a="1"/>
  <c r="AH147" i="1"/>
  <c r="W148" i="1" a="1"/>
  <c r="W148" i="1" s="1"/>
  <c r="X148" i="1" a="1"/>
  <c r="X148" i="1" s="1"/>
  <c r="Y148" i="1" a="1"/>
  <c r="Y148" i="1" s="1"/>
  <c r="Z148" i="1" a="1"/>
  <c r="Z148" i="1"/>
  <c r="AA148" i="1" a="1"/>
  <c r="AA148" i="1" s="1"/>
  <c r="AB148" i="1" a="1"/>
  <c r="AB148" i="1" s="1"/>
  <c r="AC148" i="1" a="1"/>
  <c r="AC148" i="1" s="1"/>
  <c r="AD148" i="1" a="1"/>
  <c r="AD148" i="1"/>
  <c r="AE148" i="1" a="1"/>
  <c r="AE148" i="1" s="1"/>
  <c r="AF148" i="1" a="1"/>
  <c r="AF148" i="1" s="1"/>
  <c r="AG148" i="1" a="1"/>
  <c r="AG148" i="1" s="1"/>
  <c r="AH148" i="1" a="1"/>
  <c r="AH148" i="1"/>
  <c r="W149" i="1" a="1"/>
  <c r="W149" i="1" s="1"/>
  <c r="X149" i="1" a="1"/>
  <c r="X149" i="1"/>
  <c r="Y149" i="1" a="1"/>
  <c r="Y149" i="1" s="1"/>
  <c r="Z149" i="1" a="1"/>
  <c r="Z149" i="1"/>
  <c r="AA149" i="1" a="1"/>
  <c r="AA149" i="1" s="1"/>
  <c r="AB149" i="1" a="1"/>
  <c r="AB149" i="1" s="1"/>
  <c r="AC149" i="1" a="1"/>
  <c r="AC149" i="1" s="1"/>
  <c r="AD149" i="1" a="1"/>
  <c r="AD149" i="1" s="1"/>
  <c r="AE149" i="1" a="1"/>
  <c r="AE149" i="1" s="1"/>
  <c r="AF149" i="1" a="1"/>
  <c r="AF149" i="1"/>
  <c r="AG149" i="1" a="1"/>
  <c r="AG149" i="1" s="1"/>
  <c r="AH149" i="1" a="1"/>
  <c r="AH149" i="1"/>
  <c r="W150" i="1" a="1"/>
  <c r="W150" i="1" s="1"/>
  <c r="X150" i="1" a="1"/>
  <c r="X150" i="1" s="1"/>
  <c r="Y150" i="1" a="1"/>
  <c r="Y150" i="1" s="1"/>
  <c r="Z150" i="1" a="1"/>
  <c r="Z150" i="1" s="1"/>
  <c r="AA150" i="1" a="1"/>
  <c r="AA150" i="1" s="1"/>
  <c r="AB150" i="1" a="1"/>
  <c r="AB150" i="1"/>
  <c r="AC150" i="1" a="1"/>
  <c r="AC150" i="1" s="1"/>
  <c r="AD150" i="1" a="1"/>
  <c r="AD150" i="1"/>
  <c r="AE150" i="1" a="1"/>
  <c r="AE150" i="1" s="1"/>
  <c r="AF150" i="1" a="1"/>
  <c r="AF150" i="1" s="1"/>
  <c r="AG150" i="1" a="1"/>
  <c r="AG150" i="1" s="1"/>
  <c r="AH150" i="1" a="1"/>
  <c r="AH150" i="1"/>
  <c r="W151" i="1" a="1"/>
  <c r="W151" i="1" s="1"/>
  <c r="X151" i="1" a="1"/>
  <c r="X151" i="1"/>
  <c r="Y151" i="1" a="1"/>
  <c r="Y151" i="1" s="1"/>
  <c r="Z151" i="1" a="1"/>
  <c r="Z151" i="1"/>
  <c r="AA151" i="1" a="1"/>
  <c r="AA151" i="1" s="1"/>
  <c r="AB151" i="1" a="1"/>
  <c r="AB151" i="1" s="1"/>
  <c r="AC151" i="1" a="1"/>
  <c r="AC151" i="1" s="1"/>
  <c r="AD151" i="1" a="1"/>
  <c r="AD151" i="1"/>
  <c r="AE151" i="1" a="1"/>
  <c r="AE151" i="1" s="1"/>
  <c r="AF151" i="1" a="1"/>
  <c r="AF151" i="1"/>
  <c r="AG151" i="1" a="1"/>
  <c r="AG151" i="1" s="1"/>
  <c r="AH151" i="1" a="1"/>
  <c r="AH151" i="1"/>
  <c r="W152" i="1" a="1"/>
  <c r="W152" i="1" s="1"/>
  <c r="X152" i="1" a="1"/>
  <c r="X152" i="1" s="1"/>
  <c r="Y152" i="1" a="1"/>
  <c r="Y152" i="1" s="1"/>
  <c r="Z152" i="1" a="1"/>
  <c r="Z152" i="1" s="1"/>
  <c r="AA152" i="1" a="1"/>
  <c r="AA152" i="1" s="1"/>
  <c r="AB152" i="1" a="1"/>
  <c r="AB152" i="1"/>
  <c r="AC152" i="1" a="1"/>
  <c r="AC152" i="1" s="1"/>
  <c r="AD152" i="1" a="1"/>
  <c r="AD152" i="1"/>
  <c r="AE152" i="1" a="1"/>
  <c r="AE152" i="1" s="1"/>
  <c r="AF152" i="1" a="1"/>
  <c r="AF152" i="1" s="1"/>
  <c r="AG152" i="1" a="1"/>
  <c r="AG152" i="1" s="1"/>
  <c r="AH152" i="1" a="1"/>
  <c r="AH152" i="1" s="1"/>
  <c r="W153" i="1" a="1"/>
  <c r="W153" i="1" s="1"/>
  <c r="X153" i="1" a="1"/>
  <c r="X153" i="1"/>
  <c r="Y153" i="1" a="1"/>
  <c r="Y153" i="1" s="1"/>
  <c r="Z153" i="1" a="1"/>
  <c r="Z153" i="1"/>
  <c r="AA153" i="1" a="1"/>
  <c r="AA153" i="1" s="1"/>
  <c r="AB153" i="1" a="1"/>
  <c r="AB153" i="1" s="1"/>
  <c r="AC153" i="1" a="1"/>
  <c r="AC153" i="1" s="1"/>
  <c r="AD153" i="1" a="1"/>
  <c r="AD153" i="1"/>
  <c r="AE153" i="1" a="1"/>
  <c r="AE153" i="1" s="1"/>
  <c r="AF153" i="1" a="1"/>
  <c r="AF153" i="1"/>
  <c r="AG153" i="1" a="1"/>
  <c r="AG153" i="1" s="1"/>
  <c r="AH153" i="1" a="1"/>
  <c r="AH153" i="1"/>
  <c r="W154" i="1" a="1"/>
  <c r="W154" i="1" s="1"/>
  <c r="X154" i="1" a="1"/>
  <c r="X154" i="1" s="1"/>
  <c r="Y154" i="1" a="1"/>
  <c r="Y154" i="1" s="1"/>
  <c r="Z154" i="1" a="1"/>
  <c r="Z154" i="1" s="1"/>
  <c r="AA154" i="1" a="1"/>
  <c r="AA154" i="1" s="1"/>
  <c r="AB154" i="1" a="1"/>
  <c r="AB154" i="1"/>
  <c r="AC154" i="1" a="1"/>
  <c r="AC154" i="1" s="1"/>
  <c r="AD154" i="1" a="1"/>
  <c r="AD154" i="1"/>
  <c r="AE154" i="1" a="1"/>
  <c r="AE154" i="1" s="1"/>
  <c r="AF154" i="1" a="1"/>
  <c r="AF154" i="1"/>
  <c r="AG154" i="1" a="1"/>
  <c r="AG154" i="1" s="1"/>
  <c r="AH154" i="1" a="1"/>
  <c r="AH154" i="1"/>
  <c r="W155" i="1" a="1"/>
  <c r="W155" i="1" s="1"/>
  <c r="X155" i="1" a="1"/>
  <c r="X155" i="1"/>
  <c r="Y155" i="1" a="1"/>
  <c r="Y155" i="1" s="1"/>
  <c r="Z155" i="1" a="1"/>
  <c r="Z155" i="1"/>
  <c r="AA155" i="1" a="1"/>
  <c r="AA155" i="1" s="1"/>
  <c r="AB155" i="1" a="1"/>
  <c r="AB155" i="1"/>
  <c r="AC155" i="1" a="1"/>
  <c r="AC155" i="1" s="1"/>
  <c r="AD155" i="1" a="1"/>
  <c r="AD155" i="1"/>
  <c r="AE155" i="1" a="1"/>
  <c r="AE155" i="1" s="1"/>
  <c r="AF155" i="1" a="1"/>
  <c r="AF155" i="1"/>
  <c r="AG155" i="1" a="1"/>
  <c r="AG155" i="1" s="1"/>
  <c r="AH155" i="1" a="1"/>
  <c r="AH155" i="1"/>
  <c r="W156" i="1" a="1"/>
  <c r="W156" i="1" s="1"/>
  <c r="X156" i="1" a="1"/>
  <c r="X156" i="1"/>
  <c r="Y156" i="1" a="1"/>
  <c r="Y156" i="1" s="1"/>
  <c r="Z156" i="1" a="1"/>
  <c r="Z156" i="1"/>
  <c r="AA156" i="1" a="1"/>
  <c r="AA156" i="1" s="1"/>
  <c r="AB156" i="1" a="1"/>
  <c r="AB156" i="1"/>
  <c r="AC156" i="1" a="1"/>
  <c r="AC156" i="1" s="1"/>
  <c r="AD156" i="1" a="1"/>
  <c r="AD156" i="1"/>
  <c r="AE156" i="1" a="1"/>
  <c r="AE156" i="1" s="1"/>
  <c r="AF156" i="1" a="1"/>
  <c r="AF156" i="1"/>
  <c r="AG156" i="1" a="1"/>
  <c r="AG156" i="1" s="1"/>
  <c r="AH156" i="1" a="1"/>
  <c r="AH156" i="1"/>
  <c r="W157" i="1" a="1"/>
  <c r="W157" i="1" s="1"/>
  <c r="X157" i="1" a="1"/>
  <c r="X157" i="1"/>
  <c r="Y157" i="1" a="1"/>
  <c r="Y157" i="1" s="1"/>
  <c r="Z157" i="1" a="1"/>
  <c r="Z157" i="1"/>
  <c r="AA157" i="1" a="1"/>
  <c r="AA157" i="1" s="1"/>
  <c r="AB157" i="1" a="1"/>
  <c r="AB157" i="1"/>
  <c r="AC157" i="1" a="1"/>
  <c r="AC157" i="1" s="1"/>
  <c r="AD157" i="1" a="1"/>
  <c r="AD157" i="1"/>
  <c r="AE157" i="1" a="1"/>
  <c r="AE157" i="1" s="1"/>
  <c r="AF157" i="1" a="1"/>
  <c r="AF157" i="1"/>
  <c r="AG157" i="1" a="1"/>
  <c r="AG157" i="1" s="1"/>
  <c r="AH157" i="1" a="1"/>
  <c r="AH157" i="1"/>
  <c r="W158" i="1" a="1"/>
  <c r="W158" i="1" s="1"/>
  <c r="X158" i="1" a="1"/>
  <c r="X158" i="1"/>
  <c r="Y158" i="1" a="1"/>
  <c r="Y158" i="1" s="1"/>
  <c r="Z158" i="1" a="1"/>
  <c r="Z158" i="1"/>
  <c r="AA158" i="1" a="1"/>
  <c r="AA158" i="1" s="1"/>
  <c r="AB158" i="1" a="1"/>
  <c r="AB158" i="1"/>
  <c r="AC158" i="1" a="1"/>
  <c r="AC158" i="1" s="1"/>
  <c r="AD158" i="1" a="1"/>
  <c r="AD158" i="1"/>
  <c r="AE158" i="1" a="1"/>
  <c r="AE158" i="1" s="1"/>
  <c r="AF158" i="1" a="1"/>
  <c r="AF158" i="1"/>
  <c r="AG158" i="1" a="1"/>
  <c r="AG158" i="1" s="1"/>
  <c r="AH158" i="1" a="1"/>
  <c r="AH158" i="1"/>
  <c r="W159" i="1" a="1"/>
  <c r="W159" i="1" s="1"/>
  <c r="X159" i="1" a="1"/>
  <c r="X159" i="1"/>
  <c r="Y159" i="1" a="1"/>
  <c r="Y159" i="1" s="1"/>
  <c r="Z159" i="1" a="1"/>
  <c r="Z159" i="1"/>
  <c r="AA159" i="1" a="1"/>
  <c r="AA159" i="1" s="1"/>
  <c r="AB159" i="1" a="1"/>
  <c r="AB159" i="1"/>
  <c r="AC159" i="1" a="1"/>
  <c r="AC159" i="1" s="1"/>
  <c r="AD159" i="1" a="1"/>
  <c r="AD159" i="1"/>
  <c r="AE159" i="1" a="1"/>
  <c r="AE159" i="1" s="1"/>
  <c r="AF159" i="1" a="1"/>
  <c r="AF159" i="1"/>
  <c r="AG159" i="1" a="1"/>
  <c r="AG159" i="1" s="1"/>
  <c r="AH159" i="1" a="1"/>
  <c r="AH159" i="1"/>
  <c r="W160" i="1" a="1"/>
  <c r="W160" i="1" s="1"/>
  <c r="X160" i="1" a="1"/>
  <c r="X160" i="1"/>
  <c r="Y160" i="1" a="1"/>
  <c r="Y160" i="1" s="1"/>
  <c r="Z160" i="1" a="1"/>
  <c r="Z160" i="1"/>
  <c r="AA160" i="1" a="1"/>
  <c r="AA160" i="1" s="1"/>
  <c r="AB160" i="1" a="1"/>
  <c r="AB160" i="1"/>
  <c r="AC160" i="1" a="1"/>
  <c r="AC160" i="1" s="1"/>
  <c r="AD160" i="1" a="1"/>
  <c r="AD160" i="1"/>
  <c r="AE160" i="1" a="1"/>
  <c r="AE160" i="1" s="1"/>
  <c r="AF160" i="1" a="1"/>
  <c r="AF160" i="1"/>
  <c r="AG160" i="1" a="1"/>
  <c r="AG160" i="1" s="1"/>
  <c r="AH160" i="1" a="1"/>
  <c r="AH160" i="1"/>
  <c r="W161" i="1" a="1"/>
  <c r="W161" i="1" s="1"/>
  <c r="X161" i="1" a="1"/>
  <c r="X161" i="1"/>
  <c r="Y161" i="1" a="1"/>
  <c r="Y161" i="1" s="1"/>
  <c r="Z161" i="1" a="1"/>
  <c r="Z161" i="1"/>
  <c r="AA161" i="1" a="1"/>
  <c r="AA161" i="1" s="1"/>
  <c r="AB161" i="1" a="1"/>
  <c r="AB161" i="1"/>
  <c r="AC161" i="1" a="1"/>
  <c r="AC161" i="1" s="1"/>
  <c r="AD161" i="1" a="1"/>
  <c r="AD161" i="1"/>
  <c r="AE161" i="1" a="1"/>
  <c r="AE161" i="1" s="1"/>
  <c r="AF161" i="1" a="1"/>
  <c r="AF161" i="1"/>
  <c r="AG161" i="1" a="1"/>
  <c r="AG161" i="1" s="1"/>
  <c r="AH161" i="1" a="1"/>
  <c r="AH161" i="1"/>
  <c r="W162" i="1" a="1"/>
  <c r="W162" i="1" s="1"/>
  <c r="X162" i="1" a="1"/>
  <c r="X162" i="1"/>
  <c r="Y162" i="1" a="1"/>
  <c r="Y162" i="1" s="1"/>
  <c r="Z162" i="1" a="1"/>
  <c r="Z162" i="1"/>
  <c r="AA162" i="1" a="1"/>
  <c r="AA162" i="1" s="1"/>
  <c r="AB162" i="1" a="1"/>
  <c r="AB162" i="1"/>
  <c r="AC162" i="1" a="1"/>
  <c r="AC162" i="1" s="1"/>
  <c r="AD162" i="1" a="1"/>
  <c r="AD162" i="1"/>
  <c r="AE162" i="1" a="1"/>
  <c r="AE162" i="1" s="1"/>
  <c r="AF162" i="1" a="1"/>
  <c r="AF162" i="1"/>
  <c r="AG162" i="1" a="1"/>
  <c r="AG162" i="1" s="1"/>
  <c r="AH162" i="1" a="1"/>
  <c r="AH162" i="1"/>
  <c r="W163" i="1" a="1"/>
  <c r="W163" i="1" s="1"/>
  <c r="X163" i="1" a="1"/>
  <c r="X163" i="1"/>
  <c r="Y163" i="1" a="1"/>
  <c r="Y163" i="1" s="1"/>
  <c r="Z163" i="1" a="1"/>
  <c r="Z163" i="1"/>
  <c r="AA163" i="1" a="1"/>
  <c r="AA163" i="1" s="1"/>
  <c r="AB163" i="1" a="1"/>
  <c r="AB163" i="1"/>
  <c r="AC163" i="1" a="1"/>
  <c r="AC163" i="1" s="1"/>
  <c r="AD163" i="1" a="1"/>
  <c r="AD163" i="1"/>
  <c r="AE163" i="1" a="1"/>
  <c r="AE163" i="1" s="1"/>
  <c r="AF163" i="1" a="1"/>
  <c r="AF163" i="1"/>
  <c r="AG163" i="1" a="1"/>
  <c r="AG163" i="1" s="1"/>
  <c r="AH163" i="1" a="1"/>
  <c r="AH163" i="1"/>
  <c r="W164" i="1" a="1"/>
  <c r="W164" i="1" s="1"/>
  <c r="X164" i="1" a="1"/>
  <c r="X164" i="1"/>
  <c r="Y164" i="1" a="1"/>
  <c r="Y164" i="1" s="1"/>
  <c r="Z164" i="1" a="1"/>
  <c r="Z164" i="1"/>
  <c r="AA164" i="1" a="1"/>
  <c r="AA164" i="1" s="1"/>
  <c r="AB164" i="1" a="1"/>
  <c r="AB164" i="1"/>
  <c r="AC164" i="1" a="1"/>
  <c r="AC164" i="1" s="1"/>
  <c r="AD164" i="1" a="1"/>
  <c r="AD164" i="1"/>
  <c r="AE164" i="1" a="1"/>
  <c r="AE164" i="1" s="1"/>
  <c r="AF164" i="1" a="1"/>
  <c r="AF164" i="1"/>
  <c r="AG164" i="1" a="1"/>
  <c r="AG164" i="1" s="1"/>
  <c r="AH164" i="1" a="1"/>
  <c r="AH164" i="1" s="1"/>
  <c r="W165" i="1" a="1"/>
  <c r="W165" i="1"/>
  <c r="X165" i="1" a="1"/>
  <c r="X165" i="1" s="1"/>
  <c r="Y165" i="1" a="1"/>
  <c r="Y165" i="1" s="1"/>
  <c r="Z165" i="1" a="1"/>
  <c r="Z165" i="1" s="1"/>
  <c r="AA165" i="1" a="1"/>
  <c r="AA165" i="1"/>
  <c r="AB165" i="1" a="1"/>
  <c r="AB165" i="1" s="1"/>
  <c r="AC165" i="1" a="1"/>
  <c r="AC165" i="1" s="1"/>
  <c r="AD165" i="1" a="1"/>
  <c r="AD165" i="1" s="1"/>
  <c r="AE165" i="1" a="1"/>
  <c r="AE165" i="1"/>
  <c r="AF165" i="1" a="1"/>
  <c r="AF165" i="1" s="1"/>
  <c r="AG165" i="1" a="1"/>
  <c r="AG165" i="1" s="1"/>
  <c r="AH165" i="1" a="1"/>
  <c r="AH165" i="1" s="1"/>
  <c r="W166" i="1" a="1"/>
  <c r="W166" i="1"/>
  <c r="X166" i="1" a="1"/>
  <c r="X166" i="1" s="1"/>
  <c r="Y166" i="1" a="1"/>
  <c r="Y166" i="1" s="1"/>
  <c r="Z166" i="1" a="1"/>
  <c r="Z166" i="1" s="1"/>
  <c r="AA166" i="1" a="1"/>
  <c r="AA166" i="1"/>
  <c r="AB166" i="1" a="1"/>
  <c r="AB166" i="1" s="1"/>
  <c r="AC166" i="1" a="1"/>
  <c r="AC166" i="1" s="1"/>
  <c r="AD166" i="1" a="1"/>
  <c r="AD166" i="1" s="1"/>
  <c r="AE166" i="1" a="1"/>
  <c r="AE166" i="1"/>
  <c r="AF166" i="1" a="1"/>
  <c r="AF166" i="1" s="1"/>
  <c r="AG166" i="1" a="1"/>
  <c r="AG166" i="1" s="1"/>
  <c r="AH166" i="1" a="1"/>
  <c r="AH166" i="1" s="1"/>
  <c r="W167" i="1" a="1"/>
  <c r="W167" i="1"/>
  <c r="X167" i="1" a="1"/>
  <c r="X167" i="1" s="1"/>
  <c r="Y167" i="1" a="1"/>
  <c r="Y167" i="1" s="1"/>
  <c r="Z167" i="1" a="1"/>
  <c r="Z167" i="1" s="1"/>
  <c r="AA167" i="1" a="1"/>
  <c r="AA167" i="1"/>
  <c r="AB167" i="1" a="1"/>
  <c r="AB167" i="1" s="1"/>
  <c r="AC167" i="1" a="1"/>
  <c r="AC167" i="1" s="1"/>
  <c r="AD167" i="1" a="1"/>
  <c r="AD167" i="1" s="1"/>
  <c r="AE167" i="1" a="1"/>
  <c r="AE167" i="1"/>
  <c r="AF167" i="1" a="1"/>
  <c r="AF167" i="1" s="1"/>
  <c r="AG167" i="1" a="1"/>
  <c r="AG167" i="1" s="1"/>
  <c r="AH167" i="1" a="1"/>
  <c r="AH167" i="1" s="1"/>
  <c r="W168" i="1" a="1"/>
  <c r="W168" i="1"/>
  <c r="X168" i="1" a="1"/>
  <c r="X168" i="1" s="1"/>
  <c r="Y168" i="1" a="1"/>
  <c r="Y168" i="1" s="1"/>
  <c r="Z168" i="1" a="1"/>
  <c r="Z168" i="1" s="1"/>
  <c r="AA168" i="1" a="1"/>
  <c r="AA168" i="1"/>
  <c r="AB168" i="1" a="1"/>
  <c r="AB168" i="1" s="1"/>
  <c r="AC168" i="1" a="1"/>
  <c r="AC168" i="1" s="1"/>
  <c r="AD168" i="1" a="1"/>
  <c r="AD168" i="1" s="1"/>
  <c r="AE168" i="1" a="1"/>
  <c r="AE168" i="1"/>
  <c r="AF168" i="1" a="1"/>
  <c r="AF168" i="1" s="1"/>
  <c r="AG168" i="1" a="1"/>
  <c r="AG168" i="1" s="1"/>
  <c r="AH168" i="1" a="1"/>
  <c r="AH168" i="1" s="1"/>
  <c r="W169" i="1" a="1"/>
  <c r="W169" i="1"/>
  <c r="X169" i="1" a="1"/>
  <c r="X169" i="1" s="1"/>
  <c r="Y169" i="1" a="1"/>
  <c r="Y169" i="1" s="1"/>
  <c r="Z169" i="1" a="1"/>
  <c r="Z169" i="1" s="1"/>
  <c r="AA169" i="1" a="1"/>
  <c r="AA169" i="1"/>
  <c r="AB169" i="1" a="1"/>
  <c r="AB169" i="1" s="1"/>
  <c r="AC169" i="1" a="1"/>
  <c r="AC169" i="1" s="1"/>
  <c r="AD169" i="1" a="1"/>
  <c r="AD169" i="1" s="1"/>
  <c r="AE169" i="1" a="1"/>
  <c r="AE169" i="1"/>
  <c r="AF169" i="1" a="1"/>
  <c r="AF169" i="1" s="1"/>
  <c r="AG169" i="1" a="1"/>
  <c r="AG169" i="1" s="1"/>
  <c r="AH169" i="1" a="1"/>
  <c r="AH169" i="1" s="1"/>
  <c r="W170" i="1" a="1"/>
  <c r="W170" i="1"/>
  <c r="X170" i="1" a="1"/>
  <c r="X170" i="1" s="1"/>
  <c r="Y170" i="1" a="1"/>
  <c r="Y170" i="1" s="1"/>
  <c r="Z170" i="1" a="1"/>
  <c r="Z170" i="1" s="1"/>
  <c r="AA170" i="1" a="1"/>
  <c r="AA170" i="1"/>
  <c r="AB170" i="1" a="1"/>
  <c r="AB170" i="1" s="1"/>
  <c r="AC170" i="1" a="1"/>
  <c r="AC170" i="1" s="1"/>
  <c r="AD170" i="1" a="1"/>
  <c r="AD170" i="1" s="1"/>
  <c r="AE170" i="1" a="1"/>
  <c r="AE170" i="1"/>
  <c r="AF170" i="1" a="1"/>
  <c r="AF170" i="1" s="1"/>
  <c r="AG170" i="1" a="1"/>
  <c r="AG170" i="1" s="1"/>
  <c r="AH170" i="1" a="1"/>
  <c r="AH170" i="1" s="1"/>
  <c r="W171" i="1" a="1"/>
  <c r="W171" i="1"/>
  <c r="X171" i="1" a="1"/>
  <c r="X171" i="1" s="1"/>
  <c r="Y171" i="1" a="1"/>
  <c r="Y171" i="1" s="1"/>
  <c r="Z171" i="1" a="1"/>
  <c r="Z171" i="1" s="1"/>
  <c r="AA171" i="1" a="1"/>
  <c r="AA171" i="1"/>
  <c r="AB171" i="1" a="1"/>
  <c r="AB171" i="1" s="1"/>
  <c r="AC171" i="1" a="1"/>
  <c r="AC171" i="1" s="1"/>
  <c r="AD171" i="1" a="1"/>
  <c r="AD171" i="1" s="1"/>
  <c r="AE171" i="1" a="1"/>
  <c r="AE171" i="1"/>
  <c r="AF171" i="1" a="1"/>
  <c r="AF171" i="1" s="1"/>
  <c r="AG171" i="1" a="1"/>
  <c r="AG171" i="1" s="1"/>
  <c r="AH171" i="1" a="1"/>
  <c r="AH171" i="1" s="1"/>
  <c r="W172" i="1" a="1"/>
  <c r="W172" i="1"/>
  <c r="X172" i="1" a="1"/>
  <c r="X172" i="1" s="1"/>
  <c r="Y172" i="1" a="1"/>
  <c r="Y172" i="1" s="1"/>
  <c r="Z172" i="1" a="1"/>
  <c r="Z172" i="1" s="1"/>
  <c r="AA172" i="1" a="1"/>
  <c r="AA172" i="1"/>
  <c r="AB172" i="1" a="1"/>
  <c r="AB172" i="1" s="1"/>
  <c r="AC172" i="1" a="1"/>
  <c r="AC172" i="1" s="1"/>
  <c r="AD172" i="1" a="1"/>
  <c r="AD172" i="1" s="1"/>
  <c r="AE172" i="1" a="1"/>
  <c r="AE172" i="1"/>
  <c r="AF172" i="1" a="1"/>
  <c r="AF172" i="1" s="1"/>
  <c r="AG172" i="1" a="1"/>
  <c r="AG172" i="1" s="1"/>
  <c r="AH172" i="1" a="1"/>
  <c r="AH172" i="1" s="1"/>
  <c r="W173" i="1" a="1"/>
  <c r="W173" i="1"/>
  <c r="X173" i="1" a="1"/>
  <c r="X173" i="1" s="1"/>
  <c r="Y173" i="1" a="1"/>
  <c r="Y173" i="1" s="1"/>
  <c r="Z173" i="1" a="1"/>
  <c r="Z173" i="1" s="1"/>
  <c r="AA173" i="1" a="1"/>
  <c r="AA173" i="1"/>
  <c r="AB173" i="1" a="1"/>
  <c r="AB173" i="1" s="1"/>
  <c r="AC173" i="1" a="1"/>
  <c r="AC173" i="1" s="1"/>
  <c r="AD173" i="1" a="1"/>
  <c r="AD173" i="1" s="1"/>
  <c r="AE173" i="1" a="1"/>
  <c r="AE173" i="1"/>
  <c r="AF173" i="1" a="1"/>
  <c r="AF173" i="1" s="1"/>
  <c r="AG173" i="1" a="1"/>
  <c r="AG173" i="1" s="1"/>
  <c r="AH173" i="1" a="1"/>
  <c r="AH173" i="1" s="1"/>
  <c r="W174" i="1" a="1"/>
  <c r="W174" i="1"/>
  <c r="X174" i="1" a="1"/>
  <c r="X174" i="1" s="1"/>
  <c r="Y174" i="1" a="1"/>
  <c r="Y174" i="1" s="1"/>
  <c r="Z174" i="1" a="1"/>
  <c r="Z174" i="1" s="1"/>
  <c r="AA174" i="1" a="1"/>
  <c r="AA174" i="1"/>
  <c r="AB174" i="1" a="1"/>
  <c r="AB174" i="1" s="1"/>
  <c r="AC174" i="1" a="1"/>
  <c r="AC174" i="1" s="1"/>
  <c r="AD174" i="1" a="1"/>
  <c r="AD174" i="1" s="1"/>
  <c r="AE174" i="1" a="1"/>
  <c r="AE174" i="1"/>
  <c r="AF174" i="1" a="1"/>
  <c r="AF174" i="1" s="1"/>
  <c r="AG174" i="1" a="1"/>
  <c r="AG174" i="1" s="1"/>
  <c r="AH174" i="1" a="1"/>
  <c r="AH174" i="1" s="1"/>
  <c r="W175" i="1" a="1"/>
  <c r="W175" i="1"/>
  <c r="X175" i="1" a="1"/>
  <c r="X175" i="1" s="1"/>
  <c r="Y175" i="1" a="1"/>
  <c r="Y175" i="1" s="1"/>
  <c r="Z175" i="1" a="1"/>
  <c r="Z175" i="1" s="1"/>
  <c r="AA175" i="1" a="1"/>
  <c r="AA175" i="1"/>
  <c r="AB175" i="1" a="1"/>
  <c r="AB175" i="1" s="1"/>
  <c r="AC175" i="1" a="1"/>
  <c r="AC175" i="1" s="1"/>
  <c r="AD175" i="1" a="1"/>
  <c r="AD175" i="1" s="1"/>
  <c r="AE175" i="1" a="1"/>
  <c r="AE175" i="1" s="1"/>
  <c r="AF175" i="1" a="1"/>
  <c r="AF175" i="1" s="1"/>
  <c r="AG175" i="1" a="1"/>
  <c r="AG175" i="1" s="1"/>
  <c r="AH175" i="1" a="1"/>
  <c r="AH175" i="1" s="1"/>
  <c r="W176" i="1" a="1"/>
  <c r="W176" i="1"/>
  <c r="X176" i="1" a="1"/>
  <c r="X176" i="1" s="1"/>
  <c r="Y176" i="1" a="1"/>
  <c r="Y176" i="1" s="1"/>
  <c r="Z176" i="1" a="1"/>
  <c r="Z176" i="1" s="1"/>
  <c r="AA176" i="1" a="1"/>
  <c r="AA176" i="1"/>
  <c r="AB176" i="1" a="1"/>
  <c r="AB176" i="1" s="1"/>
  <c r="AC176" i="1" a="1"/>
  <c r="AC176" i="1" s="1"/>
  <c r="AD176" i="1" a="1"/>
  <c r="AD176" i="1" s="1"/>
  <c r="AE176" i="1" a="1"/>
  <c r="AE176" i="1"/>
  <c r="AF176" i="1" a="1"/>
  <c r="AF176" i="1" s="1"/>
  <c r="AG176" i="1" a="1"/>
  <c r="AG176" i="1" s="1"/>
  <c r="AH176" i="1" a="1"/>
  <c r="AH176" i="1" s="1"/>
  <c r="W177" i="1" a="1"/>
  <c r="W177" i="1"/>
  <c r="X177" i="1" a="1"/>
  <c r="X177" i="1" s="1"/>
  <c r="Y177" i="1" a="1"/>
  <c r="Y177" i="1" s="1"/>
  <c r="Z177" i="1" a="1"/>
  <c r="Z177" i="1" s="1"/>
  <c r="AA177" i="1" a="1"/>
  <c r="AA177" i="1"/>
  <c r="AB177" i="1" a="1"/>
  <c r="AB177" i="1" s="1"/>
  <c r="AC177" i="1" a="1"/>
  <c r="AC177" i="1" s="1"/>
  <c r="AD177" i="1" a="1"/>
  <c r="AD177" i="1" s="1"/>
  <c r="AE177" i="1" a="1"/>
  <c r="AE177" i="1"/>
  <c r="AF177" i="1" a="1"/>
  <c r="AF177" i="1" s="1"/>
  <c r="AG177" i="1" a="1"/>
  <c r="AG177" i="1" s="1"/>
  <c r="AH177" i="1" a="1"/>
  <c r="AH177" i="1" s="1"/>
  <c r="W178" i="1" a="1"/>
  <c r="W178" i="1"/>
  <c r="X178" i="1" a="1"/>
  <c r="X178" i="1" s="1"/>
  <c r="Y178" i="1" a="1"/>
  <c r="Y178" i="1" s="1"/>
  <c r="Z178" i="1" a="1"/>
  <c r="Z178" i="1" s="1"/>
  <c r="AA178" i="1" a="1"/>
  <c r="AA178" i="1"/>
  <c r="AB178" i="1" a="1"/>
  <c r="AB178" i="1" s="1"/>
  <c r="AC178" i="1" a="1"/>
  <c r="AC178" i="1" s="1"/>
  <c r="AD178" i="1" a="1"/>
  <c r="AD178" i="1" s="1"/>
  <c r="AE178" i="1" a="1"/>
  <c r="AE178" i="1"/>
  <c r="AF178" i="1" a="1"/>
  <c r="AF178" i="1" s="1"/>
  <c r="AG178" i="1" a="1"/>
  <c r="AG178" i="1" s="1"/>
  <c r="AH178" i="1" a="1"/>
  <c r="AH178" i="1" s="1"/>
  <c r="W179" i="1" a="1"/>
  <c r="W179" i="1"/>
  <c r="X179" i="1" a="1"/>
  <c r="X179" i="1" s="1"/>
  <c r="Y179" i="1" a="1"/>
  <c r="Y179" i="1" s="1"/>
  <c r="Z179" i="1" a="1"/>
  <c r="Z179" i="1" s="1"/>
  <c r="AA179" i="1" a="1"/>
  <c r="AA179" i="1"/>
  <c r="AB179" i="1" a="1"/>
  <c r="AB179" i="1" s="1"/>
  <c r="AC179" i="1" a="1"/>
  <c r="AC179" i="1" s="1"/>
  <c r="AD179" i="1" a="1"/>
  <c r="AD179" i="1" s="1"/>
  <c r="AE179" i="1" a="1"/>
  <c r="AE179" i="1"/>
  <c r="AF179" i="1" a="1"/>
  <c r="AF179" i="1" s="1"/>
  <c r="AG179" i="1" a="1"/>
  <c r="AG179" i="1" s="1"/>
  <c r="AH179" i="1" a="1"/>
  <c r="AH179" i="1" s="1"/>
  <c r="W180" i="1" a="1"/>
  <c r="W180" i="1"/>
  <c r="X180" i="1" a="1"/>
  <c r="X180" i="1" s="1"/>
  <c r="Y180" i="1" a="1"/>
  <c r="Y180" i="1" s="1"/>
  <c r="Z180" i="1" a="1"/>
  <c r="Z180" i="1" s="1"/>
  <c r="AA180" i="1" a="1"/>
  <c r="AA180" i="1"/>
  <c r="AB180" i="1" a="1"/>
  <c r="AB180" i="1" s="1"/>
  <c r="AC180" i="1" a="1"/>
  <c r="AC180" i="1" s="1"/>
  <c r="AD180" i="1" a="1"/>
  <c r="AD180" i="1" s="1"/>
  <c r="AE180" i="1" a="1"/>
  <c r="AE180" i="1"/>
  <c r="AF180" i="1" a="1"/>
  <c r="AF180" i="1" s="1"/>
  <c r="AG180" i="1" a="1"/>
  <c r="AG180" i="1" s="1"/>
  <c r="AH180" i="1" a="1"/>
  <c r="AH180" i="1" s="1"/>
  <c r="W181" i="1" a="1"/>
  <c r="W181" i="1"/>
  <c r="X181" i="1" a="1"/>
  <c r="X181" i="1" s="1"/>
  <c r="Y181" i="1" a="1"/>
  <c r="Y181" i="1" s="1"/>
  <c r="Z181" i="1" a="1"/>
  <c r="Z181" i="1" s="1"/>
  <c r="AA181" i="1" a="1"/>
  <c r="AA181" i="1"/>
  <c r="AB181" i="1" a="1"/>
  <c r="AB181" i="1" s="1"/>
  <c r="AC181" i="1" a="1"/>
  <c r="AC181" i="1" s="1"/>
  <c r="AD181" i="1" a="1"/>
  <c r="AD181" i="1" s="1"/>
  <c r="AE181" i="1" a="1"/>
  <c r="AE181" i="1"/>
  <c r="AF181" i="1" a="1"/>
  <c r="AF181" i="1" s="1"/>
  <c r="AG181" i="1" a="1"/>
  <c r="AG181" i="1" s="1"/>
  <c r="AH181" i="1" a="1"/>
  <c r="AH181" i="1" s="1"/>
  <c r="W182" i="1" a="1"/>
  <c r="W182" i="1"/>
  <c r="X182" i="1" a="1"/>
  <c r="X182" i="1" s="1"/>
  <c r="Y182" i="1" a="1"/>
  <c r="Y182" i="1" s="1"/>
  <c r="Z182" i="1" a="1"/>
  <c r="Z182" i="1" s="1"/>
  <c r="AA182" i="1" a="1"/>
  <c r="AA182" i="1"/>
  <c r="AB182" i="1" a="1"/>
  <c r="AB182" i="1" s="1"/>
  <c r="AC182" i="1" a="1"/>
  <c r="AC182" i="1" s="1"/>
  <c r="AD182" i="1" a="1"/>
  <c r="AD182" i="1" s="1"/>
  <c r="AE182" i="1" a="1"/>
  <c r="AE182" i="1"/>
  <c r="AF182" i="1" a="1"/>
  <c r="AF182" i="1" s="1"/>
  <c r="AG182" i="1" a="1"/>
  <c r="AG182" i="1" s="1"/>
  <c r="AH182" i="1" a="1"/>
  <c r="AH182" i="1" s="1"/>
  <c r="W183" i="1" a="1"/>
  <c r="W183" i="1"/>
  <c r="X183" i="1" a="1"/>
  <c r="X183" i="1" s="1"/>
  <c r="Y183" i="1" a="1"/>
  <c r="Y183" i="1" s="1"/>
  <c r="Z183" i="1" a="1"/>
  <c r="Z183" i="1" s="1"/>
  <c r="AA183" i="1" a="1"/>
  <c r="AA183" i="1"/>
  <c r="AB183" i="1" a="1"/>
  <c r="AB183" i="1" s="1"/>
  <c r="AC183" i="1" a="1"/>
  <c r="AC183" i="1" s="1"/>
  <c r="AD183" i="1" a="1"/>
  <c r="AD183" i="1" s="1"/>
  <c r="AE183" i="1" a="1"/>
  <c r="AE183" i="1"/>
  <c r="AF183" i="1" a="1"/>
  <c r="AF183" i="1" s="1"/>
  <c r="AG183" i="1" a="1"/>
  <c r="AG183" i="1" s="1"/>
  <c r="AH183" i="1" a="1"/>
  <c r="AH183" i="1" s="1"/>
  <c r="W184" i="1" a="1"/>
  <c r="W184" i="1"/>
  <c r="X184" i="1" a="1"/>
  <c r="X184" i="1" s="1"/>
  <c r="Y184" i="1" a="1"/>
  <c r="Y184" i="1" s="1"/>
  <c r="Z184" i="1" a="1"/>
  <c r="Z184" i="1" s="1"/>
  <c r="AA184" i="1" a="1"/>
  <c r="AA184" i="1"/>
  <c r="AB184" i="1" a="1"/>
  <c r="AB184" i="1" s="1"/>
  <c r="AC184" i="1" a="1"/>
  <c r="AC184" i="1" s="1"/>
  <c r="AD184" i="1" a="1"/>
  <c r="AD184" i="1" s="1"/>
  <c r="AE184" i="1" a="1"/>
  <c r="AE184" i="1"/>
  <c r="AF184" i="1" a="1"/>
  <c r="AF184" i="1" s="1"/>
  <c r="AG184" i="1" a="1"/>
  <c r="AG184" i="1" s="1"/>
  <c r="AH184" i="1" a="1"/>
  <c r="AH184" i="1" s="1"/>
  <c r="W185" i="1" a="1"/>
  <c r="W185" i="1" s="1"/>
  <c r="X185" i="1" a="1"/>
  <c r="X185" i="1" s="1"/>
  <c r="Y185" i="1" a="1"/>
  <c r="Y185" i="1" s="1"/>
  <c r="Z185" i="1" a="1"/>
  <c r="Z185" i="1" s="1"/>
  <c r="AA185" i="1" a="1"/>
  <c r="AA185" i="1"/>
  <c r="AB185" i="1" a="1"/>
  <c r="AB185" i="1" s="1"/>
  <c r="AC185" i="1" a="1"/>
  <c r="AC185" i="1" s="1"/>
  <c r="AD185" i="1" a="1"/>
  <c r="AD185" i="1" s="1"/>
  <c r="AE185" i="1" a="1"/>
  <c r="AE185" i="1" s="1"/>
  <c r="AF185" i="1" a="1"/>
  <c r="AF185" i="1" s="1"/>
  <c r="AG185" i="1" a="1"/>
  <c r="AG185" i="1" s="1"/>
  <c r="AH185" i="1" a="1"/>
  <c r="AH185" i="1" s="1"/>
  <c r="W186" i="1" a="1"/>
  <c r="W186" i="1"/>
  <c r="X186" i="1" a="1"/>
  <c r="X186" i="1" s="1"/>
  <c r="Y186" i="1" a="1"/>
  <c r="Y186" i="1" s="1"/>
  <c r="Z186" i="1" a="1"/>
  <c r="Z186" i="1" s="1"/>
  <c r="AA186" i="1" a="1"/>
  <c r="AA186" i="1"/>
  <c r="AB186" i="1" a="1"/>
  <c r="AB186" i="1" s="1"/>
  <c r="AC186" i="1" a="1"/>
  <c r="AC186" i="1" s="1"/>
  <c r="AD186" i="1" a="1"/>
  <c r="AD186" i="1" s="1"/>
  <c r="AE186" i="1" a="1"/>
  <c r="AE186" i="1"/>
  <c r="AF186" i="1" a="1"/>
  <c r="AF186" i="1" s="1"/>
  <c r="AG186" i="1" a="1"/>
  <c r="AG186" i="1" s="1"/>
  <c r="AH186" i="1" a="1"/>
  <c r="AH186" i="1" s="1"/>
  <c r="W187" i="1" a="1"/>
  <c r="W187" i="1"/>
  <c r="X187" i="1" a="1"/>
  <c r="X187" i="1" s="1"/>
  <c r="Y187" i="1" a="1"/>
  <c r="Y187" i="1" s="1"/>
  <c r="Z187" i="1" a="1"/>
  <c r="Z187" i="1" s="1"/>
  <c r="AA187" i="1" a="1"/>
  <c r="AA187" i="1"/>
  <c r="AB187" i="1" a="1"/>
  <c r="AB187" i="1" s="1"/>
  <c r="AC187" i="1" a="1"/>
  <c r="AC187" i="1" s="1"/>
  <c r="AD187" i="1" a="1"/>
  <c r="AD187" i="1" s="1"/>
  <c r="AE187" i="1" a="1"/>
  <c r="AE187" i="1"/>
  <c r="AF187" i="1" a="1"/>
  <c r="AF187" i="1" s="1"/>
  <c r="AG187" i="1" a="1"/>
  <c r="AG187" i="1" s="1"/>
  <c r="AH187" i="1" a="1"/>
  <c r="AH187" i="1" s="1"/>
  <c r="W188" i="1" a="1"/>
  <c r="W188" i="1"/>
  <c r="X188" i="1" a="1"/>
  <c r="X188" i="1" s="1"/>
  <c r="Y188" i="1" a="1"/>
  <c r="Y188" i="1" s="1"/>
  <c r="Z188" i="1" a="1"/>
  <c r="Z188" i="1" s="1"/>
  <c r="AA188" i="1" a="1"/>
  <c r="AA188" i="1"/>
  <c r="AB188" i="1" a="1"/>
  <c r="AB188" i="1" s="1"/>
  <c r="AC188" i="1" a="1"/>
  <c r="AC188" i="1" s="1"/>
  <c r="AD188" i="1" a="1"/>
  <c r="AD188" i="1" s="1"/>
  <c r="AE188" i="1" a="1"/>
  <c r="AE188" i="1"/>
  <c r="AF188" i="1" a="1"/>
  <c r="AF188" i="1" s="1"/>
  <c r="AG188" i="1" a="1"/>
  <c r="AG188" i="1" s="1"/>
  <c r="AH188" i="1" a="1"/>
  <c r="AH188" i="1" s="1"/>
  <c r="W189" i="1" a="1"/>
  <c r="W189" i="1"/>
  <c r="X189" i="1" a="1"/>
  <c r="X189" i="1" s="1"/>
  <c r="Y189" i="1" a="1"/>
  <c r="Y189" i="1" s="1"/>
  <c r="Z189" i="1" a="1"/>
  <c r="Z189" i="1" s="1"/>
  <c r="AA189" i="1" a="1"/>
  <c r="AA189" i="1"/>
  <c r="AB189" i="1" a="1"/>
  <c r="AB189" i="1" s="1"/>
  <c r="AC189" i="1" a="1"/>
  <c r="AC189" i="1" s="1"/>
  <c r="AD189" i="1" a="1"/>
  <c r="AD189" i="1" s="1"/>
  <c r="AE189" i="1" a="1"/>
  <c r="AE189" i="1"/>
  <c r="AF189" i="1" a="1"/>
  <c r="AF189" i="1" s="1"/>
  <c r="AG189" i="1" a="1"/>
  <c r="AG189" i="1" s="1"/>
  <c r="AH189" i="1" a="1"/>
  <c r="AH189" i="1" s="1"/>
  <c r="W190" i="1" a="1"/>
  <c r="W190" i="1"/>
  <c r="X190" i="1" a="1"/>
  <c r="X190" i="1" s="1"/>
  <c r="Y190" i="1" a="1"/>
  <c r="Y190" i="1" s="1"/>
  <c r="Z190" i="1" a="1"/>
  <c r="Z190" i="1" s="1"/>
  <c r="AA190" i="1" a="1"/>
  <c r="AA190" i="1"/>
  <c r="AB190" i="1" a="1"/>
  <c r="AB190" i="1" s="1"/>
  <c r="AC190" i="1" a="1"/>
  <c r="AC190" i="1" s="1"/>
  <c r="AD190" i="1" a="1"/>
  <c r="AD190" i="1" s="1"/>
  <c r="AE190" i="1" a="1"/>
  <c r="AE190" i="1"/>
  <c r="AF190" i="1" a="1"/>
  <c r="AF190" i="1" s="1"/>
  <c r="AG190" i="1" a="1"/>
  <c r="AG190" i="1" s="1"/>
  <c r="AH190" i="1" a="1"/>
  <c r="AH190" i="1" s="1"/>
  <c r="W191" i="1" a="1"/>
  <c r="W191" i="1"/>
  <c r="X191" i="1" a="1"/>
  <c r="X191" i="1" s="1"/>
  <c r="Y191" i="1" a="1"/>
  <c r="Y191" i="1" s="1"/>
  <c r="Z191" i="1" a="1"/>
  <c r="Z191" i="1" s="1"/>
  <c r="AA191" i="1" a="1"/>
  <c r="AA191" i="1"/>
  <c r="AB191" i="1" a="1"/>
  <c r="AB191" i="1" s="1"/>
  <c r="AC191" i="1" a="1"/>
  <c r="AC191" i="1" s="1"/>
  <c r="AD191" i="1" a="1"/>
  <c r="AD191" i="1" s="1"/>
  <c r="AE191" i="1" a="1"/>
  <c r="AE191" i="1"/>
  <c r="AF191" i="1" a="1"/>
  <c r="AF191" i="1" s="1"/>
  <c r="AG191" i="1" a="1"/>
  <c r="AG191" i="1" s="1"/>
  <c r="AH191" i="1" a="1"/>
  <c r="AH191" i="1" s="1"/>
  <c r="W192" i="1" a="1"/>
  <c r="W192" i="1"/>
  <c r="X192" i="1" a="1"/>
  <c r="X192" i="1" s="1"/>
  <c r="Y192" i="1" a="1"/>
  <c r="Y192" i="1" s="1"/>
  <c r="Z192" i="1" a="1"/>
  <c r="Z192" i="1" s="1"/>
  <c r="AA192" i="1" a="1"/>
  <c r="AA192" i="1"/>
  <c r="AB192" i="1" a="1"/>
  <c r="AB192" i="1" s="1"/>
  <c r="AC192" i="1" a="1"/>
  <c r="AC192" i="1" s="1"/>
  <c r="AD192" i="1" a="1"/>
  <c r="AD192" i="1" s="1"/>
  <c r="AE192" i="1" a="1"/>
  <c r="AE192" i="1"/>
  <c r="AF192" i="1" a="1"/>
  <c r="AF192" i="1" s="1"/>
  <c r="AG192" i="1" a="1"/>
  <c r="AG192" i="1" s="1"/>
  <c r="AH192" i="1" a="1"/>
  <c r="AH192" i="1" s="1"/>
  <c r="W193" i="1" a="1"/>
  <c r="W193" i="1"/>
  <c r="X193" i="1" a="1"/>
  <c r="X193" i="1" s="1"/>
  <c r="Y193" i="1" a="1"/>
  <c r="Y193" i="1" s="1"/>
  <c r="Z193" i="1" a="1"/>
  <c r="Z193" i="1" s="1"/>
  <c r="AA193" i="1" a="1"/>
  <c r="AA193" i="1"/>
  <c r="AB193" i="1" a="1"/>
  <c r="AB193" i="1" s="1"/>
  <c r="AC193" i="1" a="1"/>
  <c r="AC193" i="1" s="1"/>
  <c r="AD193" i="1" a="1"/>
  <c r="AD193" i="1" s="1"/>
  <c r="AE193" i="1" a="1"/>
  <c r="AE193" i="1"/>
  <c r="AF193" i="1" a="1"/>
  <c r="AF193" i="1" s="1"/>
  <c r="AG193" i="1" a="1"/>
  <c r="AG193" i="1" s="1"/>
  <c r="AH193" i="1" a="1"/>
  <c r="AH193" i="1" s="1"/>
  <c r="W194" i="1" a="1"/>
  <c r="W194" i="1"/>
  <c r="X194" i="1" a="1"/>
  <c r="X194" i="1" s="1"/>
  <c r="Y194" i="1" a="1"/>
  <c r="Y194" i="1" s="1"/>
  <c r="Z194" i="1" a="1"/>
  <c r="Z194" i="1" s="1"/>
  <c r="AA194" i="1" a="1"/>
  <c r="AA194" i="1"/>
  <c r="AB194" i="1" a="1"/>
  <c r="AB194" i="1" s="1"/>
  <c r="AC194" i="1" a="1"/>
  <c r="AC194" i="1" s="1"/>
  <c r="AD194" i="1" a="1"/>
  <c r="AD194" i="1" s="1"/>
  <c r="AE194" i="1" a="1"/>
  <c r="AE194" i="1"/>
  <c r="AF194" i="1" a="1"/>
  <c r="AF194" i="1" s="1"/>
  <c r="AG194" i="1" a="1"/>
  <c r="AG194" i="1" s="1"/>
  <c r="AH194" i="1" a="1"/>
  <c r="AH194" i="1" s="1"/>
  <c r="W195" i="1" a="1"/>
  <c r="W195" i="1"/>
  <c r="X195" i="1" a="1"/>
  <c r="X195" i="1" s="1"/>
  <c r="Y195" i="1" a="1"/>
  <c r="Y195" i="1" s="1"/>
  <c r="Z195" i="1" a="1"/>
  <c r="Z195" i="1" s="1"/>
  <c r="AA195" i="1" a="1"/>
  <c r="AA195" i="1"/>
  <c r="AB195" i="1" a="1"/>
  <c r="AB195" i="1" s="1"/>
  <c r="AC195" i="1" a="1"/>
  <c r="AC195" i="1" s="1"/>
  <c r="AD195" i="1" a="1"/>
  <c r="AD195" i="1" s="1"/>
  <c r="AE195" i="1" a="1"/>
  <c r="AE195" i="1"/>
  <c r="AF195" i="1" a="1"/>
  <c r="AF195" i="1" s="1"/>
  <c r="AG195" i="1" a="1"/>
  <c r="AG195" i="1" s="1"/>
  <c r="AH195" i="1" a="1"/>
  <c r="AH195" i="1" s="1"/>
  <c r="W196" i="1" a="1"/>
  <c r="W196" i="1"/>
  <c r="X196" i="1" a="1"/>
  <c r="X196" i="1" s="1"/>
  <c r="Y196" i="1" a="1"/>
  <c r="Y196" i="1" s="1"/>
  <c r="Z196" i="1" a="1"/>
  <c r="Z196" i="1" s="1"/>
  <c r="AA196" i="1" a="1"/>
  <c r="AA196" i="1"/>
  <c r="AB196" i="1" a="1"/>
  <c r="AB196" i="1" s="1"/>
  <c r="AC196" i="1" a="1"/>
  <c r="AC196" i="1" s="1"/>
  <c r="AD196" i="1" a="1"/>
  <c r="AD196" i="1" s="1"/>
  <c r="AE196" i="1" a="1"/>
  <c r="AE196" i="1"/>
  <c r="AF196" i="1" a="1"/>
  <c r="AF196" i="1" s="1"/>
  <c r="AG196" i="1" a="1"/>
  <c r="AG196" i="1" s="1"/>
  <c r="AH196" i="1" a="1"/>
  <c r="AH196" i="1" s="1"/>
  <c r="W197" i="1" a="1"/>
  <c r="W197" i="1"/>
  <c r="X197" i="1" a="1"/>
  <c r="X197" i="1" s="1"/>
  <c r="Y197" i="1" a="1"/>
  <c r="Y197" i="1"/>
  <c r="Z197" i="1" a="1"/>
  <c r="Z197" i="1" s="1"/>
  <c r="AA197" i="1" a="1"/>
  <c r="AA197" i="1"/>
  <c r="AB197" i="1" a="1"/>
  <c r="AB197" i="1" s="1"/>
  <c r="AC197" i="1" a="1"/>
  <c r="AC197" i="1" s="1"/>
  <c r="AD197" i="1" a="1"/>
  <c r="AD197" i="1" s="1"/>
  <c r="AE197" i="1" a="1"/>
  <c r="AE197" i="1"/>
  <c r="AF197" i="1" a="1"/>
  <c r="AF197" i="1" s="1"/>
  <c r="AG197" i="1" a="1"/>
  <c r="AG197" i="1" s="1"/>
  <c r="AH197" i="1" a="1"/>
  <c r="AH197" i="1" s="1"/>
  <c r="W198" i="1" a="1"/>
  <c r="W198" i="1"/>
  <c r="X198" i="1" a="1"/>
  <c r="X198" i="1" s="1"/>
  <c r="Y198" i="1" a="1"/>
  <c r="Y198" i="1" s="1"/>
  <c r="Z198" i="1" a="1"/>
  <c r="Z198" i="1" s="1"/>
  <c r="AA198" i="1" a="1"/>
  <c r="AA198" i="1"/>
  <c r="AB198" i="1" a="1"/>
  <c r="AB198" i="1" s="1"/>
  <c r="AC198" i="1" a="1"/>
  <c r="AC198" i="1" s="1"/>
  <c r="AD198" i="1" a="1"/>
  <c r="AD198" i="1" s="1"/>
  <c r="AE198" i="1" a="1"/>
  <c r="AE198" i="1"/>
  <c r="AF198" i="1" a="1"/>
  <c r="AF198" i="1" s="1"/>
  <c r="AG198" i="1" a="1"/>
  <c r="AG198" i="1" s="1"/>
  <c r="AH198" i="1" a="1"/>
  <c r="AH198" i="1" s="1"/>
  <c r="W199" i="1" a="1"/>
  <c r="W199" i="1"/>
  <c r="X199" i="1" a="1"/>
  <c r="X199" i="1" s="1"/>
  <c r="Y199" i="1" a="1"/>
  <c r="Y199" i="1"/>
  <c r="Z199" i="1" a="1"/>
  <c r="Z199" i="1" s="1"/>
  <c r="AA199" i="1" a="1"/>
  <c r="AA199" i="1"/>
  <c r="AB199" i="1" a="1"/>
  <c r="AB199" i="1" s="1"/>
  <c r="AC199" i="1" a="1"/>
  <c r="AC199" i="1" s="1"/>
  <c r="AD199" i="1" a="1"/>
  <c r="AD199" i="1" s="1"/>
  <c r="AE199" i="1" a="1"/>
  <c r="AE199" i="1"/>
  <c r="AF199" i="1" a="1"/>
  <c r="AF199" i="1" s="1"/>
  <c r="AG199" i="1" a="1"/>
  <c r="AG199" i="1" s="1"/>
  <c r="AH199" i="1" a="1"/>
  <c r="AH199" i="1" s="1"/>
  <c r="W200" i="1" a="1"/>
  <c r="W200" i="1"/>
  <c r="X200" i="1" a="1"/>
  <c r="X200" i="1" s="1"/>
  <c r="Y200" i="1" a="1"/>
  <c r="Y200" i="1" s="1"/>
  <c r="Z200" i="1" a="1"/>
  <c r="Z200" i="1" s="1"/>
  <c r="AA200" i="1" a="1"/>
  <c r="AA200" i="1"/>
  <c r="AB200" i="1" a="1"/>
  <c r="AB200" i="1" s="1"/>
  <c r="AC200" i="1" a="1"/>
  <c r="AC200" i="1" s="1"/>
  <c r="AD200" i="1" a="1"/>
  <c r="AD200" i="1" s="1"/>
  <c r="AE200" i="1" a="1"/>
  <c r="AE200" i="1"/>
  <c r="AF200" i="1" a="1"/>
  <c r="AF200" i="1" s="1"/>
  <c r="AG200" i="1" a="1"/>
  <c r="AG200" i="1" s="1"/>
  <c r="AH200" i="1" a="1"/>
  <c r="AH200" i="1" s="1"/>
  <c r="W201" i="1" a="1"/>
  <c r="W201" i="1"/>
  <c r="X201" i="1" a="1"/>
  <c r="X201" i="1" s="1"/>
  <c r="Y201" i="1" a="1"/>
  <c r="Y201" i="1" s="1"/>
  <c r="Z201" i="1" a="1"/>
  <c r="Z201" i="1" s="1"/>
  <c r="AA201" i="1" a="1"/>
  <c r="AA201" i="1"/>
  <c r="AB201" i="1" a="1"/>
  <c r="AB201" i="1" s="1"/>
  <c r="AC201" i="1" a="1"/>
  <c r="AC201" i="1" s="1"/>
  <c r="AD201" i="1" a="1"/>
  <c r="AD201" i="1" s="1"/>
  <c r="AE201" i="1" a="1"/>
  <c r="AE201" i="1"/>
  <c r="AF201" i="1" a="1"/>
  <c r="AF201" i="1" s="1"/>
  <c r="AG201" i="1" a="1"/>
  <c r="AG201" i="1" s="1"/>
  <c r="AH201" i="1" a="1"/>
  <c r="AH201" i="1" s="1"/>
  <c r="W202" i="1" a="1"/>
  <c r="W202" i="1"/>
  <c r="X202" i="1" a="1"/>
  <c r="X202" i="1" s="1"/>
  <c r="Y202" i="1" a="1"/>
  <c r="Y202" i="1" s="1"/>
  <c r="Z202" i="1" a="1"/>
  <c r="Z202" i="1" s="1"/>
  <c r="AA202" i="1" a="1"/>
  <c r="AA202" i="1"/>
  <c r="AB202" i="1" a="1"/>
  <c r="AB202" i="1" s="1"/>
  <c r="AC202" i="1" a="1"/>
  <c r="AC202" i="1" s="1"/>
  <c r="AD202" i="1" a="1"/>
  <c r="AD202" i="1" s="1"/>
  <c r="AE202" i="1" a="1"/>
  <c r="AE202" i="1"/>
  <c r="AF202" i="1" a="1"/>
  <c r="AF202" i="1" s="1"/>
  <c r="AG202" i="1" a="1"/>
  <c r="AG202" i="1" s="1"/>
  <c r="AH202" i="1" a="1"/>
  <c r="AH202" i="1" s="1"/>
  <c r="W203" i="1" a="1"/>
  <c r="W203" i="1"/>
  <c r="X203" i="1" a="1"/>
  <c r="X203" i="1" s="1"/>
  <c r="Y203" i="1" a="1"/>
  <c r="Y203" i="1" s="1"/>
  <c r="Z203" i="1" a="1"/>
  <c r="Z203" i="1" s="1"/>
  <c r="AA203" i="1" a="1"/>
  <c r="AA203" i="1"/>
  <c r="AB203" i="1" a="1"/>
  <c r="AB203" i="1" s="1"/>
  <c r="AC203" i="1" a="1"/>
  <c r="AC203" i="1" s="1"/>
  <c r="AD203" i="1" a="1"/>
  <c r="AD203" i="1" s="1"/>
  <c r="AE203" i="1" a="1"/>
  <c r="AE203" i="1"/>
  <c r="AF203" i="1" a="1"/>
  <c r="AF203" i="1" s="1"/>
  <c r="AG203" i="1" a="1"/>
  <c r="AG203" i="1"/>
  <c r="AH203" i="1" a="1"/>
  <c r="AH203" i="1" s="1"/>
  <c r="W204" i="1" a="1"/>
  <c r="W204" i="1"/>
  <c r="X204" i="1" a="1"/>
  <c r="X204" i="1" s="1"/>
  <c r="Y204" i="1" a="1"/>
  <c r="Y204" i="1" s="1"/>
  <c r="Z204" i="1" a="1"/>
  <c r="Z204" i="1" s="1"/>
  <c r="AA204" i="1" a="1"/>
  <c r="AA204" i="1"/>
  <c r="AB204" i="1" a="1"/>
  <c r="AB204" i="1" s="1"/>
  <c r="AC204" i="1" a="1"/>
  <c r="AC204" i="1"/>
  <c r="AD204" i="1" a="1"/>
  <c r="AD204" i="1" s="1"/>
  <c r="AE204" i="1" a="1"/>
  <c r="AE204" i="1"/>
  <c r="AF204" i="1" a="1"/>
  <c r="AF204" i="1" s="1"/>
  <c r="AG204" i="1" a="1"/>
  <c r="AG204" i="1" s="1"/>
  <c r="AH204" i="1" a="1"/>
  <c r="AH204" i="1" s="1"/>
  <c r="W205" i="1" a="1"/>
  <c r="W205" i="1"/>
  <c r="X205" i="1" a="1"/>
  <c r="X205" i="1" s="1"/>
  <c r="Y205" i="1" a="1"/>
  <c r="Y205" i="1"/>
  <c r="Z205" i="1" a="1"/>
  <c r="Z205" i="1" s="1"/>
  <c r="AA205" i="1" a="1"/>
  <c r="AA205" i="1"/>
  <c r="AB205" i="1" a="1"/>
  <c r="AB205" i="1" s="1"/>
  <c r="AC205" i="1" a="1"/>
  <c r="AC205" i="1" s="1"/>
  <c r="AD205" i="1" a="1"/>
  <c r="AD205" i="1" s="1"/>
  <c r="AE205" i="1" a="1"/>
  <c r="AE205" i="1"/>
  <c r="AF205" i="1" a="1"/>
  <c r="AF205" i="1" s="1"/>
  <c r="AG205" i="1" a="1"/>
  <c r="AG205" i="1"/>
  <c r="AH205" i="1" a="1"/>
  <c r="AH205" i="1" s="1"/>
  <c r="W206" i="1" a="1"/>
  <c r="W206" i="1"/>
  <c r="X206" i="1" a="1"/>
  <c r="X206" i="1" s="1"/>
  <c r="Y206" i="1" a="1"/>
  <c r="Y206" i="1" s="1"/>
  <c r="Z206" i="1" a="1"/>
  <c r="Z206" i="1" s="1"/>
  <c r="AA206" i="1" a="1"/>
  <c r="AA206" i="1"/>
  <c r="AB206" i="1" a="1"/>
  <c r="AB206" i="1" s="1"/>
  <c r="AC206" i="1" a="1"/>
  <c r="AC206" i="1"/>
  <c r="AD206" i="1" a="1"/>
  <c r="AD206" i="1" s="1"/>
  <c r="AE206" i="1" a="1"/>
  <c r="AE206" i="1"/>
  <c r="AF206" i="1" a="1"/>
  <c r="AF206" i="1" s="1"/>
  <c r="AG206" i="1" a="1"/>
  <c r="AG206" i="1" s="1"/>
  <c r="AH206" i="1" a="1"/>
  <c r="AH206" i="1" s="1"/>
  <c r="W207" i="1" a="1"/>
  <c r="W207" i="1"/>
  <c r="X207" i="1" a="1"/>
  <c r="X207" i="1" s="1"/>
  <c r="Y207" i="1" a="1"/>
  <c r="Y207" i="1"/>
  <c r="Z207" i="1" a="1"/>
  <c r="Z207" i="1" s="1"/>
  <c r="AA207" i="1" a="1"/>
  <c r="AA207" i="1"/>
  <c r="AB207" i="1" a="1"/>
  <c r="AB207" i="1" s="1"/>
  <c r="AC207" i="1" a="1"/>
  <c r="AC207" i="1" s="1"/>
  <c r="AD207" i="1" a="1"/>
  <c r="AD207" i="1" s="1"/>
  <c r="AE207" i="1" a="1"/>
  <c r="AE207" i="1"/>
  <c r="AF207" i="1" a="1"/>
  <c r="AF207" i="1" s="1"/>
  <c r="AG207" i="1" a="1"/>
  <c r="AG207" i="1" s="1"/>
  <c r="AH207" i="1" a="1"/>
  <c r="AH207" i="1" s="1"/>
  <c r="W208" i="1" a="1"/>
  <c r="W208" i="1"/>
  <c r="X208" i="1" a="1"/>
  <c r="X208" i="1" s="1"/>
  <c r="Y208" i="1" a="1"/>
  <c r="Y208" i="1" s="1"/>
  <c r="Z208" i="1" a="1"/>
  <c r="Z208" i="1" s="1"/>
  <c r="AA208" i="1" a="1"/>
  <c r="AA208" i="1"/>
  <c r="AB208" i="1" a="1"/>
  <c r="AB208" i="1" s="1"/>
  <c r="AC208" i="1" a="1"/>
  <c r="AC208" i="1" s="1"/>
  <c r="AD208" i="1" a="1"/>
  <c r="AD208" i="1" s="1"/>
  <c r="AE208" i="1" a="1"/>
  <c r="AE208" i="1"/>
  <c r="AF208" i="1" a="1"/>
  <c r="AF208" i="1" s="1"/>
  <c r="AG208" i="1" a="1"/>
  <c r="AG208" i="1" s="1"/>
  <c r="AH208" i="1" a="1"/>
  <c r="AH208" i="1" s="1"/>
  <c r="W209" i="1" a="1"/>
  <c r="W209" i="1"/>
  <c r="X209" i="1" a="1"/>
  <c r="X209" i="1" s="1"/>
  <c r="Y209" i="1" a="1"/>
  <c r="Y209" i="1" s="1"/>
  <c r="Z209" i="1" a="1"/>
  <c r="Z209" i="1" s="1"/>
  <c r="AA209" i="1" a="1"/>
  <c r="AA209" i="1"/>
  <c r="AB209" i="1" a="1"/>
  <c r="AB209" i="1" s="1"/>
  <c r="AC209" i="1" a="1"/>
  <c r="AC209" i="1" s="1"/>
  <c r="AD209" i="1" a="1"/>
  <c r="AD209" i="1" s="1"/>
  <c r="AE209" i="1" a="1"/>
  <c r="AE209" i="1"/>
  <c r="AF209" i="1" a="1"/>
  <c r="AF209" i="1" s="1"/>
  <c r="AG209" i="1" a="1"/>
  <c r="AG209" i="1"/>
  <c r="AH209" i="1" a="1"/>
  <c r="AH209" i="1" s="1"/>
  <c r="W210" i="1" a="1"/>
  <c r="W210" i="1"/>
  <c r="X210" i="1" a="1"/>
  <c r="X210" i="1" s="1"/>
  <c r="Y210" i="1" a="1"/>
  <c r="Y210" i="1" s="1"/>
  <c r="Z210" i="1" a="1"/>
  <c r="Z210" i="1" s="1"/>
  <c r="AA210" i="1" a="1"/>
  <c r="AA210" i="1"/>
  <c r="AB210" i="1" a="1"/>
  <c r="AB210" i="1" s="1"/>
  <c r="AC210" i="1" a="1"/>
  <c r="AC210" i="1"/>
  <c r="AD210" i="1" a="1"/>
  <c r="AD210" i="1" s="1"/>
  <c r="AE210" i="1" a="1"/>
  <c r="AE210" i="1"/>
  <c r="AF210" i="1" a="1"/>
  <c r="AF210" i="1" s="1"/>
  <c r="AG210" i="1" a="1"/>
  <c r="AG210" i="1" s="1"/>
  <c r="AH210" i="1" a="1"/>
  <c r="AH210" i="1" s="1"/>
  <c r="W211" i="1" a="1"/>
  <c r="W211" i="1"/>
  <c r="X211" i="1" a="1"/>
  <c r="X211" i="1" s="1"/>
  <c r="Y211" i="1" a="1"/>
  <c r="Y211" i="1"/>
  <c r="Z211" i="1" a="1"/>
  <c r="Z211" i="1" s="1"/>
  <c r="AA211" i="1" a="1"/>
  <c r="AA211" i="1"/>
  <c r="AB211" i="1" a="1"/>
  <c r="AB211" i="1" s="1"/>
  <c r="AC211" i="1" a="1"/>
  <c r="AC211" i="1" s="1"/>
  <c r="AD211" i="1" a="1"/>
  <c r="AD211" i="1" s="1"/>
  <c r="AE211" i="1" a="1"/>
  <c r="AE211" i="1"/>
  <c r="AF211" i="1" a="1"/>
  <c r="AF211" i="1" s="1"/>
  <c r="AG211" i="1" a="1"/>
  <c r="AG211" i="1" s="1"/>
  <c r="AH211" i="1" a="1"/>
  <c r="AH211" i="1" s="1"/>
  <c r="W212" i="1" a="1"/>
  <c r="W212" i="1"/>
  <c r="X212" i="1" a="1"/>
  <c r="X212" i="1" s="1"/>
  <c r="Y212" i="1" a="1"/>
  <c r="Y212" i="1" s="1"/>
  <c r="Z212" i="1" a="1"/>
  <c r="Z212" i="1" s="1"/>
  <c r="AA212" i="1" a="1"/>
  <c r="AA212" i="1"/>
  <c r="AB212" i="1" a="1"/>
  <c r="AB212" i="1" s="1"/>
  <c r="AC212" i="1" a="1"/>
  <c r="AC212" i="1" s="1"/>
  <c r="AD212" i="1" a="1"/>
  <c r="AD212" i="1" s="1"/>
  <c r="AE212" i="1" a="1"/>
  <c r="AE212" i="1"/>
  <c r="AF212" i="1" a="1"/>
  <c r="AF212" i="1" s="1"/>
  <c r="AG212" i="1" a="1"/>
  <c r="AG212" i="1" s="1"/>
  <c r="AH212" i="1" a="1"/>
  <c r="AH212" i="1" s="1"/>
  <c r="W213" i="1" a="1"/>
  <c r="W213" i="1"/>
  <c r="X213" i="1" a="1"/>
  <c r="X213" i="1" s="1"/>
  <c r="Y213" i="1" a="1"/>
  <c r="Y213" i="1" s="1"/>
  <c r="Z213" i="1" a="1"/>
  <c r="Z213" i="1" s="1"/>
  <c r="AA213" i="1" a="1"/>
  <c r="AA213" i="1"/>
  <c r="AB213" i="1" a="1"/>
  <c r="AB213" i="1" s="1"/>
  <c r="AC213" i="1" a="1"/>
  <c r="AC213" i="1" s="1"/>
  <c r="AD213" i="1" a="1"/>
  <c r="AD213" i="1" s="1"/>
  <c r="AE213" i="1" a="1"/>
  <c r="AE213" i="1"/>
  <c r="AF213" i="1" a="1"/>
  <c r="AF213" i="1" s="1"/>
  <c r="AG213" i="1" a="1"/>
  <c r="AG213" i="1"/>
  <c r="AH213" i="1" a="1"/>
  <c r="AH213" i="1" s="1"/>
  <c r="W214" i="1" a="1"/>
  <c r="W214" i="1"/>
  <c r="X214" i="1" a="1"/>
  <c r="X214" i="1" s="1"/>
  <c r="Y214" i="1" a="1"/>
  <c r="Y214" i="1" s="1"/>
  <c r="Z214" i="1" a="1"/>
  <c r="Z214" i="1" s="1"/>
  <c r="AA214" i="1" a="1"/>
  <c r="AA214" i="1"/>
  <c r="AB214" i="1" a="1"/>
  <c r="AB214" i="1" s="1"/>
  <c r="AC214" i="1" a="1"/>
  <c r="AC214" i="1"/>
  <c r="AD214" i="1" a="1"/>
  <c r="AD214" i="1" s="1"/>
  <c r="AE214" i="1" a="1"/>
  <c r="AE214" i="1"/>
  <c r="AF214" i="1" a="1"/>
  <c r="AF214" i="1" s="1"/>
  <c r="AG214" i="1" a="1"/>
  <c r="AG214" i="1" s="1"/>
  <c r="AH214" i="1" a="1"/>
  <c r="AH214" i="1" s="1"/>
  <c r="W215" i="1" a="1"/>
  <c r="W215" i="1"/>
  <c r="X215" i="1" a="1"/>
  <c r="X215" i="1" s="1"/>
  <c r="Y215" i="1" a="1"/>
  <c r="Y215" i="1" s="1"/>
  <c r="Z215" i="1" a="1"/>
  <c r="Z215" i="1" s="1"/>
  <c r="AA215" i="1" a="1"/>
  <c r="AA215" i="1"/>
  <c r="AB215" i="1" a="1"/>
  <c r="AB215" i="1" s="1"/>
  <c r="AC215" i="1" a="1"/>
  <c r="AC215" i="1" s="1"/>
  <c r="AD215" i="1" a="1"/>
  <c r="AD215" i="1" s="1"/>
  <c r="AE215" i="1" a="1"/>
  <c r="AE215" i="1"/>
  <c r="AF215" i="1" a="1"/>
  <c r="AF215" i="1" s="1"/>
  <c r="AG215" i="1" a="1"/>
  <c r="AG215" i="1" s="1"/>
  <c r="AH215" i="1" a="1"/>
  <c r="AH215" i="1" s="1"/>
  <c r="W216" i="1" a="1"/>
  <c r="W216" i="1"/>
  <c r="X216" i="1" a="1"/>
  <c r="X216" i="1" s="1"/>
  <c r="Y216" i="1" a="1"/>
  <c r="Y216" i="1" s="1"/>
  <c r="Z216" i="1" a="1"/>
  <c r="Z216" i="1" s="1"/>
  <c r="AA216" i="1" a="1"/>
  <c r="AA216" i="1"/>
  <c r="AB216" i="1" a="1"/>
  <c r="AB216" i="1" s="1"/>
  <c r="AC216" i="1" a="1"/>
  <c r="AC216" i="1" s="1"/>
  <c r="AD216" i="1" a="1"/>
  <c r="AD216" i="1" s="1"/>
  <c r="AE216" i="1" a="1"/>
  <c r="AE216" i="1"/>
  <c r="AF216" i="1" a="1"/>
  <c r="AF216" i="1" s="1"/>
  <c r="AG216" i="1" a="1"/>
  <c r="AG216" i="1" s="1"/>
  <c r="AH216" i="1" a="1"/>
  <c r="AH216" i="1" s="1"/>
  <c r="W217" i="1" a="1"/>
  <c r="W217" i="1"/>
  <c r="X217" i="1" a="1"/>
  <c r="X217" i="1" s="1"/>
  <c r="Y217" i="1" a="1"/>
  <c r="Y217" i="1" s="1"/>
  <c r="Z217" i="1" a="1"/>
  <c r="Z217" i="1" s="1"/>
  <c r="AA217" i="1" a="1"/>
  <c r="AA217" i="1"/>
  <c r="AB217" i="1" a="1"/>
  <c r="AB217" i="1" s="1"/>
  <c r="AC217" i="1" a="1"/>
  <c r="AC217" i="1" s="1"/>
  <c r="AD217" i="1" a="1"/>
  <c r="AD217" i="1" s="1"/>
  <c r="AE217" i="1" a="1"/>
  <c r="AE217" i="1"/>
  <c r="AF217" i="1" a="1"/>
  <c r="AF217" i="1" s="1"/>
  <c r="AG217" i="1" a="1"/>
  <c r="AG217" i="1" s="1"/>
  <c r="AH217" i="1" a="1"/>
  <c r="AH217" i="1" s="1"/>
  <c r="W218" i="1" a="1"/>
  <c r="W218" i="1"/>
  <c r="X218" i="1" a="1"/>
  <c r="X218" i="1" s="1"/>
  <c r="Y218" i="1" a="1"/>
  <c r="Y218" i="1" s="1"/>
  <c r="Z218" i="1" a="1"/>
  <c r="Z218" i="1" s="1"/>
  <c r="AA218" i="1" a="1"/>
  <c r="AA218" i="1"/>
  <c r="AB218" i="1" a="1"/>
  <c r="AB218" i="1" s="1"/>
  <c r="AC218" i="1" a="1"/>
  <c r="AC218" i="1" s="1"/>
  <c r="AD218" i="1" a="1"/>
  <c r="AD218" i="1" s="1"/>
  <c r="AE218" i="1" a="1"/>
  <c r="AE218" i="1"/>
  <c r="AF218" i="1" a="1"/>
  <c r="AF218" i="1" s="1"/>
  <c r="AG218" i="1" a="1"/>
  <c r="AG218" i="1" s="1"/>
  <c r="AH218" i="1" a="1"/>
  <c r="AH218" i="1" s="1"/>
  <c r="W219" i="1" a="1"/>
  <c r="W219" i="1"/>
  <c r="X219" i="1" a="1"/>
  <c r="X219" i="1" s="1"/>
  <c r="Y219" i="1" a="1"/>
  <c r="Y219" i="1" s="1"/>
  <c r="Z219" i="1" a="1"/>
  <c r="Z219" i="1" s="1"/>
  <c r="AA219" i="1" a="1"/>
  <c r="AA219" i="1"/>
  <c r="AB219" i="1" a="1"/>
  <c r="AB219" i="1" s="1"/>
  <c r="AC219" i="1" a="1"/>
  <c r="AC219" i="1" s="1"/>
  <c r="AD219" i="1" a="1"/>
  <c r="AD219" i="1" s="1"/>
  <c r="AE219" i="1" a="1"/>
  <c r="AE219" i="1"/>
  <c r="AF219" i="1" a="1"/>
  <c r="AF219" i="1" s="1"/>
  <c r="AG219" i="1" a="1"/>
  <c r="AG219" i="1" s="1"/>
  <c r="AH219" i="1" a="1"/>
  <c r="AH219" i="1" s="1"/>
  <c r="W220" i="1" a="1"/>
  <c r="W220" i="1"/>
  <c r="X220" i="1" a="1"/>
  <c r="X220" i="1" s="1"/>
  <c r="Y220" i="1" a="1"/>
  <c r="Y220" i="1" s="1"/>
  <c r="Z220" i="1" a="1"/>
  <c r="Z220" i="1" s="1"/>
  <c r="AA220" i="1" a="1"/>
  <c r="AA220" i="1"/>
  <c r="AB220" i="1" a="1"/>
  <c r="AB220" i="1" s="1"/>
  <c r="AC220" i="1" a="1"/>
  <c r="AC220" i="1" s="1"/>
  <c r="AD220" i="1" a="1"/>
  <c r="AD220" i="1" s="1"/>
  <c r="AE220" i="1" a="1"/>
  <c r="AE220" i="1"/>
  <c r="AF220" i="1" a="1"/>
  <c r="AF220" i="1" s="1"/>
  <c r="AG220" i="1" a="1"/>
  <c r="AG220" i="1" s="1"/>
  <c r="AH220" i="1" a="1"/>
  <c r="AH220" i="1" s="1"/>
  <c r="W221" i="1" a="1"/>
  <c r="W221" i="1"/>
  <c r="X221" i="1" a="1"/>
  <c r="X221" i="1" s="1"/>
  <c r="Y221" i="1" a="1"/>
  <c r="Y221" i="1" s="1"/>
  <c r="Z221" i="1" a="1"/>
  <c r="Z221" i="1" s="1"/>
  <c r="AA221" i="1" a="1"/>
  <c r="AA221" i="1"/>
  <c r="AB221" i="1" a="1"/>
  <c r="AB221" i="1" s="1"/>
  <c r="AC221" i="1" a="1"/>
  <c r="AC221" i="1" s="1"/>
  <c r="AD221" i="1" a="1"/>
  <c r="AD221" i="1" s="1"/>
  <c r="AE221" i="1" a="1"/>
  <c r="AE221" i="1"/>
  <c r="AF221" i="1" a="1"/>
  <c r="AF221" i="1"/>
  <c r="AG221" i="1" a="1"/>
  <c r="AG221" i="1"/>
  <c r="AH221" i="1" a="1"/>
  <c r="AH221" i="1"/>
  <c r="W222" i="1" a="1"/>
  <c r="W222" i="1"/>
  <c r="X222" i="1" a="1"/>
  <c r="X222" i="1"/>
  <c r="Y222" i="1" a="1"/>
  <c r="Y222" i="1"/>
  <c r="Z222" i="1" a="1"/>
  <c r="Z222" i="1"/>
  <c r="AA222" i="1" a="1"/>
  <c r="AA222" i="1"/>
  <c r="AB222" i="1" a="1"/>
  <c r="AB222" i="1"/>
  <c r="AC222" i="1" a="1"/>
  <c r="AC222" i="1"/>
  <c r="AD222" i="1" a="1"/>
  <c r="AD222" i="1"/>
  <c r="AE222" i="1" a="1"/>
  <c r="AE222" i="1"/>
  <c r="AF222" i="1" a="1"/>
  <c r="AF222" i="1"/>
  <c r="AG222" i="1" a="1"/>
  <c r="AG222" i="1"/>
  <c r="AH222" i="1" a="1"/>
  <c r="AH222" i="1"/>
  <c r="W223" i="1" a="1"/>
  <c r="W223" i="1"/>
  <c r="X223" i="1" a="1"/>
  <c r="X223" i="1"/>
  <c r="Y223" i="1" a="1"/>
  <c r="Y223" i="1"/>
  <c r="Z223" i="1" a="1"/>
  <c r="Z223" i="1"/>
  <c r="AA223" i="1" a="1"/>
  <c r="AA223" i="1"/>
  <c r="AB223" i="1" a="1"/>
  <c r="AB223" i="1"/>
  <c r="AC223" i="1" a="1"/>
  <c r="AC223" i="1"/>
  <c r="AD223" i="1" a="1"/>
  <c r="AD223" i="1"/>
  <c r="AE223" i="1" a="1"/>
  <c r="AE223" i="1" s="1"/>
  <c r="AF223" i="1" a="1"/>
  <c r="AF223" i="1"/>
  <c r="AG223" i="1" a="1"/>
  <c r="AG223" i="1" s="1"/>
  <c r="AH223" i="1" a="1"/>
  <c r="AH223" i="1"/>
  <c r="W224" i="1" a="1"/>
  <c r="W224" i="1" s="1"/>
  <c r="X224" i="1" a="1"/>
  <c r="X224" i="1"/>
  <c r="Y224" i="1" a="1"/>
  <c r="Y224" i="1" s="1"/>
  <c r="Z224" i="1" a="1"/>
  <c r="Z224" i="1"/>
  <c r="AA224" i="1" a="1"/>
  <c r="AA224" i="1" s="1"/>
  <c r="AB224" i="1" a="1"/>
  <c r="AB224" i="1"/>
  <c r="AC224" i="1" a="1"/>
  <c r="AC224" i="1" s="1"/>
  <c r="AD224" i="1" a="1"/>
  <c r="AD224" i="1"/>
  <c r="AE224" i="1" a="1"/>
  <c r="AE224" i="1" s="1"/>
  <c r="AF224" i="1" a="1"/>
  <c r="AF224" i="1"/>
  <c r="AG224" i="1" a="1"/>
  <c r="AG224" i="1" s="1"/>
  <c r="AH224" i="1" a="1"/>
  <c r="AH224" i="1"/>
  <c r="W225" i="1" a="1"/>
  <c r="W225" i="1" s="1"/>
  <c r="X225" i="1" a="1"/>
  <c r="X225" i="1"/>
  <c r="Y225" i="1" a="1"/>
  <c r="Y225" i="1" s="1"/>
  <c r="Z225" i="1" a="1"/>
  <c r="Z225" i="1"/>
  <c r="AA225" i="1" a="1"/>
  <c r="AA225" i="1" s="1"/>
  <c r="AB225" i="1" a="1"/>
  <c r="AB225" i="1"/>
  <c r="AC225" i="1" a="1"/>
  <c r="AC225" i="1" s="1"/>
  <c r="AD225" i="1" a="1"/>
  <c r="AD225" i="1"/>
  <c r="AE225" i="1" a="1"/>
  <c r="AE225" i="1" s="1"/>
  <c r="AF225" i="1" a="1"/>
  <c r="AF225" i="1"/>
  <c r="AG225" i="1" a="1"/>
  <c r="AG225" i="1" s="1"/>
  <c r="AH225" i="1" a="1"/>
  <c r="AH225" i="1"/>
  <c r="W226" i="1" a="1"/>
  <c r="W226" i="1" s="1"/>
  <c r="X226" i="1" a="1"/>
  <c r="X226" i="1"/>
  <c r="Y226" i="1" a="1"/>
  <c r="Y226" i="1" s="1"/>
  <c r="Z226" i="1" a="1"/>
  <c r="Z226" i="1"/>
  <c r="AA226" i="1" a="1"/>
  <c r="AA226" i="1" s="1"/>
  <c r="AB226" i="1" a="1"/>
  <c r="AB226" i="1"/>
  <c r="AC226" i="1" a="1"/>
  <c r="AC226" i="1" s="1"/>
  <c r="AD226" i="1" a="1"/>
  <c r="AD226" i="1"/>
  <c r="AE226" i="1" a="1"/>
  <c r="AE226" i="1" s="1"/>
  <c r="AF226" i="1" a="1"/>
  <c r="AF226" i="1"/>
  <c r="AG226" i="1" a="1"/>
  <c r="AG226" i="1" s="1"/>
  <c r="AH226" i="1" a="1"/>
  <c r="AH226" i="1"/>
  <c r="W227" i="1" a="1"/>
  <c r="W227" i="1" s="1"/>
  <c r="X227" i="1" a="1"/>
  <c r="X227" i="1"/>
  <c r="Y227" i="1" a="1"/>
  <c r="Y227" i="1" s="1"/>
  <c r="Z227" i="1" a="1"/>
  <c r="Z227" i="1"/>
  <c r="AA227" i="1" a="1"/>
  <c r="AA227" i="1" s="1"/>
  <c r="AB227" i="1" a="1"/>
  <c r="AB227" i="1"/>
  <c r="AC227" i="1" a="1"/>
  <c r="AC227" i="1" s="1"/>
  <c r="AD227" i="1" a="1"/>
  <c r="AD227" i="1"/>
  <c r="AE227" i="1" a="1"/>
  <c r="AE227" i="1" s="1"/>
  <c r="AF227" i="1" a="1"/>
  <c r="AF227" i="1"/>
  <c r="AG227" i="1" a="1"/>
  <c r="AG227" i="1" s="1"/>
  <c r="AH227" i="1" a="1"/>
  <c r="AH227" i="1"/>
  <c r="W228" i="1" a="1"/>
  <c r="W228" i="1" s="1"/>
  <c r="X228" i="1" a="1"/>
  <c r="X228" i="1"/>
  <c r="Y228" i="1" a="1"/>
  <c r="Y228" i="1" s="1"/>
  <c r="Z228" i="1" a="1"/>
  <c r="Z228" i="1"/>
  <c r="AA228" i="1" a="1"/>
  <c r="AA228" i="1" s="1"/>
  <c r="AB228" i="1" a="1"/>
  <c r="AB228" i="1"/>
  <c r="AC228" i="1" a="1"/>
  <c r="AC228" i="1" s="1"/>
  <c r="AD228" i="1" a="1"/>
  <c r="AD228" i="1"/>
  <c r="AE228" i="1" a="1"/>
  <c r="AE228" i="1" s="1"/>
  <c r="AF228" i="1" a="1"/>
  <c r="AF228" i="1"/>
  <c r="AG228" i="1" a="1"/>
  <c r="AG228" i="1" s="1"/>
  <c r="AH228" i="1" a="1"/>
  <c r="AH228" i="1"/>
  <c r="W229" i="1" a="1"/>
  <c r="W229" i="1" s="1"/>
  <c r="X229" i="1" a="1"/>
  <c r="X229" i="1"/>
  <c r="Y229" i="1" a="1"/>
  <c r="Y229" i="1" s="1"/>
  <c r="Z229" i="1" a="1"/>
  <c r="Z229" i="1"/>
  <c r="AA229" i="1" a="1"/>
  <c r="AA229" i="1" s="1"/>
  <c r="AB229" i="1" a="1"/>
  <c r="AB229" i="1"/>
  <c r="AC229" i="1" a="1"/>
  <c r="AC229" i="1" s="1"/>
  <c r="AD229" i="1" a="1"/>
  <c r="AD229" i="1"/>
  <c r="AE229" i="1" a="1"/>
  <c r="AE229" i="1" s="1"/>
  <c r="AF229" i="1" a="1"/>
  <c r="AF229" i="1"/>
  <c r="AG229" i="1" a="1"/>
  <c r="AG229" i="1" s="1"/>
  <c r="AH229" i="1" a="1"/>
  <c r="AH229" i="1"/>
  <c r="W230" i="1" a="1"/>
  <c r="W230" i="1" s="1"/>
  <c r="X230" i="1" a="1"/>
  <c r="X230" i="1"/>
  <c r="Y230" i="1" a="1"/>
  <c r="Y230" i="1" s="1"/>
  <c r="Z230" i="1" a="1"/>
  <c r="Z230" i="1"/>
  <c r="AA230" i="1" a="1"/>
  <c r="AA230" i="1" s="1"/>
  <c r="AB230" i="1" a="1"/>
  <c r="AB230" i="1"/>
  <c r="AC230" i="1" a="1"/>
  <c r="AC230" i="1" s="1"/>
  <c r="AD230" i="1" a="1"/>
  <c r="AD230" i="1"/>
  <c r="AE230" i="1" a="1"/>
  <c r="AE230" i="1" s="1"/>
  <c r="AF230" i="1" a="1"/>
  <c r="AF230" i="1"/>
  <c r="AG230" i="1" a="1"/>
  <c r="AG230" i="1" s="1"/>
  <c r="AH230" i="1" a="1"/>
  <c r="AH230" i="1"/>
  <c r="W231" i="1" a="1"/>
  <c r="W231" i="1" s="1"/>
  <c r="X231" i="1" a="1"/>
  <c r="X231" i="1"/>
  <c r="Y231" i="1" a="1"/>
  <c r="Y231" i="1" s="1"/>
  <c r="Z231" i="1" a="1"/>
  <c r="Z231" i="1"/>
  <c r="AA231" i="1" a="1"/>
  <c r="AA231" i="1" s="1"/>
  <c r="AB231" i="1" a="1"/>
  <c r="AB231" i="1"/>
  <c r="AC231" i="1" a="1"/>
  <c r="AC231" i="1" s="1"/>
  <c r="AD231" i="1" a="1"/>
  <c r="AD231" i="1"/>
  <c r="AE231" i="1" a="1"/>
  <c r="AE231" i="1" s="1"/>
  <c r="AF231" i="1" a="1"/>
  <c r="AF231" i="1"/>
  <c r="AG231" i="1" a="1"/>
  <c r="AG231" i="1" s="1"/>
  <c r="AH231" i="1" a="1"/>
  <c r="AH231" i="1"/>
  <c r="W232" i="1" a="1"/>
  <c r="W232" i="1" s="1"/>
  <c r="X232" i="1" a="1"/>
  <c r="X232" i="1" s="1"/>
  <c r="Y232" i="1" a="1"/>
  <c r="Y232" i="1" s="1"/>
  <c r="Z232" i="1" a="1"/>
  <c r="Z232" i="1" s="1"/>
  <c r="AA232" i="1" a="1"/>
  <c r="AA232" i="1" s="1"/>
  <c r="AB232" i="1" a="1"/>
  <c r="AB232" i="1" s="1"/>
  <c r="AC232" i="1" a="1"/>
  <c r="AC232" i="1" s="1"/>
  <c r="AD232" i="1" a="1"/>
  <c r="AD232" i="1" s="1"/>
  <c r="AE232" i="1" a="1"/>
  <c r="AE232" i="1" s="1"/>
  <c r="AF232" i="1" a="1"/>
  <c r="AF232" i="1" s="1"/>
  <c r="AG232" i="1" a="1"/>
  <c r="AG232" i="1" s="1"/>
  <c r="AH232" i="1" a="1"/>
  <c r="AH232" i="1" s="1"/>
  <c r="W233" i="1" a="1"/>
  <c r="W233" i="1" s="1"/>
  <c r="X233" i="1" a="1"/>
  <c r="X233" i="1" s="1"/>
  <c r="Y233" i="1" a="1"/>
  <c r="Y233" i="1" s="1"/>
  <c r="Z233" i="1" a="1"/>
  <c r="Z233" i="1" s="1"/>
  <c r="AA233" i="1" a="1"/>
  <c r="AA233" i="1" s="1"/>
  <c r="AB233" i="1" a="1"/>
  <c r="AB233" i="1" s="1"/>
  <c r="AC233" i="1" a="1"/>
  <c r="AC233" i="1" s="1"/>
  <c r="AD233" i="1" a="1"/>
  <c r="AD233" i="1" s="1"/>
  <c r="AE233" i="1" a="1"/>
  <c r="AE233" i="1" s="1"/>
  <c r="AF233" i="1" a="1"/>
  <c r="AF233" i="1" s="1"/>
  <c r="AG233" i="1" a="1"/>
  <c r="AG233" i="1" s="1"/>
  <c r="AH233" i="1" a="1"/>
  <c r="AH233" i="1" s="1"/>
  <c r="W234" i="1" a="1"/>
  <c r="W234" i="1" s="1"/>
  <c r="X234" i="1" a="1"/>
  <c r="X234" i="1" s="1"/>
  <c r="Y234" i="1" a="1"/>
  <c r="Y234" i="1" s="1"/>
  <c r="Z234" i="1" a="1"/>
  <c r="Z234" i="1" s="1"/>
  <c r="AA234" i="1" a="1"/>
  <c r="AA234" i="1" s="1"/>
  <c r="AB234" i="1" a="1"/>
  <c r="AB234" i="1" s="1"/>
  <c r="AC234" i="1" a="1"/>
  <c r="AC234" i="1" s="1"/>
  <c r="AD234" i="1" a="1"/>
  <c r="AD234" i="1" s="1"/>
  <c r="AE234" i="1" a="1"/>
  <c r="AE234" i="1" s="1"/>
  <c r="AF234" i="1" a="1"/>
  <c r="AF234" i="1" s="1"/>
  <c r="AG234" i="1" a="1"/>
  <c r="AG234" i="1" s="1"/>
  <c r="AH234" i="1" a="1"/>
  <c r="AH234" i="1" s="1"/>
  <c r="W235" i="1" a="1"/>
  <c r="W235" i="1" s="1"/>
  <c r="X235" i="1" a="1"/>
  <c r="X235" i="1" s="1"/>
  <c r="Y235" i="1" a="1"/>
  <c r="Y235" i="1" s="1"/>
  <c r="Z235" i="1" a="1"/>
  <c r="Z235" i="1" s="1"/>
  <c r="AA235" i="1" a="1"/>
  <c r="AA235" i="1" s="1"/>
  <c r="AB235" i="1" a="1"/>
  <c r="AB235" i="1" s="1"/>
  <c r="AC235" i="1" a="1"/>
  <c r="AC235" i="1" s="1"/>
  <c r="AD235" i="1" a="1"/>
  <c r="AD235" i="1" s="1"/>
  <c r="AE235" i="1" a="1"/>
  <c r="AE235" i="1" s="1"/>
  <c r="AF235" i="1" a="1"/>
  <c r="AF235" i="1" s="1"/>
  <c r="AG235" i="1" a="1"/>
  <c r="AG235" i="1" s="1"/>
  <c r="AH235" i="1" a="1"/>
  <c r="AH235" i="1" s="1"/>
  <c r="W236" i="1" a="1"/>
  <c r="W236" i="1" s="1"/>
  <c r="X236" i="1" a="1"/>
  <c r="X236" i="1" s="1"/>
  <c r="Y236" i="1" a="1"/>
  <c r="Y236" i="1" s="1"/>
  <c r="Z236" i="1" a="1"/>
  <c r="Z236" i="1" s="1"/>
  <c r="AA236" i="1" a="1"/>
  <c r="AA236" i="1" s="1"/>
  <c r="AB236" i="1" a="1"/>
  <c r="AB236" i="1" s="1"/>
  <c r="AC236" i="1" a="1"/>
  <c r="AC236" i="1" s="1"/>
  <c r="AD236" i="1" a="1"/>
  <c r="AD236" i="1" s="1"/>
  <c r="AE236" i="1" a="1"/>
  <c r="AE236" i="1" s="1"/>
  <c r="AF236" i="1" a="1"/>
  <c r="AF236" i="1" s="1"/>
  <c r="AG236" i="1" a="1"/>
  <c r="AG236" i="1" s="1"/>
  <c r="AH236" i="1" a="1"/>
  <c r="AH236" i="1" s="1"/>
  <c r="W237" i="1" a="1"/>
  <c r="W237" i="1" s="1"/>
  <c r="X237" i="1" a="1"/>
  <c r="X237" i="1" s="1"/>
  <c r="Y237" i="1" a="1"/>
  <c r="Y237" i="1" s="1"/>
  <c r="Z237" i="1" a="1"/>
  <c r="Z237" i="1" s="1"/>
  <c r="AA237" i="1" a="1"/>
  <c r="AA237" i="1" s="1"/>
  <c r="AB237" i="1" a="1"/>
  <c r="AB237" i="1" s="1"/>
  <c r="AC237" i="1" a="1"/>
  <c r="AC237" i="1" s="1"/>
  <c r="AD237" i="1" a="1"/>
  <c r="AD237" i="1" s="1"/>
  <c r="AE237" i="1" a="1"/>
  <c r="AE237" i="1" s="1"/>
  <c r="AF237" i="1" a="1"/>
  <c r="AF237" i="1" s="1"/>
  <c r="AG237" i="1" a="1"/>
  <c r="AG237" i="1" s="1"/>
  <c r="AH237" i="1" a="1"/>
  <c r="AH237" i="1" s="1"/>
  <c r="W238" i="1" a="1"/>
  <c r="W238" i="1" s="1"/>
  <c r="X238" i="1" a="1"/>
  <c r="X238" i="1" s="1"/>
  <c r="Y238" i="1" a="1"/>
  <c r="Y238" i="1" s="1"/>
  <c r="Z238" i="1" a="1"/>
  <c r="Z238" i="1" s="1"/>
  <c r="AA238" i="1" a="1"/>
  <c r="AA238" i="1" s="1"/>
  <c r="AB238" i="1" a="1"/>
  <c r="AB238" i="1" s="1"/>
  <c r="AC238" i="1" a="1"/>
  <c r="AC238" i="1" s="1"/>
  <c r="AD238" i="1" a="1"/>
  <c r="AD238" i="1" s="1"/>
  <c r="AE238" i="1" a="1"/>
  <c r="AE238" i="1" s="1"/>
  <c r="AF238" i="1" a="1"/>
  <c r="AF238" i="1" s="1"/>
  <c r="AG238" i="1" a="1"/>
  <c r="AG238" i="1" s="1"/>
  <c r="AH238" i="1" a="1"/>
  <c r="AH238" i="1" s="1"/>
  <c r="W239" i="1" a="1"/>
  <c r="W239" i="1" s="1"/>
  <c r="X239" i="1" a="1"/>
  <c r="X239" i="1" s="1"/>
  <c r="Y239" i="1" a="1"/>
  <c r="Y239" i="1" s="1"/>
  <c r="Z239" i="1" a="1"/>
  <c r="Z239" i="1" s="1"/>
  <c r="AA239" i="1" a="1"/>
  <c r="AA239" i="1" s="1"/>
  <c r="AB239" i="1" a="1"/>
  <c r="AB239" i="1" s="1"/>
  <c r="AC239" i="1" a="1"/>
  <c r="AC239" i="1" s="1"/>
  <c r="AD239" i="1" a="1"/>
  <c r="AD239" i="1" s="1"/>
  <c r="AE239" i="1" a="1"/>
  <c r="AE239" i="1" s="1"/>
  <c r="AF239" i="1" a="1"/>
  <c r="AF239" i="1" s="1"/>
  <c r="AG239" i="1" a="1"/>
  <c r="AG239" i="1" s="1"/>
  <c r="AH239" i="1" a="1"/>
  <c r="AH239" i="1" s="1"/>
  <c r="W240" i="1" a="1"/>
  <c r="W240" i="1" s="1"/>
  <c r="X240" i="1" a="1"/>
  <c r="X240" i="1" s="1"/>
  <c r="Y240" i="1" a="1"/>
  <c r="Y240" i="1" s="1"/>
  <c r="Z240" i="1" a="1"/>
  <c r="Z240" i="1" s="1"/>
  <c r="AA240" i="1" a="1"/>
  <c r="AA240" i="1" s="1"/>
  <c r="AB240" i="1" a="1"/>
  <c r="AB240" i="1" s="1"/>
  <c r="AC240" i="1" a="1"/>
  <c r="AC240" i="1" s="1"/>
  <c r="AD240" i="1" a="1"/>
  <c r="AD240" i="1" s="1"/>
  <c r="AE240" i="1" a="1"/>
  <c r="AE240" i="1" s="1"/>
  <c r="AF240" i="1" a="1"/>
  <c r="AF240" i="1" s="1"/>
  <c r="AG240" i="1" a="1"/>
  <c r="AG240" i="1" s="1"/>
  <c r="AH240" i="1" a="1"/>
  <c r="AH240" i="1" s="1"/>
  <c r="W241" i="1" a="1"/>
  <c r="W241" i="1" s="1"/>
  <c r="X241" i="1" a="1"/>
  <c r="X241" i="1" s="1"/>
  <c r="Y241" i="1" a="1"/>
  <c r="Y241" i="1" s="1"/>
  <c r="Z241" i="1" a="1"/>
  <c r="Z241" i="1" s="1"/>
  <c r="AA241" i="1" a="1"/>
  <c r="AA241" i="1" s="1"/>
  <c r="AB241" i="1" a="1"/>
  <c r="AB241" i="1" s="1"/>
  <c r="AC241" i="1" a="1"/>
  <c r="AC241" i="1" s="1"/>
  <c r="AD241" i="1" a="1"/>
  <c r="AD241" i="1" s="1"/>
  <c r="AE241" i="1" a="1"/>
  <c r="AE241" i="1" s="1"/>
  <c r="AF241" i="1" a="1"/>
  <c r="AF241" i="1" s="1"/>
  <c r="AG241" i="1" a="1"/>
  <c r="AG241" i="1" s="1"/>
  <c r="AH241" i="1" a="1"/>
  <c r="AH241" i="1" s="1"/>
  <c r="W242" i="1" a="1"/>
  <c r="W242" i="1" s="1"/>
  <c r="X242" i="1" a="1"/>
  <c r="X242" i="1" s="1"/>
  <c r="Y242" i="1" a="1"/>
  <c r="Y242" i="1" s="1"/>
  <c r="Z242" i="1" a="1"/>
  <c r="Z242" i="1" s="1"/>
  <c r="AA242" i="1" a="1"/>
  <c r="AA242" i="1" s="1"/>
  <c r="AB242" i="1" a="1"/>
  <c r="AB242" i="1" s="1"/>
  <c r="AC242" i="1" a="1"/>
  <c r="AC242" i="1" s="1"/>
  <c r="AD242" i="1" a="1"/>
  <c r="AD242" i="1" s="1"/>
  <c r="AE242" i="1" a="1"/>
  <c r="AE242" i="1" s="1"/>
  <c r="AF242" i="1" a="1"/>
  <c r="AF242" i="1" s="1"/>
  <c r="AG242" i="1" a="1"/>
  <c r="AG242" i="1" s="1"/>
  <c r="AH242" i="1" a="1"/>
  <c r="AH242" i="1" s="1"/>
  <c r="W243" i="1" a="1"/>
  <c r="W243" i="1" s="1"/>
  <c r="X243" i="1" a="1"/>
  <c r="X243" i="1" s="1"/>
  <c r="Y243" i="1" a="1"/>
  <c r="Y243" i="1" s="1"/>
  <c r="Z243" i="1" a="1"/>
  <c r="Z243" i="1" s="1"/>
  <c r="AA243" i="1" a="1"/>
  <c r="AA243" i="1" s="1"/>
  <c r="AB243" i="1" a="1"/>
  <c r="AB243" i="1" s="1"/>
  <c r="AC243" i="1" a="1"/>
  <c r="AC243" i="1" s="1"/>
  <c r="AD243" i="1" a="1"/>
  <c r="AD243" i="1" s="1"/>
  <c r="AE243" i="1" a="1"/>
  <c r="AE243" i="1" s="1"/>
  <c r="AF243" i="1" a="1"/>
  <c r="AF243" i="1" s="1"/>
  <c r="AG243" i="1" a="1"/>
  <c r="AG243" i="1" s="1"/>
  <c r="AH243" i="1" a="1"/>
  <c r="AH243" i="1" s="1"/>
  <c r="W244" i="1" a="1"/>
  <c r="W244" i="1" s="1"/>
  <c r="X244" i="1" a="1"/>
  <c r="X244" i="1" s="1"/>
  <c r="Y244" i="1" a="1"/>
  <c r="Y244" i="1" s="1"/>
  <c r="Z244" i="1" a="1"/>
  <c r="Z244" i="1" s="1"/>
  <c r="AA244" i="1" a="1"/>
  <c r="AA244" i="1" s="1"/>
  <c r="AB244" i="1" a="1"/>
  <c r="AB244" i="1" s="1"/>
  <c r="AC244" i="1" a="1"/>
  <c r="AC244" i="1" s="1"/>
  <c r="AD244" i="1" a="1"/>
  <c r="AD244" i="1" s="1"/>
  <c r="AE244" i="1" a="1"/>
  <c r="AE244" i="1" s="1"/>
  <c r="AF244" i="1" a="1"/>
  <c r="AF244" i="1" s="1"/>
  <c r="AG244" i="1" a="1"/>
  <c r="AG244" i="1" s="1"/>
  <c r="AH244" i="1" a="1"/>
  <c r="AH244" i="1" s="1"/>
  <c r="W245" i="1" a="1"/>
  <c r="W245" i="1" s="1"/>
  <c r="X245" i="1" a="1"/>
  <c r="X245" i="1" s="1"/>
  <c r="Y245" i="1" a="1"/>
  <c r="Y245" i="1" s="1"/>
  <c r="Z245" i="1" a="1"/>
  <c r="Z245" i="1" s="1"/>
  <c r="AA245" i="1" a="1"/>
  <c r="AA245" i="1" s="1"/>
  <c r="AB245" i="1" a="1"/>
  <c r="AB245" i="1" s="1"/>
  <c r="AC245" i="1" a="1"/>
  <c r="AC245" i="1" s="1"/>
  <c r="AD245" i="1" a="1"/>
  <c r="AD245" i="1" s="1"/>
  <c r="AE245" i="1" a="1"/>
  <c r="AE245" i="1" s="1"/>
  <c r="AF245" i="1" a="1"/>
  <c r="AF245" i="1" s="1"/>
  <c r="AG245" i="1" a="1"/>
  <c r="AG245" i="1" s="1"/>
  <c r="AH245" i="1" a="1"/>
  <c r="AH245" i="1" s="1"/>
  <c r="W246" i="1" a="1"/>
  <c r="W246" i="1" s="1"/>
  <c r="X246" i="1" a="1"/>
  <c r="X246" i="1" s="1"/>
  <c r="Y246" i="1" a="1"/>
  <c r="Y246" i="1" s="1"/>
  <c r="Z246" i="1" a="1"/>
  <c r="Z246" i="1" s="1"/>
  <c r="AA246" i="1" a="1"/>
  <c r="AA246" i="1" s="1"/>
  <c r="AB246" i="1" a="1"/>
  <c r="AB246" i="1"/>
  <c r="AC246" i="1" a="1"/>
  <c r="AC246" i="1" s="1"/>
  <c r="AD246" i="1" a="1"/>
  <c r="AD246" i="1" s="1"/>
  <c r="AE246" i="1" a="1"/>
  <c r="AE246" i="1" s="1"/>
  <c r="AF246" i="1" a="1"/>
  <c r="AF246" i="1"/>
  <c r="AG246" i="1" a="1"/>
  <c r="AG246" i="1" s="1"/>
  <c r="AH246" i="1" a="1"/>
  <c r="AH246" i="1" s="1"/>
  <c r="W247" i="1" a="1"/>
  <c r="W247" i="1" s="1"/>
  <c r="X247" i="1" a="1"/>
  <c r="X247" i="1"/>
  <c r="Y247" i="1" a="1"/>
  <c r="Y247" i="1" s="1"/>
  <c r="Z247" i="1" a="1"/>
  <c r="Z247" i="1" s="1"/>
  <c r="AA247" i="1" a="1"/>
  <c r="AA247" i="1" s="1"/>
  <c r="AB247" i="1" a="1"/>
  <c r="AB247" i="1"/>
  <c r="AC247" i="1" a="1"/>
  <c r="AC247" i="1" s="1"/>
  <c r="AD247" i="1" a="1"/>
  <c r="AD247" i="1" s="1"/>
  <c r="AE247" i="1" a="1"/>
  <c r="AE247" i="1" s="1"/>
  <c r="AF247" i="1" a="1"/>
  <c r="AF247" i="1"/>
  <c r="AG247" i="1" a="1"/>
  <c r="AG247" i="1" s="1"/>
  <c r="AH247" i="1" a="1"/>
  <c r="AH247" i="1" s="1"/>
  <c r="W248" i="1" a="1"/>
  <c r="W248" i="1" s="1"/>
  <c r="X248" i="1" a="1"/>
  <c r="X248" i="1"/>
  <c r="Y248" i="1" a="1"/>
  <c r="Y248" i="1" s="1"/>
  <c r="Z248" i="1" a="1"/>
  <c r="Z248" i="1" s="1"/>
  <c r="AA248" i="1" a="1"/>
  <c r="AA248" i="1" s="1"/>
  <c r="AB248" i="1" a="1"/>
  <c r="AB248" i="1"/>
  <c r="AC248" i="1" a="1"/>
  <c r="AC248" i="1" s="1"/>
  <c r="AD248" i="1" a="1"/>
  <c r="AD248" i="1" s="1"/>
  <c r="AE248" i="1" a="1"/>
  <c r="AE248" i="1" s="1"/>
  <c r="AF248" i="1" a="1"/>
  <c r="AF248" i="1"/>
  <c r="AG248" i="1" a="1"/>
  <c r="AG248" i="1" s="1"/>
  <c r="AH248" i="1" a="1"/>
  <c r="AH248" i="1" s="1"/>
  <c r="W249" i="1" a="1"/>
  <c r="W249" i="1" s="1"/>
  <c r="X249" i="1" a="1"/>
  <c r="X249" i="1"/>
  <c r="Y249" i="1" a="1"/>
  <c r="Y249" i="1" s="1"/>
  <c r="Z249" i="1" a="1"/>
  <c r="Z249" i="1" s="1"/>
  <c r="AA249" i="1" a="1"/>
  <c r="AA249" i="1" s="1"/>
  <c r="AB249" i="1" a="1"/>
  <c r="AB249" i="1"/>
  <c r="AC249" i="1" a="1"/>
  <c r="AC249" i="1" s="1"/>
  <c r="AD249" i="1" a="1"/>
  <c r="AD249" i="1" s="1"/>
  <c r="AE249" i="1" a="1"/>
  <c r="AE249" i="1" s="1"/>
  <c r="AF249" i="1" a="1"/>
  <c r="AF249" i="1"/>
  <c r="AG249" i="1" a="1"/>
  <c r="AG249" i="1" s="1"/>
  <c r="AH249" i="1" a="1"/>
  <c r="AH249" i="1" s="1"/>
  <c r="W250" i="1" a="1"/>
  <c r="W250" i="1" s="1"/>
  <c r="X250" i="1" a="1"/>
  <c r="X250" i="1"/>
  <c r="Y250" i="1" a="1"/>
  <c r="Y250" i="1" s="1"/>
  <c r="Z250" i="1" a="1"/>
  <c r="Z250" i="1" s="1"/>
  <c r="AA250" i="1" a="1"/>
  <c r="AA250" i="1" s="1"/>
  <c r="AB250" i="1" a="1"/>
  <c r="AB250" i="1"/>
  <c r="AC250" i="1" a="1"/>
  <c r="AC250" i="1" s="1"/>
  <c r="AD250" i="1" a="1"/>
  <c r="AD250" i="1" s="1"/>
  <c r="AE250" i="1" a="1"/>
  <c r="AE250" i="1" s="1"/>
  <c r="AF250" i="1" a="1"/>
  <c r="AF250" i="1"/>
  <c r="AG250" i="1" a="1"/>
  <c r="AG250" i="1" s="1"/>
  <c r="AH250" i="1" a="1"/>
  <c r="AH250" i="1" s="1"/>
  <c r="W251" i="1" a="1"/>
  <c r="W251" i="1" s="1"/>
  <c r="X251" i="1" a="1"/>
  <c r="X251" i="1"/>
  <c r="Y251" i="1" a="1"/>
  <c r="Y251" i="1" s="1"/>
  <c r="Z251" i="1" a="1"/>
  <c r="Z251" i="1" s="1"/>
  <c r="AA251" i="1" a="1"/>
  <c r="AA251" i="1" s="1"/>
  <c r="AB251" i="1" a="1"/>
  <c r="AB251" i="1"/>
  <c r="AC251" i="1" a="1"/>
  <c r="AC251" i="1" s="1"/>
  <c r="AD251" i="1" a="1"/>
  <c r="AD251" i="1" s="1"/>
  <c r="AE251" i="1" a="1"/>
  <c r="AE251" i="1" s="1"/>
  <c r="AF251" i="1" a="1"/>
  <c r="AF251" i="1"/>
  <c r="AG251" i="1" a="1"/>
  <c r="AG251" i="1" s="1"/>
  <c r="AH251" i="1" a="1"/>
  <c r="AH251" i="1" s="1"/>
  <c r="W252" i="1" a="1"/>
  <c r="W252" i="1" s="1"/>
  <c r="X252" i="1" a="1"/>
  <c r="X252" i="1"/>
  <c r="Y252" i="1" a="1"/>
  <c r="Y252" i="1" s="1"/>
  <c r="Z252" i="1" a="1"/>
  <c r="Z252" i="1" s="1"/>
  <c r="AA252" i="1" a="1"/>
  <c r="AA252" i="1" s="1"/>
  <c r="AB252" i="1" a="1"/>
  <c r="AB252" i="1"/>
  <c r="AC252" i="1" a="1"/>
  <c r="AC252" i="1" s="1"/>
  <c r="AD252" i="1" a="1"/>
  <c r="AD252" i="1" s="1"/>
  <c r="AE252" i="1" a="1"/>
  <c r="AE252" i="1" s="1"/>
  <c r="AF252" i="1" a="1"/>
  <c r="AF252" i="1"/>
  <c r="AG252" i="1" a="1"/>
  <c r="AG252" i="1" s="1"/>
  <c r="AH252" i="1" a="1"/>
  <c r="AH252" i="1" s="1"/>
  <c r="W253" i="1" a="1"/>
  <c r="W253" i="1" s="1"/>
  <c r="X253" i="1" a="1"/>
  <c r="X253" i="1"/>
  <c r="Y253" i="1" a="1"/>
  <c r="Y253" i="1" s="1"/>
  <c r="Z253" i="1" a="1"/>
  <c r="Z253" i="1" s="1"/>
  <c r="AA253" i="1" a="1"/>
  <c r="AA253" i="1" s="1"/>
  <c r="AB253" i="1" a="1"/>
  <c r="AB253" i="1"/>
  <c r="AC253" i="1" a="1"/>
  <c r="AC253" i="1" s="1"/>
  <c r="AD253" i="1" a="1"/>
  <c r="AD253" i="1" s="1"/>
  <c r="AE253" i="1" a="1"/>
  <c r="AE253" i="1" s="1"/>
  <c r="AF253" i="1" a="1"/>
  <c r="AF253" i="1"/>
  <c r="AG253" i="1" a="1"/>
  <c r="AG253" i="1" s="1"/>
  <c r="AH253" i="1" a="1"/>
  <c r="AH253" i="1" s="1"/>
  <c r="W254" i="1" a="1"/>
  <c r="W254" i="1" s="1"/>
  <c r="X254" i="1" a="1"/>
  <c r="X254" i="1"/>
  <c r="Y254" i="1" a="1"/>
  <c r="Y254" i="1" s="1"/>
  <c r="Z254" i="1" a="1"/>
  <c r="Z254" i="1" s="1"/>
  <c r="AA254" i="1" a="1"/>
  <c r="AA254" i="1" s="1"/>
  <c r="AB254" i="1" a="1"/>
  <c r="AB254" i="1"/>
  <c r="AC254" i="1" a="1"/>
  <c r="AC254" i="1" s="1"/>
  <c r="AD254" i="1" a="1"/>
  <c r="AD254" i="1" s="1"/>
  <c r="AE254" i="1" a="1"/>
  <c r="AE254" i="1" s="1"/>
  <c r="AF254" i="1" a="1"/>
  <c r="AF254" i="1"/>
  <c r="AG254" i="1" a="1"/>
  <c r="AG254" i="1" s="1"/>
  <c r="AH254" i="1" a="1"/>
  <c r="AH254" i="1" s="1"/>
  <c r="W255" i="1" a="1"/>
  <c r="W255" i="1" s="1"/>
  <c r="X255" i="1" a="1"/>
  <c r="X255" i="1"/>
  <c r="Y255" i="1" a="1"/>
  <c r="Y255" i="1" s="1"/>
  <c r="Z255" i="1" a="1"/>
  <c r="Z255" i="1" s="1"/>
  <c r="AA255" i="1" a="1"/>
  <c r="AA255" i="1" s="1"/>
  <c r="AB255" i="1" a="1"/>
  <c r="AB255" i="1"/>
  <c r="AC255" i="1" a="1"/>
  <c r="AC255" i="1" s="1"/>
  <c r="AD255" i="1" a="1"/>
  <c r="AD255" i="1" s="1"/>
  <c r="AE255" i="1" a="1"/>
  <c r="AE255" i="1" s="1"/>
  <c r="AF255" i="1" a="1"/>
  <c r="AF255" i="1"/>
  <c r="AG255" i="1" a="1"/>
  <c r="AG255" i="1" s="1"/>
  <c r="AH255" i="1" a="1"/>
  <c r="AH255" i="1" s="1"/>
  <c r="W256" i="1" a="1"/>
  <c r="W256" i="1" s="1"/>
  <c r="X256" i="1" a="1"/>
  <c r="X256" i="1"/>
  <c r="Y256" i="1" a="1"/>
  <c r="Y256" i="1" s="1"/>
  <c r="Z256" i="1" a="1"/>
  <c r="Z256" i="1" s="1"/>
  <c r="AA256" i="1" a="1"/>
  <c r="AA256" i="1" s="1"/>
  <c r="AB256" i="1" a="1"/>
  <c r="AB256" i="1"/>
  <c r="AC256" i="1" a="1"/>
  <c r="AC256" i="1" s="1"/>
  <c r="AD256" i="1" a="1"/>
  <c r="AD256" i="1" s="1"/>
  <c r="AE256" i="1" a="1"/>
  <c r="AE256" i="1" s="1"/>
  <c r="AF256" i="1" a="1"/>
  <c r="AF256" i="1"/>
  <c r="AG256" i="1" a="1"/>
  <c r="AG256" i="1" s="1"/>
  <c r="AH256" i="1" a="1"/>
  <c r="AH256" i="1" s="1"/>
  <c r="W257" i="1" a="1"/>
  <c r="W257" i="1" s="1"/>
  <c r="X257" i="1" a="1"/>
  <c r="X257" i="1"/>
  <c r="Y257" i="1" a="1"/>
  <c r="Y257" i="1" s="1"/>
  <c r="Z257" i="1" a="1"/>
  <c r="Z257" i="1" s="1"/>
  <c r="AA257" i="1" a="1"/>
  <c r="AA257" i="1" s="1"/>
  <c r="AB257" i="1" a="1"/>
  <c r="AB257" i="1"/>
  <c r="AC257" i="1" a="1"/>
  <c r="AC257" i="1" s="1"/>
  <c r="AD257" i="1" a="1"/>
  <c r="AD257" i="1" s="1"/>
  <c r="AE257" i="1" a="1"/>
  <c r="AE257" i="1" s="1"/>
  <c r="AF257" i="1" a="1"/>
  <c r="AF257" i="1"/>
  <c r="AG257" i="1" a="1"/>
  <c r="AG257" i="1" s="1"/>
  <c r="AH257" i="1" a="1"/>
  <c r="AH257" i="1" s="1"/>
  <c r="W258" i="1" a="1"/>
  <c r="W258" i="1" s="1"/>
  <c r="X258" i="1" a="1"/>
  <c r="X258" i="1"/>
  <c r="Y258" i="1" a="1"/>
  <c r="Y258" i="1" s="1"/>
  <c r="Z258" i="1" a="1"/>
  <c r="Z258" i="1" s="1"/>
  <c r="AA258" i="1" a="1"/>
  <c r="AA258" i="1" s="1"/>
  <c r="AB258" i="1" a="1"/>
  <c r="AB258" i="1"/>
  <c r="AC258" i="1" a="1"/>
  <c r="AC258" i="1" s="1"/>
  <c r="AD258" i="1" a="1"/>
  <c r="AD258" i="1" s="1"/>
  <c r="AE258" i="1" a="1"/>
  <c r="AE258" i="1" s="1"/>
  <c r="AF258" i="1" a="1"/>
  <c r="AF258" i="1"/>
  <c r="AG258" i="1" a="1"/>
  <c r="AG258" i="1" s="1"/>
  <c r="AH258" i="1" a="1"/>
  <c r="AH258" i="1" s="1"/>
  <c r="W259" i="1" a="1"/>
  <c r="W259" i="1" s="1"/>
  <c r="X259" i="1" a="1"/>
  <c r="X259" i="1"/>
  <c r="Y259" i="1" a="1"/>
  <c r="Y259" i="1" s="1"/>
  <c r="Z259" i="1" a="1"/>
  <c r="Z259" i="1" s="1"/>
  <c r="AA259" i="1" a="1"/>
  <c r="AA259" i="1" s="1"/>
  <c r="AB259" i="1" a="1"/>
  <c r="AB259" i="1"/>
  <c r="AC259" i="1" a="1"/>
  <c r="AC259" i="1" s="1"/>
  <c r="AD259" i="1" a="1"/>
  <c r="AD259" i="1" s="1"/>
  <c r="AE259" i="1" a="1"/>
  <c r="AE259" i="1" s="1"/>
  <c r="AF259" i="1" a="1"/>
  <c r="AF259" i="1"/>
  <c r="AG259" i="1" a="1"/>
  <c r="AG259" i="1" s="1"/>
  <c r="AH259" i="1" a="1"/>
  <c r="AH259" i="1" s="1"/>
  <c r="W260" i="1" a="1"/>
  <c r="W260" i="1" s="1"/>
  <c r="X260" i="1" a="1"/>
  <c r="X260" i="1"/>
  <c r="Y260" i="1" a="1"/>
  <c r="Y260" i="1" s="1"/>
  <c r="Z260" i="1" a="1"/>
  <c r="Z260" i="1" s="1"/>
  <c r="AA260" i="1" a="1"/>
  <c r="AA260" i="1" s="1"/>
  <c r="AB260" i="1" a="1"/>
  <c r="AB260" i="1"/>
  <c r="AC260" i="1" a="1"/>
  <c r="AC260" i="1" s="1"/>
  <c r="AD260" i="1" a="1"/>
  <c r="AD260" i="1" s="1"/>
  <c r="AE260" i="1" a="1"/>
  <c r="AE260" i="1" s="1"/>
  <c r="AF260" i="1" a="1"/>
  <c r="AF260" i="1"/>
  <c r="AG260" i="1" a="1"/>
  <c r="AG260" i="1" s="1"/>
  <c r="AH260" i="1" a="1"/>
  <c r="AH260" i="1" s="1"/>
  <c r="W261" i="1" a="1"/>
  <c r="W261" i="1" s="1"/>
  <c r="X261" i="1" a="1"/>
  <c r="X261" i="1"/>
  <c r="Y261" i="1" a="1"/>
  <c r="Y261" i="1" s="1"/>
  <c r="Z261" i="1" a="1"/>
  <c r="Z261" i="1" s="1"/>
  <c r="AA261" i="1" a="1"/>
  <c r="AA261" i="1" s="1"/>
  <c r="AB261" i="1" a="1"/>
  <c r="AB261" i="1"/>
  <c r="AC261" i="1" a="1"/>
  <c r="AC261" i="1" s="1"/>
  <c r="AD261" i="1" a="1"/>
  <c r="AD261" i="1" s="1"/>
  <c r="AE261" i="1" a="1"/>
  <c r="AE261" i="1" s="1"/>
  <c r="AF261" i="1" a="1"/>
  <c r="AF261" i="1"/>
  <c r="AG261" i="1" a="1"/>
  <c r="AG261" i="1" s="1"/>
  <c r="AH261" i="1" a="1"/>
  <c r="AH261" i="1" s="1"/>
  <c r="W262" i="1" a="1"/>
  <c r="W262" i="1" s="1"/>
  <c r="X262" i="1" a="1"/>
  <c r="X262" i="1"/>
  <c r="Y262" i="1" a="1"/>
  <c r="Y262" i="1" s="1"/>
  <c r="Z262" i="1" a="1"/>
  <c r="Z262" i="1" s="1"/>
  <c r="AA262" i="1" a="1"/>
  <c r="AA262" i="1" s="1"/>
  <c r="AB262" i="1" a="1"/>
  <c r="AB262" i="1"/>
  <c r="AC262" i="1" a="1"/>
  <c r="AC262" i="1" s="1"/>
  <c r="AD262" i="1" a="1"/>
  <c r="AD262" i="1" s="1"/>
  <c r="AE262" i="1" a="1"/>
  <c r="AE262" i="1" s="1"/>
  <c r="AF262" i="1" a="1"/>
  <c r="AF262" i="1"/>
  <c r="AG262" i="1" a="1"/>
  <c r="AG262" i="1" s="1"/>
  <c r="AH262" i="1" a="1"/>
  <c r="AH262" i="1" s="1"/>
  <c r="W263" i="1" a="1"/>
  <c r="W263" i="1" s="1"/>
  <c r="X263" i="1" a="1"/>
  <c r="X263" i="1"/>
  <c r="Y263" i="1" a="1"/>
  <c r="Y263" i="1" s="1"/>
  <c r="Z263" i="1" a="1"/>
  <c r="Z263" i="1" s="1"/>
  <c r="AA263" i="1" a="1"/>
  <c r="AA263" i="1" s="1"/>
  <c r="AB263" i="1" a="1"/>
  <c r="AB263" i="1"/>
  <c r="AC263" i="1" a="1"/>
  <c r="AC263" i="1" s="1"/>
  <c r="AD263" i="1" a="1"/>
  <c r="AD263" i="1" s="1"/>
  <c r="AE263" i="1" a="1"/>
  <c r="AE263" i="1" s="1"/>
  <c r="AF263" i="1" a="1"/>
  <c r="AF263" i="1"/>
  <c r="AG263" i="1" a="1"/>
  <c r="AG263" i="1" s="1"/>
  <c r="AH263" i="1" a="1"/>
  <c r="AH263" i="1" s="1"/>
  <c r="W264" i="1" a="1"/>
  <c r="W264" i="1" s="1"/>
  <c r="X264" i="1" a="1"/>
  <c r="X264" i="1"/>
  <c r="Y264" i="1" a="1"/>
  <c r="Y264" i="1" s="1"/>
  <c r="Z264" i="1" a="1"/>
  <c r="Z264" i="1" s="1"/>
  <c r="AA264" i="1" a="1"/>
  <c r="AA264" i="1" s="1"/>
  <c r="AB264" i="1" a="1"/>
  <c r="AB264" i="1"/>
  <c r="AC264" i="1" a="1"/>
  <c r="AC264" i="1" s="1"/>
  <c r="AD264" i="1" a="1"/>
  <c r="AD264" i="1" s="1"/>
  <c r="AE264" i="1" a="1"/>
  <c r="AE264" i="1" s="1"/>
  <c r="AF264" i="1" a="1"/>
  <c r="AF264" i="1"/>
  <c r="AG264" i="1" a="1"/>
  <c r="AG264" i="1" s="1"/>
  <c r="AH264" i="1" a="1"/>
  <c r="AH264" i="1" s="1"/>
  <c r="W265" i="1" a="1"/>
  <c r="W265" i="1" s="1"/>
  <c r="X265" i="1" a="1"/>
  <c r="X265" i="1"/>
  <c r="Y265" i="1" a="1"/>
  <c r="Y265" i="1" s="1"/>
  <c r="Z265" i="1" a="1"/>
  <c r="Z265" i="1" s="1"/>
  <c r="AA265" i="1" a="1"/>
  <c r="AA265" i="1" s="1"/>
  <c r="AB265" i="1" a="1"/>
  <c r="AB265" i="1"/>
  <c r="AC265" i="1" a="1"/>
  <c r="AC265" i="1" s="1"/>
  <c r="AD265" i="1" a="1"/>
  <c r="AD265" i="1" s="1"/>
  <c r="AE265" i="1" a="1"/>
  <c r="AE265" i="1" s="1"/>
  <c r="AF265" i="1" a="1"/>
  <c r="AF265" i="1"/>
  <c r="AG265" i="1" a="1"/>
  <c r="AG265" i="1" s="1"/>
  <c r="AH265" i="1" a="1"/>
  <c r="AH265" i="1" s="1"/>
  <c r="W266" i="1" a="1"/>
  <c r="W266" i="1" s="1"/>
  <c r="X266" i="1" a="1"/>
  <c r="X266" i="1"/>
  <c r="Y266" i="1" a="1"/>
  <c r="Y266" i="1" s="1"/>
  <c r="Z266" i="1" a="1"/>
  <c r="Z266" i="1" s="1"/>
  <c r="AA266" i="1" a="1"/>
  <c r="AA266" i="1" s="1"/>
  <c r="AB266" i="1" a="1"/>
  <c r="AB266" i="1"/>
  <c r="AC266" i="1" a="1"/>
  <c r="AC266" i="1" s="1"/>
  <c r="AD266" i="1" a="1"/>
  <c r="AD266" i="1" s="1"/>
  <c r="AE266" i="1" a="1"/>
  <c r="AE266" i="1" s="1"/>
  <c r="AF266" i="1" a="1"/>
  <c r="AF266" i="1"/>
  <c r="AG266" i="1" a="1"/>
  <c r="AG266" i="1" s="1"/>
  <c r="AH266" i="1" a="1"/>
  <c r="AH266" i="1" s="1"/>
  <c r="W267" i="1" a="1"/>
  <c r="W267" i="1" s="1"/>
  <c r="X267" i="1" a="1"/>
  <c r="X267" i="1"/>
  <c r="Y267" i="1" a="1"/>
  <c r="Y267" i="1" s="1"/>
  <c r="Z267" i="1" a="1"/>
  <c r="Z267" i="1" s="1"/>
  <c r="AA267" i="1" a="1"/>
  <c r="AA267" i="1" s="1"/>
  <c r="AB267" i="1" a="1"/>
  <c r="AB267" i="1"/>
  <c r="AC267" i="1" a="1"/>
  <c r="AC267" i="1" s="1"/>
  <c r="AD267" i="1" a="1"/>
  <c r="AD267" i="1" s="1"/>
  <c r="AE267" i="1" a="1"/>
  <c r="AE267" i="1" s="1"/>
  <c r="AF267" i="1" a="1"/>
  <c r="AF267" i="1"/>
  <c r="AG267" i="1" a="1"/>
  <c r="AG267" i="1" s="1"/>
  <c r="AH267" i="1" a="1"/>
  <c r="AH267" i="1" s="1"/>
  <c r="W268" i="1" a="1"/>
  <c r="W268" i="1" s="1"/>
  <c r="X268" i="1" a="1"/>
  <c r="X268" i="1"/>
  <c r="Y268" i="1" a="1"/>
  <c r="Y268" i="1" s="1"/>
  <c r="Z268" i="1" a="1"/>
  <c r="Z268" i="1" s="1"/>
  <c r="AA268" i="1" a="1"/>
  <c r="AA268" i="1" s="1"/>
  <c r="AB268" i="1" a="1"/>
  <c r="AB268" i="1"/>
  <c r="AC268" i="1" a="1"/>
  <c r="AC268" i="1" s="1"/>
  <c r="AD268" i="1" a="1"/>
  <c r="AD268" i="1" s="1"/>
  <c r="AE268" i="1" a="1"/>
  <c r="AE268" i="1" s="1"/>
  <c r="AF268" i="1" a="1"/>
  <c r="AF268" i="1"/>
  <c r="AG268" i="1" a="1"/>
  <c r="AG268" i="1" s="1"/>
  <c r="AH268" i="1" a="1"/>
  <c r="AH268" i="1" s="1"/>
  <c r="W269" i="1" a="1"/>
  <c r="W269" i="1" s="1"/>
  <c r="X269" i="1" a="1"/>
  <c r="X269" i="1"/>
  <c r="Y269" i="1" a="1"/>
  <c r="Y269" i="1" s="1"/>
  <c r="Z269" i="1" a="1"/>
  <c r="Z269" i="1" s="1"/>
  <c r="AA269" i="1" a="1"/>
  <c r="AA269" i="1" s="1"/>
  <c r="AB269" i="1" a="1"/>
  <c r="AB269" i="1"/>
  <c r="AC269" i="1" a="1"/>
  <c r="AC269" i="1" s="1"/>
  <c r="AD269" i="1" a="1"/>
  <c r="AD269" i="1" s="1"/>
  <c r="AE269" i="1" a="1"/>
  <c r="AE269" i="1" s="1"/>
  <c r="AF269" i="1" a="1"/>
  <c r="AF269" i="1"/>
  <c r="AG269" i="1" a="1"/>
  <c r="AG269" i="1" s="1"/>
  <c r="AH269" i="1" a="1"/>
  <c r="AH269" i="1" s="1"/>
  <c r="W270" i="1" a="1"/>
  <c r="W270" i="1" s="1"/>
  <c r="X270" i="1" a="1"/>
  <c r="X270" i="1"/>
  <c r="Y270" i="1" a="1"/>
  <c r="Y270" i="1" s="1"/>
  <c r="Z270" i="1" a="1"/>
  <c r="Z270" i="1" s="1"/>
  <c r="AA270" i="1" a="1"/>
  <c r="AA270" i="1" s="1"/>
  <c r="AB270" i="1" a="1"/>
  <c r="AB270" i="1"/>
  <c r="AC270" i="1" a="1"/>
  <c r="AC270" i="1" s="1"/>
  <c r="AD270" i="1" a="1"/>
  <c r="AD270" i="1" s="1"/>
  <c r="AE270" i="1" a="1"/>
  <c r="AE270" i="1" s="1"/>
  <c r="AF270" i="1" a="1"/>
  <c r="AF270" i="1"/>
  <c r="AG270" i="1" a="1"/>
  <c r="AG270" i="1" s="1"/>
  <c r="AH270" i="1" a="1"/>
  <c r="AH270" i="1" s="1"/>
  <c r="W271" i="1" a="1"/>
  <c r="W271" i="1" s="1"/>
  <c r="X271" i="1" a="1"/>
  <c r="X271" i="1"/>
  <c r="Y271" i="1" a="1"/>
  <c r="Y271" i="1" s="1"/>
  <c r="Z271" i="1" a="1"/>
  <c r="Z271" i="1" s="1"/>
  <c r="AA271" i="1" a="1"/>
  <c r="AA271" i="1" s="1"/>
  <c r="AB271" i="1" a="1"/>
  <c r="AB271" i="1"/>
  <c r="AC271" i="1" a="1"/>
  <c r="AC271" i="1" s="1"/>
  <c r="AD271" i="1" a="1"/>
  <c r="AD271" i="1" s="1"/>
  <c r="AE271" i="1" a="1"/>
  <c r="AE271" i="1" s="1"/>
  <c r="AF271" i="1" a="1"/>
  <c r="AF271" i="1"/>
  <c r="AG271" i="1" a="1"/>
  <c r="AG271" i="1" s="1"/>
  <c r="AH271" i="1" a="1"/>
  <c r="AH271" i="1" s="1"/>
  <c r="W272" i="1" a="1"/>
  <c r="W272" i="1" s="1"/>
  <c r="X272" i="1" a="1"/>
  <c r="X272" i="1"/>
  <c r="Y272" i="1" a="1"/>
  <c r="Y272" i="1" s="1"/>
  <c r="Z272" i="1" a="1"/>
  <c r="Z272" i="1" s="1"/>
  <c r="AA272" i="1" a="1"/>
  <c r="AA272" i="1" s="1"/>
  <c r="AB272" i="1" a="1"/>
  <c r="AB272" i="1"/>
  <c r="AC272" i="1" a="1"/>
  <c r="AC272" i="1" s="1"/>
  <c r="AD272" i="1" a="1"/>
  <c r="AD272" i="1" s="1"/>
  <c r="AE272" i="1" a="1"/>
  <c r="AE272" i="1" s="1"/>
  <c r="AF272" i="1" a="1"/>
  <c r="AF272" i="1"/>
  <c r="AG272" i="1" a="1"/>
  <c r="AG272" i="1" s="1"/>
  <c r="AH272" i="1" a="1"/>
  <c r="AH272" i="1" s="1"/>
  <c r="W273" i="1" a="1"/>
  <c r="W273" i="1" s="1"/>
  <c r="X273" i="1" a="1"/>
  <c r="X273" i="1"/>
  <c r="Y273" i="1" a="1"/>
  <c r="Y273" i="1" s="1"/>
  <c r="Z273" i="1" a="1"/>
  <c r="Z273" i="1" s="1"/>
  <c r="AA273" i="1" a="1"/>
  <c r="AA273" i="1" s="1"/>
  <c r="AB273" i="1" a="1"/>
  <c r="AB273" i="1" s="1"/>
  <c r="AC273" i="1" a="1"/>
  <c r="AC273" i="1" s="1"/>
  <c r="AD273" i="1" a="1"/>
  <c r="AD273" i="1"/>
  <c r="AE273" i="1" a="1"/>
  <c r="AE273" i="1" s="1"/>
  <c r="AF273" i="1" a="1"/>
  <c r="AF273" i="1"/>
  <c r="AG273" i="1" a="1"/>
  <c r="AG273" i="1" s="1"/>
  <c r="AH273" i="1" a="1"/>
  <c r="AH273" i="1" s="1"/>
  <c r="W274" i="1" a="1"/>
  <c r="W274" i="1" s="1"/>
  <c r="X274" i="1" a="1"/>
  <c r="X274" i="1" s="1"/>
  <c r="Y274" i="1" a="1"/>
  <c r="Y274" i="1" s="1"/>
  <c r="Z274" i="1" a="1"/>
  <c r="Z274" i="1"/>
  <c r="AA274" i="1" a="1"/>
  <c r="AA274" i="1" s="1"/>
  <c r="AB274" i="1" a="1"/>
  <c r="AB274" i="1"/>
  <c r="AC274" i="1" a="1"/>
  <c r="AC274" i="1" s="1"/>
  <c r="AD274" i="1" a="1"/>
  <c r="AD274" i="1" s="1"/>
  <c r="AE274" i="1" a="1"/>
  <c r="AE274" i="1" s="1"/>
  <c r="AF274" i="1" a="1"/>
  <c r="AF274" i="1" s="1"/>
  <c r="AG274" i="1" a="1"/>
  <c r="AG274" i="1" s="1"/>
  <c r="AH274" i="1" a="1"/>
  <c r="AH274" i="1"/>
  <c r="W275" i="1" a="1"/>
  <c r="W275" i="1" s="1"/>
  <c r="X275" i="1" a="1"/>
  <c r="X275" i="1"/>
  <c r="Y275" i="1" a="1"/>
  <c r="Y275" i="1" s="1"/>
  <c r="Z275" i="1" a="1"/>
  <c r="Z275" i="1" s="1"/>
  <c r="AA275" i="1" a="1"/>
  <c r="AA275" i="1" s="1"/>
  <c r="AB275" i="1" a="1"/>
  <c r="AB275" i="1" s="1"/>
  <c r="AC275" i="1" a="1"/>
  <c r="AC275" i="1" s="1"/>
  <c r="AD275" i="1" a="1"/>
  <c r="AD275" i="1"/>
  <c r="AE275" i="1" a="1"/>
  <c r="AE275" i="1" s="1"/>
  <c r="AF275" i="1" a="1"/>
  <c r="AF275" i="1"/>
  <c r="AG275" i="1" a="1"/>
  <c r="AG275" i="1" s="1"/>
  <c r="AH275" i="1" a="1"/>
  <c r="AH275" i="1" s="1"/>
  <c r="W276" i="1" a="1"/>
  <c r="W276" i="1" s="1"/>
  <c r="X276" i="1" a="1"/>
  <c r="X276" i="1" s="1"/>
  <c r="Y276" i="1" a="1"/>
  <c r="Y276" i="1" s="1"/>
  <c r="Z276" i="1" a="1"/>
  <c r="Z276" i="1"/>
  <c r="AA276" i="1" a="1"/>
  <c r="AA276" i="1" s="1"/>
  <c r="AB276" i="1" a="1"/>
  <c r="AB276" i="1"/>
  <c r="AC276" i="1" a="1"/>
  <c r="AC276" i="1" s="1"/>
  <c r="AD276" i="1" a="1"/>
  <c r="AD276" i="1" s="1"/>
  <c r="AE276" i="1" a="1"/>
  <c r="AE276" i="1" s="1"/>
  <c r="AF276" i="1" a="1"/>
  <c r="AF276" i="1" s="1"/>
  <c r="AG276" i="1" a="1"/>
  <c r="AG276" i="1" s="1"/>
  <c r="AH276" i="1" a="1"/>
  <c r="AH276" i="1"/>
  <c r="W277" i="1" a="1"/>
  <c r="W277" i="1" s="1"/>
  <c r="X277" i="1" a="1"/>
  <c r="X277" i="1" s="1"/>
  <c r="Y277" i="1" a="1"/>
  <c r="Y277" i="1" s="1"/>
  <c r="Z277" i="1" a="1"/>
  <c r="Z277" i="1" s="1"/>
  <c r="AA277" i="1" a="1"/>
  <c r="AA277" i="1" s="1"/>
  <c r="AB277" i="1" a="1"/>
  <c r="AB277" i="1" s="1"/>
  <c r="AC277" i="1" a="1"/>
  <c r="AC277" i="1" s="1"/>
  <c r="AD277" i="1" a="1"/>
  <c r="AD277" i="1"/>
  <c r="AE277" i="1" a="1"/>
  <c r="AE277" i="1" s="1"/>
  <c r="AF277" i="1" a="1"/>
  <c r="AF277" i="1"/>
  <c r="AG277" i="1" a="1"/>
  <c r="AG277" i="1" s="1"/>
  <c r="AH277" i="1" a="1"/>
  <c r="AH277" i="1" s="1"/>
  <c r="W278" i="1" a="1"/>
  <c r="W278" i="1" s="1"/>
  <c r="X278" i="1" a="1"/>
  <c r="X278" i="1" s="1"/>
  <c r="Y278" i="1" a="1"/>
  <c r="Y278" i="1" s="1"/>
  <c r="Z278" i="1" a="1"/>
  <c r="Z278" i="1"/>
  <c r="AA278" i="1" a="1"/>
  <c r="AA278" i="1" s="1"/>
  <c r="AB278" i="1" a="1"/>
  <c r="AB278" i="1"/>
  <c r="AC278" i="1" a="1"/>
  <c r="AC278" i="1" s="1"/>
  <c r="AD278" i="1" a="1"/>
  <c r="AD278" i="1" s="1"/>
  <c r="AE278" i="1" a="1"/>
  <c r="AE278" i="1" s="1"/>
  <c r="AF278" i="1" a="1"/>
  <c r="AF278" i="1" s="1"/>
  <c r="AG278" i="1" a="1"/>
  <c r="AG278" i="1" s="1"/>
  <c r="AH278" i="1" a="1"/>
  <c r="AH278" i="1"/>
  <c r="W279" i="1" a="1"/>
  <c r="W279" i="1" s="1"/>
  <c r="X279" i="1" a="1"/>
  <c r="X279" i="1"/>
  <c r="Y279" i="1" a="1"/>
  <c r="Y279" i="1" s="1"/>
  <c r="Z279" i="1" a="1"/>
  <c r="Z279" i="1" s="1"/>
  <c r="AA279" i="1" a="1"/>
  <c r="AA279" i="1" s="1"/>
  <c r="AB279" i="1" a="1"/>
  <c r="AB279" i="1" s="1"/>
  <c r="AC279" i="1" a="1"/>
  <c r="AC279" i="1" s="1"/>
  <c r="AD279" i="1" a="1"/>
  <c r="AD279" i="1"/>
  <c r="AE279" i="1" a="1"/>
  <c r="AE279" i="1" s="1"/>
  <c r="AF279" i="1" a="1"/>
  <c r="AF279" i="1"/>
  <c r="AG279" i="1" a="1"/>
  <c r="AG279" i="1" s="1"/>
  <c r="AH279" i="1" a="1"/>
  <c r="AH279" i="1" s="1"/>
  <c r="W280" i="1" a="1"/>
  <c r="W280" i="1" s="1"/>
  <c r="X280" i="1" a="1"/>
  <c r="X280" i="1" s="1"/>
  <c r="Y280" i="1" a="1"/>
  <c r="Y280" i="1" s="1"/>
  <c r="Z280" i="1" a="1"/>
  <c r="Z280" i="1"/>
  <c r="AA280" i="1" a="1"/>
  <c r="AA280" i="1" s="1"/>
  <c r="AB280" i="1" a="1"/>
  <c r="AB280" i="1"/>
  <c r="AC280" i="1" a="1"/>
  <c r="AC280" i="1" s="1"/>
  <c r="AD280" i="1" a="1"/>
  <c r="AD280" i="1" s="1"/>
  <c r="AE280" i="1" a="1"/>
  <c r="AE280" i="1" s="1"/>
  <c r="AF280" i="1" a="1"/>
  <c r="AF280" i="1" s="1"/>
  <c r="AG280" i="1" a="1"/>
  <c r="AG280" i="1" s="1"/>
  <c r="AH280" i="1" a="1"/>
  <c r="AH280" i="1"/>
  <c r="W281" i="1" a="1"/>
  <c r="W281" i="1" s="1"/>
  <c r="X281" i="1" a="1"/>
  <c r="X281" i="1"/>
  <c r="Y281" i="1" a="1"/>
  <c r="Y281" i="1" s="1"/>
  <c r="Z281" i="1" a="1"/>
  <c r="Z281" i="1" s="1"/>
  <c r="AA281" i="1" a="1"/>
  <c r="AA281" i="1" s="1"/>
  <c r="AB281" i="1" a="1"/>
  <c r="AB281" i="1" s="1"/>
  <c r="AC281" i="1" a="1"/>
  <c r="AC281" i="1" s="1"/>
  <c r="AD281" i="1" a="1"/>
  <c r="AD281" i="1"/>
  <c r="AE281" i="1" a="1"/>
  <c r="AE281" i="1" s="1"/>
  <c r="AF281" i="1" a="1"/>
  <c r="AF281" i="1"/>
  <c r="AG281" i="1" a="1"/>
  <c r="AG281" i="1" s="1"/>
  <c r="AH281" i="1" a="1"/>
  <c r="AH281" i="1" s="1"/>
  <c r="W282" i="1" a="1"/>
  <c r="W282" i="1" s="1"/>
  <c r="X282" i="1" a="1"/>
  <c r="X282" i="1" s="1"/>
  <c r="Y282" i="1" a="1"/>
  <c r="Y282" i="1" s="1"/>
  <c r="Z282" i="1" a="1"/>
  <c r="Z282" i="1"/>
  <c r="AA282" i="1" a="1"/>
  <c r="AA282" i="1" s="1"/>
  <c r="AB282" i="1" a="1"/>
  <c r="AB282" i="1"/>
  <c r="AC282" i="1" a="1"/>
  <c r="AC282" i="1" s="1"/>
  <c r="AD282" i="1" a="1"/>
  <c r="AD282" i="1" s="1"/>
  <c r="AE282" i="1" a="1"/>
  <c r="AE282" i="1" s="1"/>
  <c r="AF282" i="1" a="1"/>
  <c r="AF282" i="1" s="1"/>
  <c r="AG282" i="1" a="1"/>
  <c r="AG282" i="1" s="1"/>
  <c r="AH282" i="1" a="1"/>
  <c r="AH282" i="1"/>
  <c r="W283" i="1" a="1"/>
  <c r="W283" i="1" s="1"/>
  <c r="X283" i="1" a="1"/>
  <c r="X283" i="1"/>
  <c r="Y283" i="1" a="1"/>
  <c r="Y283" i="1" s="1"/>
  <c r="Z283" i="1" a="1"/>
  <c r="Z283" i="1" s="1"/>
  <c r="AA283" i="1" a="1"/>
  <c r="AA283" i="1" s="1"/>
  <c r="AB283" i="1" a="1"/>
  <c r="AB283" i="1" s="1"/>
  <c r="AC283" i="1" a="1"/>
  <c r="AC283" i="1" s="1"/>
  <c r="AD283" i="1" a="1"/>
  <c r="AD283" i="1"/>
  <c r="AE283" i="1" a="1"/>
  <c r="AE283" i="1" s="1"/>
  <c r="AF283" i="1" a="1"/>
  <c r="AF283" i="1"/>
  <c r="AG283" i="1" a="1"/>
  <c r="AG283" i="1" s="1"/>
  <c r="AH283" i="1" a="1"/>
  <c r="AH283" i="1" s="1"/>
  <c r="W284" i="1" a="1"/>
  <c r="W284" i="1" s="1"/>
  <c r="X284" i="1" a="1"/>
  <c r="X284" i="1" s="1"/>
  <c r="Y284" i="1" a="1"/>
  <c r="Y284" i="1" s="1"/>
  <c r="Z284" i="1" a="1"/>
  <c r="Z284" i="1"/>
  <c r="AA284" i="1" a="1"/>
  <c r="AA284" i="1" s="1"/>
  <c r="AB284" i="1" a="1"/>
  <c r="AB284" i="1"/>
  <c r="AC284" i="1" a="1"/>
  <c r="AC284" i="1" s="1"/>
  <c r="AD284" i="1" a="1"/>
  <c r="AD284" i="1" s="1"/>
  <c r="AE284" i="1" a="1"/>
  <c r="AE284" i="1" s="1"/>
  <c r="AF284" i="1" a="1"/>
  <c r="AF284" i="1" s="1"/>
  <c r="AG284" i="1" a="1"/>
  <c r="AG284" i="1" s="1"/>
  <c r="AH284" i="1" a="1"/>
  <c r="AH284" i="1"/>
  <c r="W285" i="1" a="1"/>
  <c r="W285" i="1" s="1"/>
  <c r="X285" i="1" a="1"/>
  <c r="X285" i="1"/>
  <c r="Y285" i="1" a="1"/>
  <c r="Y285" i="1" s="1"/>
  <c r="Z285" i="1" a="1"/>
  <c r="Z285" i="1" s="1"/>
  <c r="AA285" i="1" a="1"/>
  <c r="AA285" i="1" s="1"/>
  <c r="AB285" i="1" a="1"/>
  <c r="AB285" i="1" s="1"/>
  <c r="AC285" i="1" a="1"/>
  <c r="AC285" i="1" s="1"/>
  <c r="AD285" i="1" a="1"/>
  <c r="AD285" i="1"/>
  <c r="AE285" i="1" a="1"/>
  <c r="AE285" i="1" s="1"/>
  <c r="AF285" i="1" a="1"/>
  <c r="AF285" i="1"/>
  <c r="AG285" i="1" a="1"/>
  <c r="AG285" i="1" s="1"/>
  <c r="AH285" i="1" a="1"/>
  <c r="AH285" i="1" s="1"/>
  <c r="W286" i="1" a="1"/>
  <c r="W286" i="1" s="1"/>
  <c r="X286" i="1" a="1"/>
  <c r="X286" i="1" s="1"/>
  <c r="Y286" i="1" a="1"/>
  <c r="Y286" i="1" s="1"/>
  <c r="Z286" i="1" a="1"/>
  <c r="Z286" i="1"/>
  <c r="AA286" i="1" a="1"/>
  <c r="AA286" i="1" s="1"/>
  <c r="AB286" i="1" a="1"/>
  <c r="AB286" i="1"/>
  <c r="AC286" i="1" a="1"/>
  <c r="AC286" i="1" s="1"/>
  <c r="AD286" i="1" a="1"/>
  <c r="AD286" i="1" s="1"/>
  <c r="AE286" i="1" a="1"/>
  <c r="AE286" i="1" s="1"/>
  <c r="AF286" i="1" a="1"/>
  <c r="AF286" i="1" s="1"/>
  <c r="AG286" i="1" a="1"/>
  <c r="AG286" i="1" s="1"/>
  <c r="AH286" i="1" a="1"/>
  <c r="AH286" i="1"/>
  <c r="W287" i="1" a="1"/>
  <c r="W287" i="1" s="1"/>
  <c r="X287" i="1" a="1"/>
  <c r="X287" i="1"/>
  <c r="Y287" i="1" a="1"/>
  <c r="Y287" i="1" s="1"/>
  <c r="Z287" i="1" a="1"/>
  <c r="Z287" i="1" s="1"/>
  <c r="AA287" i="1" a="1"/>
  <c r="AA287" i="1" s="1"/>
  <c r="AB287" i="1" a="1"/>
  <c r="AB287" i="1" s="1"/>
  <c r="AC287" i="1" a="1"/>
  <c r="AC287" i="1" s="1"/>
  <c r="AD287" i="1" a="1"/>
  <c r="AD287" i="1"/>
  <c r="AE287" i="1" a="1"/>
  <c r="AE287" i="1" s="1"/>
  <c r="AF287" i="1" a="1"/>
  <c r="AF287" i="1"/>
  <c r="AG287" i="1" a="1"/>
  <c r="AG287" i="1" s="1"/>
  <c r="AH287" i="1" a="1"/>
  <c r="AH287" i="1" s="1"/>
  <c r="W288" i="1" a="1"/>
  <c r="W288" i="1" s="1"/>
  <c r="X288" i="1" a="1"/>
  <c r="X288" i="1" s="1"/>
  <c r="Y288" i="1" a="1"/>
  <c r="Y288" i="1" s="1"/>
  <c r="Z288" i="1" a="1"/>
  <c r="Z288" i="1"/>
  <c r="AA288" i="1" a="1"/>
  <c r="AA288" i="1" s="1"/>
  <c r="AB288" i="1" a="1"/>
  <c r="AB288" i="1" s="1"/>
  <c r="AC288" i="1" a="1"/>
  <c r="AC288" i="1" s="1"/>
  <c r="AD288" i="1" a="1"/>
  <c r="AD288" i="1"/>
  <c r="AE288" i="1" a="1"/>
  <c r="AE288" i="1" s="1"/>
  <c r="AF288" i="1" a="1"/>
  <c r="AF288" i="1" s="1"/>
  <c r="AG288" i="1" a="1"/>
  <c r="AG288" i="1" s="1"/>
  <c r="AH288" i="1" a="1"/>
  <c r="AH288" i="1"/>
  <c r="W289" i="1" a="1"/>
  <c r="W289" i="1" s="1"/>
  <c r="X289" i="1" a="1"/>
  <c r="X289" i="1" s="1"/>
  <c r="Y289" i="1" a="1"/>
  <c r="Y289" i="1" s="1"/>
  <c r="Z289" i="1" a="1"/>
  <c r="Z289" i="1" s="1"/>
  <c r="AA289" i="1" a="1"/>
  <c r="AA289" i="1" s="1"/>
  <c r="AB289" i="1" a="1"/>
  <c r="AB289" i="1" s="1"/>
  <c r="AC289" i="1" a="1"/>
  <c r="AC289" i="1" s="1"/>
  <c r="AD289" i="1" a="1"/>
  <c r="AD289" i="1" s="1"/>
  <c r="AE289" i="1" a="1"/>
  <c r="AE289" i="1" s="1"/>
  <c r="AF289" i="1" a="1"/>
  <c r="AF289" i="1" s="1"/>
  <c r="AG289" i="1" a="1"/>
  <c r="AG289" i="1" s="1"/>
  <c r="AH289" i="1" a="1"/>
  <c r="AH289" i="1" s="1"/>
  <c r="W290" i="1" a="1"/>
  <c r="W290" i="1" s="1"/>
  <c r="X290" i="1" a="1"/>
  <c r="X290" i="1" s="1"/>
  <c r="Y290" i="1" a="1"/>
  <c r="Y290" i="1" s="1"/>
  <c r="Z290" i="1" a="1"/>
  <c r="Z290" i="1" s="1"/>
  <c r="AA290" i="1" a="1"/>
  <c r="AA290" i="1" s="1"/>
  <c r="AB290" i="1" a="1"/>
  <c r="AB290" i="1" s="1"/>
  <c r="AC290" i="1" a="1"/>
  <c r="AC290" i="1" s="1"/>
  <c r="AD290" i="1" a="1"/>
  <c r="AD290" i="1" s="1"/>
  <c r="AE290" i="1" a="1"/>
  <c r="AE290" i="1" s="1"/>
  <c r="AF290" i="1" a="1"/>
  <c r="AF290" i="1" s="1"/>
  <c r="AG290" i="1" a="1"/>
  <c r="AG290" i="1" s="1"/>
  <c r="AH290" i="1" a="1"/>
  <c r="AH290" i="1" s="1"/>
  <c r="W291" i="1" a="1"/>
  <c r="W291" i="1" s="1"/>
  <c r="X291" i="1" a="1"/>
  <c r="X291" i="1" s="1"/>
  <c r="Y291" i="1" a="1"/>
  <c r="Y291" i="1" s="1"/>
  <c r="Z291" i="1" a="1"/>
  <c r="Z291" i="1" s="1"/>
  <c r="AA291" i="1" a="1"/>
  <c r="AA291" i="1" s="1"/>
  <c r="AB291" i="1" a="1"/>
  <c r="AB291" i="1" s="1"/>
  <c r="AC291" i="1" a="1"/>
  <c r="AC291" i="1" s="1"/>
  <c r="AD291" i="1" a="1"/>
  <c r="AD291" i="1" s="1"/>
  <c r="AE291" i="1" a="1"/>
  <c r="AE291" i="1" s="1"/>
  <c r="AF291" i="1" a="1"/>
  <c r="AF291" i="1" s="1"/>
  <c r="AG291" i="1" a="1"/>
  <c r="AG291" i="1" s="1"/>
  <c r="AH291" i="1" a="1"/>
  <c r="AH291" i="1" s="1"/>
  <c r="W292" i="1" a="1"/>
  <c r="W292" i="1" s="1"/>
  <c r="X292" i="1" a="1"/>
  <c r="X292" i="1" s="1"/>
  <c r="Y292" i="1" a="1"/>
  <c r="Y292" i="1" s="1"/>
  <c r="Z292" i="1" a="1"/>
  <c r="Z292" i="1" s="1"/>
  <c r="AA292" i="1" a="1"/>
  <c r="AA292" i="1" s="1"/>
  <c r="AB292" i="1" a="1"/>
  <c r="AB292" i="1" s="1"/>
  <c r="AC292" i="1" a="1"/>
  <c r="AC292" i="1" s="1"/>
  <c r="AD292" i="1" a="1"/>
  <c r="AD292" i="1" s="1"/>
  <c r="AE292" i="1" a="1"/>
  <c r="AE292" i="1" s="1"/>
  <c r="AF292" i="1" a="1"/>
  <c r="AF292" i="1" s="1"/>
  <c r="AG292" i="1" a="1"/>
  <c r="AG292" i="1" s="1"/>
  <c r="AH292" i="1" a="1"/>
  <c r="AH292" i="1" s="1"/>
  <c r="W293" i="1" a="1"/>
  <c r="W293" i="1" s="1"/>
  <c r="X293" i="1" a="1"/>
  <c r="X293" i="1" s="1"/>
  <c r="Y293" i="1" a="1"/>
  <c r="Y293" i="1" s="1"/>
  <c r="Z293" i="1" a="1"/>
  <c r="Z293" i="1" s="1"/>
  <c r="AA293" i="1" a="1"/>
  <c r="AA293" i="1" s="1"/>
  <c r="AB293" i="1" a="1"/>
  <c r="AB293" i="1" s="1"/>
  <c r="AC293" i="1" a="1"/>
  <c r="AC293" i="1" s="1"/>
  <c r="AD293" i="1" a="1"/>
  <c r="AD293" i="1" s="1"/>
  <c r="AE293" i="1" a="1"/>
  <c r="AE293" i="1" s="1"/>
  <c r="AF293" i="1" a="1"/>
  <c r="AF293" i="1" s="1"/>
  <c r="AG293" i="1" a="1"/>
  <c r="AG293" i="1" s="1"/>
  <c r="AH293" i="1" a="1"/>
  <c r="AH293" i="1" s="1"/>
  <c r="W294" i="1" a="1"/>
  <c r="W294" i="1" s="1"/>
  <c r="X294" i="1" a="1"/>
  <c r="X294" i="1" s="1"/>
  <c r="Y294" i="1" a="1"/>
  <c r="Y294" i="1" s="1"/>
  <c r="Z294" i="1" a="1"/>
  <c r="Z294" i="1" s="1"/>
  <c r="AA294" i="1" a="1"/>
  <c r="AA294" i="1" s="1"/>
  <c r="AB294" i="1" a="1"/>
  <c r="AB294" i="1" s="1"/>
  <c r="AC294" i="1" a="1"/>
  <c r="AC294" i="1" s="1"/>
  <c r="AD294" i="1" a="1"/>
  <c r="AD294" i="1" s="1"/>
  <c r="AE294" i="1" a="1"/>
  <c r="AE294" i="1" s="1"/>
  <c r="AF294" i="1" a="1"/>
  <c r="AF294" i="1" s="1"/>
  <c r="AG294" i="1" a="1"/>
  <c r="AG294" i="1" s="1"/>
  <c r="AH294" i="1" a="1"/>
  <c r="AH294" i="1" s="1"/>
  <c r="W295" i="1" a="1"/>
  <c r="W295" i="1" s="1"/>
  <c r="X295" i="1" a="1"/>
  <c r="X295" i="1" s="1"/>
  <c r="Y295" i="1" a="1"/>
  <c r="Y295" i="1" s="1"/>
  <c r="Z295" i="1" a="1"/>
  <c r="Z295" i="1" s="1"/>
  <c r="AA295" i="1" a="1"/>
  <c r="AA295" i="1" s="1"/>
  <c r="AB295" i="1" a="1"/>
  <c r="AB295" i="1" s="1"/>
  <c r="AC295" i="1" a="1"/>
  <c r="AC295" i="1" s="1"/>
  <c r="AD295" i="1" a="1"/>
  <c r="AD295" i="1" s="1"/>
  <c r="AE295" i="1" a="1"/>
  <c r="AE295" i="1" s="1"/>
  <c r="AF295" i="1" a="1"/>
  <c r="AF295" i="1" s="1"/>
  <c r="AG295" i="1" a="1"/>
  <c r="AG295" i="1" s="1"/>
  <c r="AH295" i="1" a="1"/>
  <c r="AH295" i="1" s="1"/>
  <c r="W296" i="1" a="1"/>
  <c r="W296" i="1" s="1"/>
  <c r="X296" i="1" a="1"/>
  <c r="X296" i="1" s="1"/>
  <c r="Y296" i="1" a="1"/>
  <c r="Y296" i="1" s="1"/>
  <c r="Z296" i="1" a="1"/>
  <c r="Z296" i="1" s="1"/>
  <c r="AA296" i="1" a="1"/>
  <c r="AA296" i="1" s="1"/>
  <c r="AB296" i="1" a="1"/>
  <c r="AB296" i="1" s="1"/>
  <c r="AC296" i="1" a="1"/>
  <c r="AC296" i="1" s="1"/>
  <c r="AD296" i="1" a="1"/>
  <c r="AD296" i="1" s="1"/>
  <c r="AE296" i="1" a="1"/>
  <c r="AE296" i="1" s="1"/>
  <c r="AF296" i="1" a="1"/>
  <c r="AF296" i="1" s="1"/>
  <c r="AG296" i="1" a="1"/>
  <c r="AG296" i="1" s="1"/>
  <c r="AH296" i="1" a="1"/>
  <c r="AH296" i="1" s="1"/>
  <c r="W297" i="1" a="1"/>
  <c r="W297" i="1" s="1"/>
  <c r="X297" i="1" a="1"/>
  <c r="X297" i="1" s="1"/>
  <c r="Y297" i="1" a="1"/>
  <c r="Y297" i="1" s="1"/>
  <c r="Z297" i="1" a="1"/>
  <c r="Z297" i="1" s="1"/>
  <c r="AA297" i="1" a="1"/>
  <c r="AA297" i="1" s="1"/>
  <c r="AB297" i="1" a="1"/>
  <c r="AB297" i="1" s="1"/>
  <c r="AC297" i="1" a="1"/>
  <c r="AC297" i="1" s="1"/>
  <c r="AD297" i="1" a="1"/>
  <c r="AD297" i="1" s="1"/>
  <c r="AE297" i="1" a="1"/>
  <c r="AE297" i="1" s="1"/>
  <c r="AF297" i="1" a="1"/>
  <c r="AF297" i="1" s="1"/>
  <c r="AG297" i="1" a="1"/>
  <c r="AG297" i="1" s="1"/>
  <c r="AH297" i="1" a="1"/>
  <c r="AH297" i="1" s="1"/>
  <c r="W298" i="1" a="1"/>
  <c r="W298" i="1" s="1"/>
  <c r="X298" i="1" a="1"/>
  <c r="X298" i="1" s="1"/>
  <c r="Y298" i="1" a="1"/>
  <c r="Y298" i="1" s="1"/>
  <c r="Z298" i="1" a="1"/>
  <c r="Z298" i="1" s="1"/>
  <c r="AA298" i="1" a="1"/>
  <c r="AA298" i="1" s="1"/>
  <c r="AB298" i="1" a="1"/>
  <c r="AB298" i="1" s="1"/>
  <c r="AC298" i="1" a="1"/>
  <c r="AC298" i="1" s="1"/>
  <c r="AD298" i="1" a="1"/>
  <c r="AD298" i="1" s="1"/>
  <c r="AE298" i="1" a="1"/>
  <c r="AE298" i="1" s="1"/>
  <c r="AF298" i="1" a="1"/>
  <c r="AF298" i="1" s="1"/>
  <c r="AG298" i="1" a="1"/>
  <c r="AG298" i="1" s="1"/>
  <c r="AH298" i="1" a="1"/>
  <c r="AH298" i="1" s="1"/>
  <c r="W299" i="1" a="1"/>
  <c r="W299" i="1" s="1"/>
  <c r="X299" i="1" a="1"/>
  <c r="X299" i="1" s="1"/>
  <c r="Y299" i="1" a="1"/>
  <c r="Y299" i="1" s="1"/>
  <c r="Z299" i="1" a="1"/>
  <c r="Z299" i="1" s="1"/>
  <c r="AA299" i="1" a="1"/>
  <c r="AA299" i="1" s="1"/>
  <c r="AB299" i="1" a="1"/>
  <c r="AB299" i="1" s="1"/>
  <c r="AC299" i="1" a="1"/>
  <c r="AC299" i="1" s="1"/>
  <c r="AD299" i="1" a="1"/>
  <c r="AD299" i="1" s="1"/>
  <c r="AE299" i="1" a="1"/>
  <c r="AE299" i="1" s="1"/>
  <c r="AF299" i="1" a="1"/>
  <c r="AF299" i="1" s="1"/>
  <c r="AG299" i="1" a="1"/>
  <c r="AG299" i="1" s="1"/>
  <c r="AH299" i="1" a="1"/>
  <c r="AH299" i="1" s="1"/>
  <c r="W300" i="1" a="1"/>
  <c r="W300" i="1" s="1"/>
  <c r="X300" i="1" a="1"/>
  <c r="X300" i="1" s="1"/>
  <c r="Y300" i="1" a="1"/>
  <c r="Y300" i="1" s="1"/>
  <c r="Z300" i="1" a="1"/>
  <c r="Z300" i="1" s="1"/>
  <c r="AA300" i="1" a="1"/>
  <c r="AA300" i="1" s="1"/>
  <c r="AB300" i="1" a="1"/>
  <c r="AB300" i="1" s="1"/>
  <c r="AC300" i="1" a="1"/>
  <c r="AC300" i="1" s="1"/>
  <c r="AD300" i="1" a="1"/>
  <c r="AD300" i="1" s="1"/>
  <c r="AE300" i="1" a="1"/>
  <c r="AE300" i="1" s="1"/>
  <c r="AF300" i="1" a="1"/>
  <c r="AF300" i="1" s="1"/>
  <c r="AG300" i="1" a="1"/>
  <c r="AG300" i="1" s="1"/>
  <c r="AH300" i="1" a="1"/>
  <c r="AH300" i="1" s="1"/>
  <c r="W301" i="1" a="1"/>
  <c r="W301" i="1" s="1"/>
  <c r="X301" i="1" a="1"/>
  <c r="X301" i="1" s="1"/>
  <c r="Y301" i="1" a="1"/>
  <c r="Y301" i="1" s="1"/>
  <c r="Z301" i="1" a="1"/>
  <c r="Z301" i="1" s="1"/>
  <c r="AA301" i="1" a="1"/>
  <c r="AA301" i="1" s="1"/>
  <c r="AB301" i="1" a="1"/>
  <c r="AB301" i="1" s="1"/>
  <c r="AC301" i="1" a="1"/>
  <c r="AC301" i="1" s="1"/>
  <c r="AD301" i="1" a="1"/>
  <c r="AD301" i="1" s="1"/>
  <c r="AE301" i="1" a="1"/>
  <c r="AE301" i="1" s="1"/>
  <c r="AF301" i="1" a="1"/>
  <c r="AF301" i="1" s="1"/>
  <c r="AG301" i="1" a="1"/>
  <c r="AG301" i="1" s="1"/>
  <c r="AH301" i="1" a="1"/>
  <c r="AH301" i="1" s="1"/>
  <c r="W302" i="1" a="1"/>
  <c r="W302" i="1" s="1"/>
  <c r="X302" i="1" a="1"/>
  <c r="X302" i="1" s="1"/>
  <c r="Y302" i="1" a="1"/>
  <c r="Y302" i="1" s="1"/>
  <c r="Z302" i="1" a="1"/>
  <c r="Z302" i="1" s="1"/>
  <c r="AA302" i="1" a="1"/>
  <c r="AA302" i="1" s="1"/>
  <c r="AB302" i="1" a="1"/>
  <c r="AB302" i="1" s="1"/>
  <c r="AC302" i="1" a="1"/>
  <c r="AC302" i="1" s="1"/>
  <c r="AD302" i="1" a="1"/>
  <c r="AD302" i="1" s="1"/>
  <c r="AE302" i="1" a="1"/>
  <c r="AE302" i="1" s="1"/>
  <c r="AF302" i="1" a="1"/>
  <c r="AF302" i="1" s="1"/>
  <c r="AG302" i="1" a="1"/>
  <c r="AG302" i="1" s="1"/>
  <c r="AH302" i="1" a="1"/>
  <c r="AH302" i="1" s="1"/>
  <c r="W303" i="1" a="1"/>
  <c r="W303" i="1" s="1"/>
  <c r="X303" i="1" a="1"/>
  <c r="X303" i="1" s="1"/>
  <c r="Y303" i="1" a="1"/>
  <c r="Y303" i="1" s="1"/>
  <c r="Z303" i="1" a="1"/>
  <c r="Z303" i="1" s="1"/>
  <c r="AA303" i="1" a="1"/>
  <c r="AA303" i="1" s="1"/>
  <c r="AB303" i="1" a="1"/>
  <c r="AB303" i="1" s="1"/>
  <c r="AC303" i="1" a="1"/>
  <c r="AC303" i="1" s="1"/>
  <c r="AD303" i="1" a="1"/>
  <c r="AD303" i="1" s="1"/>
  <c r="AE303" i="1" a="1"/>
  <c r="AE303" i="1" s="1"/>
  <c r="AF303" i="1" a="1"/>
  <c r="AF303" i="1" s="1"/>
  <c r="AG303" i="1" a="1"/>
  <c r="AG303" i="1" s="1"/>
  <c r="AH303" i="1" a="1"/>
  <c r="AH303" i="1" s="1"/>
  <c r="W304" i="1" a="1"/>
  <c r="W304" i="1" s="1"/>
  <c r="X304" i="1" a="1"/>
  <c r="X304" i="1" s="1"/>
  <c r="Y304" i="1" a="1"/>
  <c r="Y304" i="1" s="1"/>
  <c r="Z304" i="1" a="1"/>
  <c r="Z304" i="1" s="1"/>
  <c r="AA304" i="1" a="1"/>
  <c r="AA304" i="1" s="1"/>
  <c r="AB304" i="1" a="1"/>
  <c r="AB304" i="1" s="1"/>
  <c r="AC304" i="1" a="1"/>
  <c r="AC304" i="1" s="1"/>
  <c r="AD304" i="1" a="1"/>
  <c r="AD304" i="1" s="1"/>
  <c r="AE304" i="1" a="1"/>
  <c r="AE304" i="1" s="1"/>
  <c r="AF304" i="1" a="1"/>
  <c r="AF304" i="1" s="1"/>
  <c r="AG304" i="1" a="1"/>
  <c r="AG304" i="1" s="1"/>
  <c r="AH304" i="1" a="1"/>
  <c r="AH304" i="1" s="1"/>
  <c r="W305" i="1" a="1"/>
  <c r="W305" i="1" s="1"/>
  <c r="X305" i="1" a="1"/>
  <c r="X305" i="1" s="1"/>
  <c r="Y305" i="1" a="1"/>
  <c r="Y305" i="1" s="1"/>
  <c r="Z305" i="1" a="1"/>
  <c r="Z305" i="1" s="1"/>
  <c r="AA305" i="1" a="1"/>
  <c r="AA305" i="1" s="1"/>
  <c r="AB305" i="1" a="1"/>
  <c r="AB305" i="1" s="1"/>
  <c r="AC305" i="1" a="1"/>
  <c r="AC305" i="1" s="1"/>
  <c r="AD305" i="1" a="1"/>
  <c r="AD305" i="1" s="1"/>
  <c r="AE305" i="1" a="1"/>
  <c r="AE305" i="1" s="1"/>
  <c r="AF305" i="1" a="1"/>
  <c r="AF305" i="1" s="1"/>
  <c r="AG305" i="1" a="1"/>
  <c r="AG305" i="1" s="1"/>
  <c r="AH305" i="1" a="1"/>
  <c r="AH305" i="1" s="1"/>
  <c r="W306" i="1" a="1"/>
  <c r="W306" i="1" s="1"/>
  <c r="X306" i="1" a="1"/>
  <c r="X306" i="1" s="1"/>
  <c r="Y306" i="1" a="1"/>
  <c r="Y306" i="1" s="1"/>
  <c r="Z306" i="1" a="1"/>
  <c r="Z306" i="1" s="1"/>
  <c r="AA306" i="1" a="1"/>
  <c r="AA306" i="1" s="1"/>
  <c r="AB306" i="1" a="1"/>
  <c r="AB306" i="1" s="1"/>
  <c r="AC306" i="1" a="1"/>
  <c r="AC306" i="1" s="1"/>
  <c r="AD306" i="1" a="1"/>
  <c r="AD306" i="1" s="1"/>
  <c r="AE306" i="1" a="1"/>
  <c r="AE306" i="1" s="1"/>
  <c r="AF306" i="1" a="1"/>
  <c r="AF306" i="1" s="1"/>
  <c r="AG306" i="1" a="1"/>
  <c r="AG306" i="1" s="1"/>
  <c r="AH306" i="1" a="1"/>
  <c r="AH306" i="1" s="1"/>
  <c r="W307" i="1" a="1"/>
  <c r="W307" i="1" s="1"/>
  <c r="X307" i="1" a="1"/>
  <c r="X307" i="1" s="1"/>
  <c r="Y307" i="1" a="1"/>
  <c r="Y307" i="1" s="1"/>
  <c r="Z307" i="1" a="1"/>
  <c r="Z307" i="1" s="1"/>
  <c r="AA307" i="1" a="1"/>
  <c r="AA307" i="1" s="1"/>
  <c r="AB307" i="1" a="1"/>
  <c r="AB307" i="1" s="1"/>
  <c r="AC307" i="1" a="1"/>
  <c r="AC307" i="1" s="1"/>
  <c r="AD307" i="1" a="1"/>
  <c r="AD307" i="1" s="1"/>
  <c r="AE307" i="1" a="1"/>
  <c r="AE307" i="1" s="1"/>
  <c r="AF307" i="1" a="1"/>
  <c r="AF307" i="1" s="1"/>
  <c r="AG307" i="1" a="1"/>
  <c r="AG307" i="1" s="1"/>
  <c r="AH307" i="1" a="1"/>
  <c r="AH307" i="1" s="1"/>
  <c r="W308" i="1" a="1"/>
  <c r="W308" i="1" s="1"/>
  <c r="X308" i="1" a="1"/>
  <c r="X308" i="1" s="1"/>
  <c r="Y308" i="1" a="1"/>
  <c r="Y308" i="1" s="1"/>
  <c r="Z308" i="1" a="1"/>
  <c r="Z308" i="1" s="1"/>
  <c r="AA308" i="1" a="1"/>
  <c r="AA308" i="1" s="1"/>
  <c r="AB308" i="1" a="1"/>
  <c r="AB308" i="1" s="1"/>
  <c r="AC308" i="1" a="1"/>
  <c r="AC308" i="1" s="1"/>
  <c r="AD308" i="1" a="1"/>
  <c r="AD308" i="1" s="1"/>
  <c r="AE308" i="1" a="1"/>
  <c r="AE308" i="1" s="1"/>
  <c r="AF308" i="1" a="1"/>
  <c r="AF308" i="1" s="1"/>
  <c r="AG308" i="1" a="1"/>
  <c r="AG308" i="1" s="1"/>
  <c r="AH308" i="1" a="1"/>
  <c r="AH308" i="1" s="1"/>
  <c r="W309" i="1" a="1"/>
  <c r="W309" i="1" s="1"/>
  <c r="X309" i="1" a="1"/>
  <c r="X309" i="1" s="1"/>
  <c r="Y309" i="1" a="1"/>
  <c r="Y309" i="1" s="1"/>
  <c r="Z309" i="1" a="1"/>
  <c r="Z309" i="1" s="1"/>
  <c r="AA309" i="1" a="1"/>
  <c r="AA309" i="1" s="1"/>
  <c r="AB309" i="1" a="1"/>
  <c r="AB309" i="1" s="1"/>
  <c r="AC309" i="1" a="1"/>
  <c r="AC309" i="1" s="1"/>
  <c r="AD309" i="1" a="1"/>
  <c r="AD309" i="1" s="1"/>
  <c r="AE309" i="1" a="1"/>
  <c r="AE309" i="1" s="1"/>
  <c r="AF309" i="1" a="1"/>
  <c r="AF309" i="1" s="1"/>
  <c r="AG309" i="1" a="1"/>
  <c r="AG309" i="1" s="1"/>
  <c r="AH309" i="1" a="1"/>
  <c r="AH309" i="1" s="1"/>
  <c r="W310" i="1" a="1"/>
  <c r="W310" i="1" s="1"/>
  <c r="X310" i="1" a="1"/>
  <c r="X310" i="1" s="1"/>
  <c r="Y310" i="1" a="1"/>
  <c r="Y310" i="1" s="1"/>
  <c r="Z310" i="1" a="1"/>
  <c r="Z310" i="1" s="1"/>
  <c r="AA310" i="1" a="1"/>
  <c r="AA310" i="1" s="1"/>
  <c r="AB310" i="1" a="1"/>
  <c r="AB310" i="1" s="1"/>
  <c r="AC310" i="1" a="1"/>
  <c r="AC310" i="1" s="1"/>
  <c r="AD310" i="1" a="1"/>
  <c r="AD310" i="1" s="1"/>
  <c r="AE310" i="1" a="1"/>
  <c r="AE310" i="1" s="1"/>
  <c r="AF310" i="1" a="1"/>
  <c r="AF310" i="1" s="1"/>
  <c r="AG310" i="1" a="1"/>
  <c r="AG310" i="1" s="1"/>
  <c r="AH310" i="1" a="1"/>
  <c r="AH310" i="1" s="1"/>
  <c r="W311" i="1" a="1"/>
  <c r="W311" i="1" s="1"/>
  <c r="X311" i="1" a="1"/>
  <c r="X311" i="1" s="1"/>
  <c r="Y311" i="1" a="1"/>
  <c r="Y311" i="1" s="1"/>
  <c r="Z311" i="1" a="1"/>
  <c r="Z311" i="1" s="1"/>
  <c r="AA311" i="1" a="1"/>
  <c r="AA311" i="1" s="1"/>
  <c r="AB311" i="1" a="1"/>
  <c r="AB311" i="1" s="1"/>
  <c r="AC311" i="1" a="1"/>
  <c r="AC311" i="1" s="1"/>
  <c r="AD311" i="1" a="1"/>
  <c r="AD311" i="1" s="1"/>
  <c r="AE311" i="1" a="1"/>
  <c r="AE311" i="1" s="1"/>
  <c r="AF311" i="1" a="1"/>
  <c r="AF311" i="1" s="1"/>
  <c r="AG311" i="1" a="1"/>
  <c r="AG311" i="1" s="1"/>
  <c r="AH311" i="1" a="1"/>
  <c r="AH311" i="1" s="1"/>
  <c r="W312" i="1" a="1"/>
  <c r="W312" i="1" s="1"/>
  <c r="X312" i="1" a="1"/>
  <c r="X312" i="1" s="1"/>
  <c r="Y312" i="1" a="1"/>
  <c r="Y312" i="1" s="1"/>
  <c r="Z312" i="1" a="1"/>
  <c r="Z312" i="1" s="1"/>
  <c r="AA312" i="1" a="1"/>
  <c r="AA312" i="1" s="1"/>
  <c r="AB312" i="1" a="1"/>
  <c r="AB312" i="1" s="1"/>
  <c r="AC312" i="1" a="1"/>
  <c r="AC312" i="1" s="1"/>
  <c r="AD312" i="1" a="1"/>
  <c r="AD312" i="1" s="1"/>
  <c r="AE312" i="1" a="1"/>
  <c r="AE312" i="1" s="1"/>
  <c r="AF312" i="1" a="1"/>
  <c r="AF312" i="1" s="1"/>
  <c r="AG312" i="1" a="1"/>
  <c r="AG312" i="1" s="1"/>
  <c r="AH312" i="1" a="1"/>
  <c r="AH312" i="1" s="1"/>
  <c r="W313" i="1" a="1"/>
  <c r="W313" i="1" s="1"/>
  <c r="X313" i="1" a="1"/>
  <c r="X313" i="1" s="1"/>
  <c r="Y313" i="1" a="1"/>
  <c r="Y313" i="1" s="1"/>
  <c r="Z313" i="1" a="1"/>
  <c r="Z313" i="1" s="1"/>
  <c r="AA313" i="1" a="1"/>
  <c r="AA313" i="1" s="1"/>
  <c r="AB313" i="1" a="1"/>
  <c r="AB313" i="1" s="1"/>
  <c r="AC313" i="1" a="1"/>
  <c r="AC313" i="1" s="1"/>
  <c r="AD313" i="1" a="1"/>
  <c r="AD313" i="1" s="1"/>
  <c r="AE313" i="1" a="1"/>
  <c r="AE313" i="1"/>
  <c r="AF313" i="1" a="1"/>
  <c r="AF313" i="1" s="1"/>
  <c r="AG313" i="1" a="1"/>
  <c r="AG313" i="1" s="1"/>
  <c r="AH313" i="1" a="1"/>
  <c r="AH313" i="1" s="1"/>
  <c r="W314" i="1" a="1"/>
  <c r="W314" i="1"/>
  <c r="X314" i="1" a="1"/>
  <c r="X314" i="1" s="1"/>
  <c r="Y314" i="1" a="1"/>
  <c r="Y314" i="1" s="1"/>
  <c r="Z314" i="1" a="1"/>
  <c r="Z314" i="1" s="1"/>
  <c r="AA314" i="1" a="1"/>
  <c r="AA314" i="1"/>
  <c r="AB314" i="1" a="1"/>
  <c r="AB314" i="1" s="1"/>
  <c r="AC314" i="1" a="1"/>
  <c r="AC314" i="1" s="1"/>
  <c r="AD314" i="1" a="1"/>
  <c r="AD314" i="1" s="1"/>
  <c r="AE314" i="1" a="1"/>
  <c r="AE314" i="1"/>
  <c r="AF314" i="1" a="1"/>
  <c r="AF314" i="1" s="1"/>
  <c r="AG314" i="1" a="1"/>
  <c r="AG314" i="1" s="1"/>
  <c r="AH314" i="1" a="1"/>
  <c r="AH314" i="1" s="1"/>
  <c r="W315" i="1" a="1"/>
  <c r="W315" i="1"/>
  <c r="X315" i="1" a="1"/>
  <c r="X315" i="1"/>
  <c r="Y315" i="1" a="1"/>
  <c r="Y315" i="1"/>
  <c r="Z315" i="1" a="1"/>
  <c r="Z315" i="1"/>
  <c r="AA315" i="1" a="1"/>
  <c r="AA315" i="1"/>
  <c r="AB315" i="1" a="1"/>
  <c r="AB315" i="1"/>
  <c r="AC315" i="1" a="1"/>
  <c r="AC315" i="1"/>
  <c r="AD315" i="1" a="1"/>
  <c r="AD315" i="1"/>
  <c r="AE315" i="1" a="1"/>
  <c r="AE315" i="1"/>
  <c r="AF315" i="1" a="1"/>
  <c r="AF315" i="1"/>
  <c r="AG315" i="1" a="1"/>
  <c r="AG315" i="1"/>
  <c r="AH315" i="1" a="1"/>
  <c r="AH315" i="1" s="1"/>
  <c r="W316" i="1" a="1"/>
  <c r="W316" i="1"/>
  <c r="X316" i="1" a="1"/>
  <c r="X316" i="1" s="1"/>
  <c r="Y316" i="1" a="1"/>
  <c r="Y316" i="1"/>
  <c r="Z316" i="1" a="1"/>
  <c r="Z316" i="1" s="1"/>
  <c r="AA316" i="1" a="1"/>
  <c r="AA316" i="1"/>
  <c r="AB316" i="1" a="1"/>
  <c r="AB316" i="1" s="1"/>
  <c r="AC316" i="1" a="1"/>
  <c r="AC316" i="1"/>
  <c r="AD316" i="1" a="1"/>
  <c r="AD316" i="1" s="1"/>
  <c r="AE316" i="1" a="1"/>
  <c r="AE316" i="1"/>
  <c r="AF316" i="1" a="1"/>
  <c r="AF316" i="1" s="1"/>
  <c r="AG316" i="1" a="1"/>
  <c r="AG316" i="1"/>
  <c r="AH316" i="1" a="1"/>
  <c r="AH316" i="1" s="1"/>
  <c r="W317" i="1" a="1"/>
  <c r="W317" i="1"/>
  <c r="X317" i="1" a="1"/>
  <c r="X317" i="1" s="1"/>
  <c r="Y317" i="1" a="1"/>
  <c r="Y317" i="1"/>
  <c r="Z317" i="1" a="1"/>
  <c r="Z317" i="1" s="1"/>
  <c r="AA317" i="1" a="1"/>
  <c r="AA317" i="1"/>
  <c r="AB317" i="1" a="1"/>
  <c r="AB317" i="1" s="1"/>
  <c r="AC317" i="1" a="1"/>
  <c r="AC317" i="1"/>
  <c r="AD317" i="1" a="1"/>
  <c r="AD317" i="1" s="1"/>
  <c r="AE317" i="1" a="1"/>
  <c r="AE317" i="1"/>
  <c r="AF317" i="1" a="1"/>
  <c r="AF317" i="1" s="1"/>
  <c r="AG317" i="1" a="1"/>
  <c r="AG317" i="1"/>
  <c r="AH317" i="1" a="1"/>
  <c r="AH317" i="1" s="1"/>
  <c r="W318" i="1" a="1"/>
  <c r="W318" i="1"/>
  <c r="X318" i="1" a="1"/>
  <c r="X318" i="1" s="1"/>
  <c r="Y318" i="1" a="1"/>
  <c r="Y318" i="1"/>
  <c r="Z318" i="1" a="1"/>
  <c r="Z318" i="1" s="1"/>
  <c r="AA318" i="1" a="1"/>
  <c r="AA318" i="1"/>
  <c r="AB318" i="1" a="1"/>
  <c r="AB318" i="1" s="1"/>
  <c r="AC318" i="1" a="1"/>
  <c r="AC318" i="1"/>
  <c r="AD318" i="1" a="1"/>
  <c r="AD318" i="1" s="1"/>
  <c r="AE318" i="1" a="1"/>
  <c r="AE318" i="1"/>
  <c r="AF318" i="1" a="1"/>
  <c r="AF318" i="1" s="1"/>
  <c r="AG318" i="1" a="1"/>
  <c r="AG318" i="1"/>
  <c r="AH318" i="1" a="1"/>
  <c r="AH318" i="1" s="1"/>
  <c r="W319" i="1" a="1"/>
  <c r="W319" i="1"/>
  <c r="X319" i="1" a="1"/>
  <c r="X319" i="1" s="1"/>
  <c r="Y319" i="1" a="1"/>
  <c r="Y319" i="1"/>
  <c r="Z319" i="1" a="1"/>
  <c r="Z319" i="1" s="1"/>
  <c r="AA319" i="1" a="1"/>
  <c r="AA319" i="1"/>
  <c r="AB319" i="1" a="1"/>
  <c r="AB319" i="1" s="1"/>
  <c r="AC319" i="1" a="1"/>
  <c r="AC319" i="1"/>
  <c r="AD319" i="1" a="1"/>
  <c r="AD319" i="1" s="1"/>
  <c r="AE319" i="1" a="1"/>
  <c r="AE319" i="1"/>
  <c r="AF319" i="1" a="1"/>
  <c r="AF319" i="1" s="1"/>
  <c r="AG319" i="1" a="1"/>
  <c r="AG319" i="1"/>
  <c r="AH319" i="1" a="1"/>
  <c r="AH319" i="1" s="1"/>
  <c r="W320" i="1" a="1"/>
  <c r="W320" i="1"/>
  <c r="X320" i="1" a="1"/>
  <c r="X320" i="1" s="1"/>
  <c r="Y320" i="1" a="1"/>
  <c r="Y320" i="1"/>
  <c r="Z320" i="1" a="1"/>
  <c r="Z320" i="1" s="1"/>
  <c r="AA320" i="1" a="1"/>
  <c r="AA320" i="1"/>
  <c r="AB320" i="1" a="1"/>
  <c r="AB320" i="1" s="1"/>
  <c r="AC320" i="1" a="1"/>
  <c r="AC320" i="1"/>
  <c r="AD320" i="1" a="1"/>
  <c r="AD320" i="1" s="1"/>
  <c r="AE320" i="1" a="1"/>
  <c r="AE320" i="1"/>
  <c r="AF320" i="1" a="1"/>
  <c r="AF320" i="1" s="1"/>
  <c r="AG320" i="1" a="1"/>
  <c r="AG320" i="1"/>
  <c r="AH320" i="1" a="1"/>
  <c r="AH320" i="1" s="1"/>
  <c r="W321" i="1" a="1"/>
  <c r="W321" i="1"/>
  <c r="X321" i="1" a="1"/>
  <c r="X321" i="1" s="1"/>
  <c r="Y321" i="1" a="1"/>
  <c r="Y321" i="1"/>
  <c r="Z321" i="1" a="1"/>
  <c r="Z321" i="1" s="1"/>
  <c r="AA321" i="1" a="1"/>
  <c r="AA321" i="1"/>
  <c r="AB321" i="1" a="1"/>
  <c r="AB321" i="1" s="1"/>
  <c r="AC321" i="1" a="1"/>
  <c r="AC321" i="1"/>
  <c r="AD321" i="1" a="1"/>
  <c r="AD321" i="1" s="1"/>
  <c r="AE321" i="1" a="1"/>
  <c r="AE321" i="1"/>
  <c r="AF321" i="1" a="1"/>
  <c r="AF321" i="1" s="1"/>
  <c r="AG321" i="1" a="1"/>
  <c r="AG321" i="1"/>
  <c r="AH321" i="1" a="1"/>
  <c r="AH321" i="1" s="1"/>
  <c r="W322" i="1" a="1"/>
  <c r="W322" i="1"/>
  <c r="X322" i="1" a="1"/>
  <c r="X322" i="1" s="1"/>
  <c r="Y322" i="1" a="1"/>
  <c r="Y322" i="1"/>
  <c r="Z322" i="1" a="1"/>
  <c r="Z322" i="1" s="1"/>
  <c r="AA322" i="1" a="1"/>
  <c r="AA322" i="1"/>
  <c r="AB322" i="1" a="1"/>
  <c r="AB322" i="1" s="1"/>
  <c r="AC322" i="1" a="1"/>
  <c r="AC322" i="1"/>
  <c r="AD322" i="1" a="1"/>
  <c r="AD322" i="1" s="1"/>
  <c r="AE322" i="1" a="1"/>
  <c r="AE322" i="1"/>
  <c r="AF322" i="1" a="1"/>
  <c r="AF322" i="1" s="1"/>
  <c r="AG322" i="1" a="1"/>
  <c r="AG322" i="1"/>
  <c r="AH322" i="1" a="1"/>
  <c r="AH322" i="1" s="1"/>
  <c r="W323" i="1" a="1"/>
  <c r="W323" i="1"/>
  <c r="X323" i="1" a="1"/>
  <c r="X323" i="1" s="1"/>
  <c r="Y323" i="1" a="1"/>
  <c r="Y323" i="1"/>
  <c r="Z323" i="1" a="1"/>
  <c r="Z323" i="1" s="1"/>
  <c r="AA323" i="1" a="1"/>
  <c r="AA323" i="1"/>
  <c r="AB323" i="1" a="1"/>
  <c r="AB323" i="1" s="1"/>
  <c r="AC323" i="1" a="1"/>
  <c r="AC323" i="1"/>
  <c r="AD323" i="1" a="1"/>
  <c r="AD323" i="1" s="1"/>
  <c r="AE323" i="1" a="1"/>
  <c r="AE323" i="1"/>
  <c r="AF323" i="1" a="1"/>
  <c r="AF323" i="1" s="1"/>
  <c r="AG323" i="1" a="1"/>
  <c r="AG323" i="1"/>
  <c r="AH323" i="1" a="1"/>
  <c r="AH323" i="1" s="1"/>
  <c r="W324" i="1" a="1"/>
  <c r="W324" i="1"/>
  <c r="X324" i="1" a="1"/>
  <c r="X324" i="1" s="1"/>
  <c r="Y324" i="1" a="1"/>
  <c r="Y324" i="1"/>
  <c r="Z324" i="1" a="1"/>
  <c r="Z324" i="1" s="1"/>
  <c r="AA324" i="1" a="1"/>
  <c r="AA324" i="1"/>
  <c r="AB324" i="1" a="1"/>
  <c r="AB324" i="1" s="1"/>
  <c r="AC324" i="1" a="1"/>
  <c r="AC324" i="1"/>
  <c r="AD324" i="1" a="1"/>
  <c r="AD324" i="1" s="1"/>
  <c r="AE324" i="1" a="1"/>
  <c r="AE324" i="1"/>
  <c r="AF324" i="1" a="1"/>
  <c r="AF324" i="1" s="1"/>
  <c r="AG324" i="1" a="1"/>
  <c r="AG324" i="1"/>
  <c r="AH324" i="1" a="1"/>
  <c r="AH324" i="1" s="1"/>
  <c r="W325" i="1" a="1"/>
  <c r="W325" i="1"/>
  <c r="X325" i="1" a="1"/>
  <c r="X325" i="1" s="1"/>
  <c r="Y325" i="1" a="1"/>
  <c r="Y325" i="1"/>
  <c r="Z325" i="1" a="1"/>
  <c r="Z325" i="1" s="1"/>
  <c r="AA325" i="1" a="1"/>
  <c r="AA325" i="1"/>
  <c r="AB325" i="1" a="1"/>
  <c r="AB325" i="1" s="1"/>
  <c r="AC325" i="1" a="1"/>
  <c r="AC325" i="1"/>
  <c r="AD325" i="1" a="1"/>
  <c r="AD325" i="1" s="1"/>
  <c r="AE325" i="1" a="1"/>
  <c r="AE325" i="1"/>
  <c r="AF325" i="1" a="1"/>
  <c r="AF325" i="1" s="1"/>
  <c r="AG325" i="1" a="1"/>
  <c r="AG325" i="1"/>
  <c r="AH325" i="1" a="1"/>
  <c r="AH325" i="1" s="1"/>
  <c r="W326" i="1" a="1"/>
  <c r="W326" i="1"/>
  <c r="X326" i="1" a="1"/>
  <c r="X326" i="1" s="1"/>
  <c r="Y326" i="1" a="1"/>
  <c r="Y326" i="1"/>
  <c r="Z326" i="1" a="1"/>
  <c r="Z326" i="1" s="1"/>
  <c r="AA326" i="1" a="1"/>
  <c r="AA326" i="1"/>
  <c r="AB326" i="1" a="1"/>
  <c r="AB326" i="1" s="1"/>
  <c r="AC326" i="1" a="1"/>
  <c r="AC326" i="1"/>
  <c r="AD326" i="1" a="1"/>
  <c r="AD326" i="1" s="1"/>
  <c r="AE326" i="1" a="1"/>
  <c r="AE326" i="1"/>
  <c r="AF326" i="1" a="1"/>
  <c r="AF326" i="1" s="1"/>
  <c r="AG326" i="1" a="1"/>
  <c r="AG326" i="1"/>
  <c r="AH326" i="1" a="1"/>
  <c r="AH326" i="1" s="1"/>
  <c r="W327" i="1" a="1"/>
  <c r="W327" i="1"/>
  <c r="X327" i="1" a="1"/>
  <c r="X327" i="1" s="1"/>
  <c r="Y327" i="1" a="1"/>
  <c r="Y327" i="1"/>
  <c r="Z327" i="1" a="1"/>
  <c r="Z327" i="1" s="1"/>
  <c r="AA327" i="1" a="1"/>
  <c r="AA327" i="1"/>
  <c r="AB327" i="1" a="1"/>
  <c r="AB327" i="1" s="1"/>
  <c r="AC327" i="1" a="1"/>
  <c r="AC327" i="1"/>
  <c r="AD327" i="1" a="1"/>
  <c r="AD327" i="1" s="1"/>
  <c r="AE327" i="1" a="1"/>
  <c r="AE327" i="1"/>
  <c r="AF327" i="1" a="1"/>
  <c r="AF327" i="1" s="1"/>
  <c r="AG327" i="1" a="1"/>
  <c r="AG327" i="1"/>
  <c r="AH327" i="1" a="1"/>
  <c r="AH327" i="1" s="1"/>
  <c r="W328" i="1" a="1"/>
  <c r="W328" i="1"/>
  <c r="X328" i="1" a="1"/>
  <c r="X328" i="1" s="1"/>
  <c r="Y328" i="1" a="1"/>
  <c r="Y328" i="1"/>
  <c r="Z328" i="1" a="1"/>
  <c r="Z328" i="1" s="1"/>
  <c r="AA328" i="1" a="1"/>
  <c r="AA328" i="1"/>
  <c r="AB328" i="1" a="1"/>
  <c r="AB328" i="1" s="1"/>
  <c r="AC328" i="1" a="1"/>
  <c r="AC328" i="1"/>
  <c r="AD328" i="1" a="1"/>
  <c r="AD328" i="1" s="1"/>
  <c r="AE328" i="1" a="1"/>
  <c r="AE328" i="1"/>
  <c r="AF328" i="1" a="1"/>
  <c r="AF328" i="1" s="1"/>
  <c r="AG328" i="1" a="1"/>
  <c r="AG328" i="1"/>
  <c r="AH328" i="1" a="1"/>
  <c r="AH328" i="1" s="1"/>
  <c r="W329" i="1" a="1"/>
  <c r="W329" i="1"/>
  <c r="X329" i="1" a="1"/>
  <c r="X329" i="1" s="1"/>
  <c r="Y329" i="1" a="1"/>
  <c r="Y329" i="1"/>
  <c r="Z329" i="1" a="1"/>
  <c r="Z329" i="1" s="1"/>
  <c r="AA329" i="1" a="1"/>
  <c r="AA329" i="1"/>
  <c r="AB329" i="1" a="1"/>
  <c r="AB329" i="1" s="1"/>
  <c r="AC329" i="1" a="1"/>
  <c r="AC329" i="1"/>
  <c r="AD329" i="1" a="1"/>
  <c r="AD329" i="1" s="1"/>
  <c r="AE329" i="1" a="1"/>
  <c r="AE329" i="1"/>
  <c r="AF329" i="1" a="1"/>
  <c r="AF329" i="1" s="1"/>
  <c r="AG329" i="1" a="1"/>
  <c r="AG329" i="1"/>
  <c r="AH329" i="1" a="1"/>
  <c r="AH329" i="1" s="1"/>
  <c r="W330" i="1" a="1"/>
  <c r="W330" i="1"/>
  <c r="X330" i="1" a="1"/>
  <c r="X330" i="1" s="1"/>
  <c r="Y330" i="1" a="1"/>
  <c r="Y330" i="1"/>
  <c r="Z330" i="1" a="1"/>
  <c r="Z330" i="1" s="1"/>
  <c r="AA330" i="1" a="1"/>
  <c r="AA330" i="1"/>
  <c r="AB330" i="1" a="1"/>
  <c r="AB330" i="1" s="1"/>
  <c r="AC330" i="1" a="1"/>
  <c r="AC330" i="1"/>
  <c r="AD330" i="1" a="1"/>
  <c r="AD330" i="1" s="1"/>
  <c r="AE330" i="1" a="1"/>
  <c r="AE330" i="1"/>
  <c r="AF330" i="1" a="1"/>
  <c r="AF330" i="1" s="1"/>
  <c r="AG330" i="1" a="1"/>
  <c r="AG330" i="1"/>
  <c r="AH330" i="1" a="1"/>
  <c r="AH330" i="1" s="1"/>
  <c r="W331" i="1" a="1"/>
  <c r="W331" i="1"/>
  <c r="X331" i="1" a="1"/>
  <c r="X331" i="1" s="1"/>
  <c r="Y331" i="1" a="1"/>
  <c r="Y331" i="1"/>
  <c r="Z331" i="1" a="1"/>
  <c r="Z331" i="1" s="1"/>
  <c r="AA331" i="1" a="1"/>
  <c r="AA331" i="1"/>
  <c r="AB331" i="1" a="1"/>
  <c r="AB331" i="1" s="1"/>
  <c r="AC331" i="1" a="1"/>
  <c r="AC331" i="1"/>
  <c r="AD331" i="1" a="1"/>
  <c r="AD331" i="1" s="1"/>
  <c r="AE331" i="1" a="1"/>
  <c r="AE331" i="1"/>
  <c r="AF331" i="1" a="1"/>
  <c r="AF331" i="1" s="1"/>
  <c r="AG331" i="1" a="1"/>
  <c r="AG331" i="1"/>
  <c r="AH331" i="1" a="1"/>
  <c r="AH331" i="1" s="1"/>
  <c r="W332" i="1" a="1"/>
  <c r="W332" i="1"/>
  <c r="X332" i="1" a="1"/>
  <c r="X332" i="1" s="1"/>
  <c r="Y332" i="1" a="1"/>
  <c r="Y332" i="1"/>
  <c r="Z332" i="1" a="1"/>
  <c r="Z332" i="1" s="1"/>
  <c r="AA332" i="1" a="1"/>
  <c r="AA332" i="1"/>
  <c r="AB332" i="1" a="1"/>
  <c r="AB332" i="1" s="1"/>
  <c r="AC332" i="1" a="1"/>
  <c r="AC332" i="1"/>
  <c r="AD332" i="1" a="1"/>
  <c r="AD332" i="1" s="1"/>
  <c r="AE332" i="1" a="1"/>
  <c r="AE332" i="1"/>
  <c r="AF332" i="1" a="1"/>
  <c r="AF332" i="1" s="1"/>
  <c r="AG332" i="1" a="1"/>
  <c r="AG332" i="1"/>
  <c r="AH332" i="1" a="1"/>
  <c r="AH332" i="1" s="1"/>
  <c r="W333" i="1" a="1"/>
  <c r="W333" i="1"/>
  <c r="X333" i="1" a="1"/>
  <c r="X333" i="1" s="1"/>
  <c r="Y333" i="1" a="1"/>
  <c r="Y333" i="1"/>
  <c r="Z333" i="1" a="1"/>
  <c r="Z333" i="1" s="1"/>
  <c r="AA333" i="1" a="1"/>
  <c r="AA333" i="1"/>
  <c r="AB333" i="1" a="1"/>
  <c r="AB333" i="1" s="1"/>
  <c r="AC333" i="1" a="1"/>
  <c r="AC333" i="1"/>
  <c r="AD333" i="1" a="1"/>
  <c r="AD333" i="1" s="1"/>
  <c r="AE333" i="1" a="1"/>
  <c r="AE333" i="1"/>
  <c r="AF333" i="1" a="1"/>
  <c r="AF333" i="1" s="1"/>
  <c r="AG333" i="1" a="1"/>
  <c r="AG333" i="1"/>
  <c r="AH333" i="1" a="1"/>
  <c r="AH333" i="1" s="1"/>
  <c r="W334" i="1" a="1"/>
  <c r="W334" i="1"/>
  <c r="X334" i="1" a="1"/>
  <c r="X334" i="1" s="1"/>
  <c r="Y334" i="1" a="1"/>
  <c r="Y334" i="1"/>
  <c r="Z334" i="1" a="1"/>
  <c r="Z334" i="1" s="1"/>
  <c r="AA334" i="1" a="1"/>
  <c r="AA334" i="1"/>
  <c r="AB334" i="1" a="1"/>
  <c r="AB334" i="1" s="1"/>
  <c r="AC334" i="1" a="1"/>
  <c r="AC334" i="1"/>
  <c r="AD334" i="1" a="1"/>
  <c r="AD334" i="1" s="1"/>
  <c r="AE334" i="1" a="1"/>
  <c r="AE334" i="1"/>
  <c r="AF334" i="1" a="1"/>
  <c r="AF334" i="1" s="1"/>
  <c r="AG334" i="1" a="1"/>
  <c r="AG334" i="1"/>
  <c r="AH334" i="1" a="1"/>
  <c r="AH334" i="1" s="1"/>
  <c r="W335" i="1" a="1"/>
  <c r="W335" i="1"/>
  <c r="X335" i="1" a="1"/>
  <c r="X335" i="1" s="1"/>
  <c r="Y335" i="1" a="1"/>
  <c r="Y335" i="1"/>
  <c r="Z335" i="1" a="1"/>
  <c r="Z335" i="1" s="1"/>
  <c r="AA335" i="1" a="1"/>
  <c r="AA335" i="1"/>
  <c r="AB335" i="1" a="1"/>
  <c r="AB335" i="1" s="1"/>
  <c r="AC335" i="1" a="1"/>
  <c r="AC335" i="1"/>
  <c r="AD335" i="1" a="1"/>
  <c r="AD335" i="1" s="1"/>
  <c r="AE335" i="1" a="1"/>
  <c r="AE335" i="1"/>
  <c r="AF335" i="1" a="1"/>
  <c r="AF335" i="1" s="1"/>
  <c r="AG335" i="1" a="1"/>
  <c r="AG335" i="1"/>
  <c r="AH335" i="1" a="1"/>
  <c r="AH335" i="1" s="1"/>
  <c r="W336" i="1" a="1"/>
  <c r="W336" i="1"/>
  <c r="X336" i="1" a="1"/>
  <c r="X336" i="1" s="1"/>
  <c r="Y336" i="1" a="1"/>
  <c r="Y336" i="1"/>
  <c r="Z336" i="1" a="1"/>
  <c r="Z336" i="1" s="1"/>
  <c r="AA336" i="1" a="1"/>
  <c r="AA336" i="1"/>
  <c r="AB336" i="1" a="1"/>
  <c r="AB336" i="1" s="1"/>
  <c r="AC336" i="1" a="1"/>
  <c r="AC336" i="1"/>
  <c r="AD336" i="1" a="1"/>
  <c r="AD336" i="1" s="1"/>
  <c r="AE336" i="1" a="1"/>
  <c r="AE336" i="1"/>
  <c r="AF336" i="1" a="1"/>
  <c r="AF336" i="1" s="1"/>
  <c r="AG336" i="1" a="1"/>
  <c r="AG336" i="1"/>
  <c r="AH336" i="1" a="1"/>
  <c r="AH336" i="1" s="1"/>
  <c r="W337" i="1" a="1"/>
  <c r="W337" i="1"/>
  <c r="X337" i="1" a="1"/>
  <c r="X337" i="1" s="1"/>
  <c r="Y337" i="1" a="1"/>
  <c r="Y337" i="1"/>
  <c r="Z337" i="1" a="1"/>
  <c r="Z337" i="1" s="1"/>
  <c r="AA337" i="1" a="1"/>
  <c r="AA337" i="1"/>
  <c r="AB337" i="1" a="1"/>
  <c r="AB337" i="1" s="1"/>
  <c r="AC337" i="1" a="1"/>
  <c r="AC337" i="1"/>
  <c r="AD337" i="1" a="1"/>
  <c r="AD337" i="1" s="1"/>
  <c r="AE337" i="1" a="1"/>
  <c r="AE337" i="1"/>
  <c r="AF337" i="1" a="1"/>
  <c r="AF337" i="1" s="1"/>
  <c r="AG337" i="1" a="1"/>
  <c r="AG337" i="1"/>
  <c r="AH337" i="1" a="1"/>
  <c r="AH337" i="1" s="1"/>
  <c r="W338" i="1" a="1"/>
  <c r="W338" i="1"/>
  <c r="X338" i="1" a="1"/>
  <c r="X338" i="1" s="1"/>
  <c r="Y338" i="1" a="1"/>
  <c r="Y338" i="1"/>
  <c r="Z338" i="1" a="1"/>
  <c r="Z338" i="1" s="1"/>
  <c r="AA338" i="1" a="1"/>
  <c r="AA338" i="1"/>
  <c r="AB338" i="1" a="1"/>
  <c r="AB338" i="1" s="1"/>
  <c r="AC338" i="1" a="1"/>
  <c r="AC338" i="1"/>
  <c r="AD338" i="1" a="1"/>
  <c r="AD338" i="1" s="1"/>
  <c r="AE338" i="1" a="1"/>
  <c r="AE338" i="1"/>
  <c r="AF338" i="1" a="1"/>
  <c r="AF338" i="1" s="1"/>
  <c r="AG338" i="1" a="1"/>
  <c r="AG338" i="1"/>
  <c r="AH338" i="1" a="1"/>
  <c r="AH338" i="1" s="1"/>
  <c r="W339" i="1" a="1"/>
  <c r="W339" i="1"/>
  <c r="X339" i="1" a="1"/>
  <c r="X339" i="1" s="1"/>
  <c r="Y339" i="1" a="1"/>
  <c r="Y339" i="1" s="1"/>
  <c r="Z339" i="1" a="1"/>
  <c r="Z339" i="1" s="1"/>
  <c r="AA339" i="1" a="1"/>
  <c r="AA339" i="1" s="1"/>
  <c r="AB339" i="1" a="1"/>
  <c r="AB339" i="1" s="1"/>
  <c r="AC339" i="1" a="1"/>
  <c r="AC339" i="1" s="1"/>
  <c r="AD339" i="1" a="1"/>
  <c r="AD339" i="1" s="1"/>
  <c r="AE339" i="1" a="1"/>
  <c r="AE339" i="1" s="1"/>
  <c r="AF339" i="1" a="1"/>
  <c r="AF339" i="1" s="1"/>
  <c r="AG339" i="1" a="1"/>
  <c r="AG339" i="1" s="1"/>
  <c r="AH339" i="1" a="1"/>
  <c r="AH339" i="1" s="1"/>
  <c r="W340" i="1" a="1"/>
  <c r="W340" i="1" s="1"/>
  <c r="X340" i="1" a="1"/>
  <c r="X340" i="1" s="1"/>
  <c r="Y340" i="1" a="1"/>
  <c r="Y340" i="1" s="1"/>
  <c r="Z340" i="1" a="1"/>
  <c r="Z340" i="1" s="1"/>
  <c r="AA340" i="1" a="1"/>
  <c r="AA340" i="1" s="1"/>
  <c r="AB340" i="1" a="1"/>
  <c r="AB340" i="1" s="1"/>
  <c r="AC340" i="1" a="1"/>
  <c r="AC340" i="1" s="1"/>
  <c r="AD340" i="1" a="1"/>
  <c r="AD340" i="1" s="1"/>
  <c r="AE340" i="1" a="1"/>
  <c r="AE340" i="1" s="1"/>
  <c r="AF340" i="1" a="1"/>
  <c r="AF340" i="1" s="1"/>
  <c r="AG340" i="1" a="1"/>
  <c r="AG340" i="1" s="1"/>
  <c r="AH340" i="1" a="1"/>
  <c r="AH340" i="1" s="1"/>
  <c r="W341" i="1" a="1"/>
  <c r="W341" i="1" s="1"/>
  <c r="X341" i="1" a="1"/>
  <c r="X341" i="1" s="1"/>
  <c r="Y341" i="1" a="1"/>
  <c r="Y341" i="1" s="1"/>
  <c r="Z341" i="1" a="1"/>
  <c r="Z341" i="1" s="1"/>
  <c r="AA341" i="1" a="1"/>
  <c r="AA341" i="1" s="1"/>
  <c r="AB341" i="1" a="1"/>
  <c r="AB341" i="1" s="1"/>
  <c r="AC341" i="1" a="1"/>
  <c r="AC341" i="1" s="1"/>
  <c r="AD341" i="1" a="1"/>
  <c r="AD341" i="1" s="1"/>
  <c r="AE341" i="1" a="1"/>
  <c r="AE341" i="1" s="1"/>
  <c r="AF341" i="1" a="1"/>
  <c r="AF341" i="1" s="1"/>
  <c r="AG341" i="1" a="1"/>
  <c r="AG341" i="1" s="1"/>
  <c r="AH341" i="1" a="1"/>
  <c r="AH341" i="1" s="1"/>
  <c r="W342" i="1" a="1"/>
  <c r="W342" i="1" s="1"/>
  <c r="X342" i="1" a="1"/>
  <c r="X342" i="1" s="1"/>
  <c r="Y342" i="1" a="1"/>
  <c r="Y342" i="1" s="1"/>
  <c r="Z342" i="1" a="1"/>
  <c r="Z342" i="1" s="1"/>
  <c r="AA342" i="1" a="1"/>
  <c r="AA342" i="1" s="1"/>
  <c r="AB342" i="1" a="1"/>
  <c r="AB342" i="1" s="1"/>
  <c r="AC342" i="1" a="1"/>
  <c r="AC342" i="1" s="1"/>
  <c r="AD342" i="1" a="1"/>
  <c r="AD342" i="1" s="1"/>
  <c r="AE342" i="1" a="1"/>
  <c r="AE342" i="1" s="1"/>
  <c r="AF342" i="1" a="1"/>
  <c r="AF342" i="1" s="1"/>
  <c r="AG342" i="1" a="1"/>
  <c r="AG342" i="1" s="1"/>
  <c r="AH342" i="1" a="1"/>
  <c r="AH342" i="1" s="1"/>
  <c r="W343" i="1" a="1"/>
  <c r="W343" i="1" s="1"/>
  <c r="X343" i="1" a="1"/>
  <c r="X343" i="1" s="1"/>
  <c r="Y343" i="1" a="1"/>
  <c r="Y343" i="1" s="1"/>
  <c r="Z343" i="1" a="1"/>
  <c r="Z343" i="1" s="1"/>
  <c r="AA343" i="1" a="1"/>
  <c r="AA343" i="1" s="1"/>
  <c r="AB343" i="1" a="1"/>
  <c r="AB343" i="1" s="1"/>
  <c r="AC343" i="1" a="1"/>
  <c r="AC343" i="1" s="1"/>
  <c r="AD343" i="1" a="1"/>
  <c r="AD343" i="1" s="1"/>
  <c r="AE343" i="1" a="1"/>
  <c r="AE343" i="1" s="1"/>
  <c r="AF343" i="1" a="1"/>
  <c r="AF343" i="1" s="1"/>
  <c r="AG343" i="1" a="1"/>
  <c r="AG343" i="1" s="1"/>
  <c r="AH343" i="1" a="1"/>
  <c r="AH343" i="1" s="1"/>
  <c r="W344" i="1" a="1"/>
  <c r="W344" i="1" s="1"/>
  <c r="X344" i="1" a="1"/>
  <c r="X344" i="1" s="1"/>
  <c r="Y344" i="1" a="1"/>
  <c r="Y344" i="1" s="1"/>
  <c r="Z344" i="1" a="1"/>
  <c r="Z344" i="1" s="1"/>
  <c r="AA344" i="1" a="1"/>
  <c r="AA344" i="1" s="1"/>
  <c r="AB344" i="1" a="1"/>
  <c r="AB344" i="1" s="1"/>
  <c r="AC344" i="1" a="1"/>
  <c r="AC344" i="1" s="1"/>
  <c r="AD344" i="1" a="1"/>
  <c r="AD344" i="1" s="1"/>
  <c r="AE344" i="1" a="1"/>
  <c r="AE344" i="1" s="1"/>
  <c r="AF344" i="1" a="1"/>
  <c r="AF344" i="1" s="1"/>
  <c r="AG344" i="1" a="1"/>
  <c r="AG344" i="1" s="1"/>
  <c r="AH344" i="1" a="1"/>
  <c r="AH344" i="1" s="1"/>
  <c r="W345" i="1" a="1"/>
  <c r="W345" i="1" s="1"/>
  <c r="X345" i="1" a="1"/>
  <c r="X345" i="1" s="1"/>
  <c r="Y345" i="1" a="1"/>
  <c r="Y345" i="1" s="1"/>
  <c r="Z345" i="1" a="1"/>
  <c r="Z345" i="1" s="1"/>
  <c r="AA345" i="1" a="1"/>
  <c r="AA345" i="1" s="1"/>
  <c r="AB345" i="1" a="1"/>
  <c r="AB345" i="1" s="1"/>
  <c r="AC345" i="1" a="1"/>
  <c r="AC345" i="1" s="1"/>
  <c r="AD345" i="1" a="1"/>
  <c r="AD345" i="1" s="1"/>
  <c r="AE345" i="1" a="1"/>
  <c r="AE345" i="1" s="1"/>
  <c r="AF345" i="1" a="1"/>
  <c r="AF345" i="1" s="1"/>
  <c r="AG345" i="1" a="1"/>
  <c r="AG345" i="1" s="1"/>
  <c r="AH345" i="1" a="1"/>
  <c r="AH345" i="1" s="1"/>
  <c r="W346" i="1" a="1"/>
  <c r="W346" i="1" s="1"/>
  <c r="X346" i="1" a="1"/>
  <c r="X346" i="1" s="1"/>
  <c r="Y346" i="1" a="1"/>
  <c r="Y346" i="1" s="1"/>
  <c r="Z346" i="1" a="1"/>
  <c r="Z346" i="1" s="1"/>
  <c r="AA346" i="1" a="1"/>
  <c r="AA346" i="1" s="1"/>
  <c r="AB346" i="1" a="1"/>
  <c r="AB346" i="1" s="1"/>
  <c r="AC346" i="1" a="1"/>
  <c r="AC346" i="1" s="1"/>
  <c r="AD346" i="1" a="1"/>
  <c r="AD346" i="1" s="1"/>
  <c r="AE346" i="1" a="1"/>
  <c r="AE346" i="1" s="1"/>
  <c r="AF346" i="1" a="1"/>
  <c r="AF346" i="1" s="1"/>
  <c r="AG346" i="1" a="1"/>
  <c r="AG346" i="1" s="1"/>
  <c r="AH346" i="1" a="1"/>
  <c r="AH346" i="1" s="1"/>
  <c r="W347" i="1" a="1"/>
  <c r="W347" i="1" s="1"/>
  <c r="X347" i="1" a="1"/>
  <c r="X347" i="1" s="1"/>
  <c r="Y347" i="1" a="1"/>
  <c r="Y347" i="1" s="1"/>
  <c r="Z347" i="1" a="1"/>
  <c r="Z347" i="1" s="1"/>
  <c r="AA347" i="1" a="1"/>
  <c r="AA347" i="1" s="1"/>
  <c r="AB347" i="1" a="1"/>
  <c r="AB347" i="1" s="1"/>
  <c r="AC347" i="1" a="1"/>
  <c r="AC347" i="1" s="1"/>
  <c r="AD347" i="1" a="1"/>
  <c r="AD347" i="1" s="1"/>
  <c r="AE347" i="1" a="1"/>
  <c r="AE347" i="1" s="1"/>
  <c r="AF347" i="1" a="1"/>
  <c r="AF347" i="1" s="1"/>
  <c r="AG347" i="1" a="1"/>
  <c r="AG347" i="1" s="1"/>
  <c r="AH347" i="1" a="1"/>
  <c r="AH347" i="1" s="1"/>
  <c r="W348" i="1" a="1"/>
  <c r="W348" i="1" s="1"/>
  <c r="X348" i="1" a="1"/>
  <c r="X348" i="1" s="1"/>
  <c r="Y348" i="1" a="1"/>
  <c r="Y348" i="1" s="1"/>
  <c r="Z348" i="1" a="1"/>
  <c r="Z348" i="1" s="1"/>
  <c r="AA348" i="1" a="1"/>
  <c r="AA348" i="1" s="1"/>
  <c r="AB348" i="1" a="1"/>
  <c r="AB348" i="1" s="1"/>
  <c r="AC348" i="1" a="1"/>
  <c r="AC348" i="1" s="1"/>
  <c r="AD348" i="1" a="1"/>
  <c r="AD348" i="1" s="1"/>
  <c r="AE348" i="1" a="1"/>
  <c r="AE348" i="1" s="1"/>
  <c r="AF348" i="1" a="1"/>
  <c r="AF348" i="1" s="1"/>
  <c r="AG348" i="1" a="1"/>
  <c r="AG348" i="1" s="1"/>
  <c r="AH348" i="1" a="1"/>
  <c r="AH348" i="1" s="1"/>
  <c r="W349" i="1" a="1"/>
  <c r="W349" i="1" s="1"/>
  <c r="X349" i="1" a="1"/>
  <c r="X349" i="1" s="1"/>
  <c r="Y349" i="1" a="1"/>
  <c r="Y349" i="1" s="1"/>
  <c r="Z349" i="1" a="1"/>
  <c r="Z349" i="1" s="1"/>
  <c r="AA349" i="1" a="1"/>
  <c r="AA349" i="1" s="1"/>
  <c r="AB349" i="1" a="1"/>
  <c r="AB349" i="1" s="1"/>
  <c r="AC349" i="1" a="1"/>
  <c r="AC349" i="1" s="1"/>
  <c r="AD349" i="1" a="1"/>
  <c r="AD349" i="1" s="1"/>
  <c r="AE349" i="1" a="1"/>
  <c r="AE349" i="1" s="1"/>
  <c r="AF349" i="1" a="1"/>
  <c r="AF349" i="1" s="1"/>
  <c r="AG349" i="1" a="1"/>
  <c r="AG349" i="1" s="1"/>
  <c r="AH349" i="1" a="1"/>
  <c r="AH349" i="1" s="1"/>
  <c r="W350" i="1" a="1"/>
  <c r="W350" i="1" s="1"/>
  <c r="X350" i="1" a="1"/>
  <c r="X350" i="1" s="1"/>
  <c r="Y350" i="1" a="1"/>
  <c r="Y350" i="1" s="1"/>
  <c r="Z350" i="1" a="1"/>
  <c r="Z350" i="1" s="1"/>
  <c r="AA350" i="1" a="1"/>
  <c r="AA350" i="1" s="1"/>
  <c r="AB350" i="1" a="1"/>
  <c r="AB350" i="1" s="1"/>
  <c r="AC350" i="1" a="1"/>
  <c r="AC350" i="1" s="1"/>
  <c r="AD350" i="1" a="1"/>
  <c r="AD350" i="1" s="1"/>
  <c r="AE350" i="1" a="1"/>
  <c r="AE350" i="1" s="1"/>
  <c r="AF350" i="1" a="1"/>
  <c r="AF350" i="1" s="1"/>
  <c r="AG350" i="1" a="1"/>
  <c r="AG350" i="1" s="1"/>
  <c r="AH350" i="1" a="1"/>
  <c r="AH350" i="1" s="1"/>
  <c r="W351" i="1" a="1"/>
  <c r="W351" i="1" s="1"/>
  <c r="X351" i="1" a="1"/>
  <c r="X351" i="1" s="1"/>
  <c r="Y351" i="1" a="1"/>
  <c r="Y351" i="1" s="1"/>
  <c r="Z351" i="1" a="1"/>
  <c r="Z351" i="1" s="1"/>
  <c r="AA351" i="1" a="1"/>
  <c r="AA351" i="1" s="1"/>
  <c r="AB351" i="1" a="1"/>
  <c r="AB351" i="1" s="1"/>
  <c r="AC351" i="1" a="1"/>
  <c r="AC351" i="1" s="1"/>
  <c r="AD351" i="1" a="1"/>
  <c r="AD351" i="1" s="1"/>
  <c r="AE351" i="1" a="1"/>
  <c r="AE351" i="1" s="1"/>
  <c r="AF351" i="1" a="1"/>
  <c r="AF351" i="1" s="1"/>
  <c r="AG351" i="1" a="1"/>
  <c r="AG351" i="1" s="1"/>
  <c r="AH351" i="1" a="1"/>
  <c r="AH351" i="1" s="1"/>
  <c r="W352" i="1" a="1"/>
  <c r="W352" i="1" s="1"/>
  <c r="X352" i="1" a="1"/>
  <c r="X352" i="1" s="1"/>
  <c r="Y352" i="1" a="1"/>
  <c r="Y352" i="1" s="1"/>
  <c r="Z352" i="1" a="1"/>
  <c r="Z352" i="1" s="1"/>
  <c r="AA352" i="1" a="1"/>
  <c r="AA352" i="1" s="1"/>
  <c r="AB352" i="1" a="1"/>
  <c r="AB352" i="1" s="1"/>
  <c r="AC352" i="1" a="1"/>
  <c r="AC352" i="1" s="1"/>
  <c r="AD352" i="1" a="1"/>
  <c r="AD352" i="1" s="1"/>
  <c r="AE352" i="1" a="1"/>
  <c r="AE352" i="1" s="1"/>
  <c r="AF352" i="1" a="1"/>
  <c r="AF352" i="1" s="1"/>
  <c r="AG352" i="1" a="1"/>
  <c r="AG352" i="1" s="1"/>
  <c r="AH352" i="1" a="1"/>
  <c r="AH352" i="1" s="1"/>
  <c r="W353" i="1" a="1"/>
  <c r="W353" i="1" s="1"/>
  <c r="X353" i="1" a="1"/>
  <c r="X353" i="1" s="1"/>
  <c r="Y353" i="1" a="1"/>
  <c r="Y353" i="1" s="1"/>
  <c r="Z353" i="1" a="1"/>
  <c r="Z353" i="1" s="1"/>
  <c r="AA353" i="1" a="1"/>
  <c r="AA353" i="1" s="1"/>
  <c r="AB353" i="1" a="1"/>
  <c r="AB353" i="1" s="1"/>
  <c r="AC353" i="1" a="1"/>
  <c r="AC353" i="1" s="1"/>
  <c r="AD353" i="1" a="1"/>
  <c r="AD353" i="1" s="1"/>
  <c r="AE353" i="1" a="1"/>
  <c r="AE353" i="1" s="1"/>
  <c r="AF353" i="1" a="1"/>
  <c r="AF353" i="1" s="1"/>
  <c r="AG353" i="1" a="1"/>
  <c r="AG353" i="1" s="1"/>
  <c r="AH353" i="1" a="1"/>
  <c r="AH353" i="1" s="1"/>
  <c r="W354" i="1" a="1"/>
  <c r="W354" i="1" s="1"/>
  <c r="X354" i="1" a="1"/>
  <c r="X354" i="1" s="1"/>
  <c r="Y354" i="1" a="1"/>
  <c r="Y354" i="1" s="1"/>
  <c r="Z354" i="1" a="1"/>
  <c r="Z354" i="1" s="1"/>
  <c r="AA354" i="1" a="1"/>
  <c r="AA354" i="1" s="1"/>
  <c r="AB354" i="1" a="1"/>
  <c r="AB354" i="1" s="1"/>
  <c r="AC354" i="1" a="1"/>
  <c r="AC354" i="1" s="1"/>
  <c r="AD354" i="1" a="1"/>
  <c r="AD354" i="1" s="1"/>
  <c r="AE354" i="1" a="1"/>
  <c r="AE354" i="1" s="1"/>
  <c r="AF354" i="1" a="1"/>
  <c r="AF354" i="1" s="1"/>
  <c r="AG354" i="1" a="1"/>
  <c r="AG354" i="1" s="1"/>
  <c r="AH354" i="1" a="1"/>
  <c r="AH354" i="1" s="1"/>
  <c r="W355" i="1" a="1"/>
  <c r="W355" i="1" s="1"/>
  <c r="X355" i="1" a="1"/>
  <c r="X355" i="1" s="1"/>
  <c r="Y355" i="1" a="1"/>
  <c r="Y355" i="1" s="1"/>
  <c r="Z355" i="1" a="1"/>
  <c r="Z355" i="1" s="1"/>
  <c r="AA355" i="1" a="1"/>
  <c r="AA355" i="1" s="1"/>
  <c r="AB355" i="1" a="1"/>
  <c r="AB355" i="1" s="1"/>
  <c r="AC355" i="1" a="1"/>
  <c r="AC355" i="1" s="1"/>
  <c r="AD355" i="1" a="1"/>
  <c r="AD355" i="1" s="1"/>
  <c r="AE355" i="1" a="1"/>
  <c r="AE355" i="1" s="1"/>
  <c r="AF355" i="1" a="1"/>
  <c r="AF355" i="1" s="1"/>
  <c r="AG355" i="1" a="1"/>
  <c r="AG355" i="1" s="1"/>
  <c r="AH355" i="1" a="1"/>
  <c r="AH355" i="1" s="1"/>
  <c r="W356" i="1" a="1"/>
  <c r="W356" i="1" s="1"/>
  <c r="X356" i="1" a="1"/>
  <c r="X356" i="1" s="1"/>
  <c r="Y356" i="1" a="1"/>
  <c r="Y356" i="1" s="1"/>
  <c r="Z356" i="1" a="1"/>
  <c r="Z356" i="1" s="1"/>
  <c r="AA356" i="1" a="1"/>
  <c r="AA356" i="1" s="1"/>
  <c r="AB356" i="1" a="1"/>
  <c r="AB356" i="1" s="1"/>
  <c r="AC356" i="1" a="1"/>
  <c r="AC356" i="1" s="1"/>
  <c r="AD356" i="1" a="1"/>
  <c r="AD356" i="1" s="1"/>
  <c r="AE356" i="1" a="1"/>
  <c r="AE356" i="1" s="1"/>
  <c r="AF356" i="1" a="1"/>
  <c r="AF356" i="1" s="1"/>
  <c r="AG356" i="1" a="1"/>
  <c r="AG356" i="1" s="1"/>
  <c r="AH356" i="1" a="1"/>
  <c r="AH356" i="1" s="1"/>
  <c r="W357" i="1" a="1"/>
  <c r="W357" i="1" s="1"/>
  <c r="X357" i="1" a="1"/>
  <c r="X357" i="1" s="1"/>
  <c r="Y357" i="1" a="1"/>
  <c r="Y357" i="1" s="1"/>
  <c r="Z357" i="1" a="1"/>
  <c r="Z357" i="1" s="1"/>
  <c r="AA357" i="1" a="1"/>
  <c r="AA357" i="1" s="1"/>
  <c r="AB357" i="1" a="1"/>
  <c r="AB357" i="1" s="1"/>
  <c r="AC357" i="1" a="1"/>
  <c r="AC357" i="1" s="1"/>
  <c r="AD357" i="1" a="1"/>
  <c r="AD357" i="1" s="1"/>
  <c r="AE357" i="1" a="1"/>
  <c r="AE357" i="1" s="1"/>
  <c r="AF357" i="1" a="1"/>
  <c r="AF357" i="1" s="1"/>
  <c r="AG357" i="1" a="1"/>
  <c r="AG357" i="1" s="1"/>
  <c r="AH357" i="1" a="1"/>
  <c r="AH357" i="1" s="1"/>
  <c r="W358" i="1" a="1"/>
  <c r="W358" i="1" s="1"/>
  <c r="X358" i="1" a="1"/>
  <c r="X358" i="1" s="1"/>
  <c r="Y358" i="1" a="1"/>
  <c r="Y358" i="1" s="1"/>
  <c r="Z358" i="1" a="1"/>
  <c r="Z358" i="1" s="1"/>
  <c r="AA358" i="1" a="1"/>
  <c r="AA358" i="1" s="1"/>
  <c r="AB358" i="1" a="1"/>
  <c r="AB358" i="1" s="1"/>
  <c r="AC358" i="1" a="1"/>
  <c r="AC358" i="1" s="1"/>
  <c r="AD358" i="1" a="1"/>
  <c r="AD358" i="1" s="1"/>
  <c r="AE358" i="1" a="1"/>
  <c r="AE358" i="1" s="1"/>
  <c r="AF358" i="1" a="1"/>
  <c r="AF358" i="1" s="1"/>
  <c r="AG358" i="1" a="1"/>
  <c r="AG358" i="1" s="1"/>
  <c r="AH358" i="1" a="1"/>
  <c r="AH358" i="1" s="1"/>
  <c r="W359" i="1" a="1"/>
  <c r="W359" i="1" s="1"/>
  <c r="X359" i="1" a="1"/>
  <c r="X359" i="1" s="1"/>
  <c r="Y359" i="1" a="1"/>
  <c r="Y359" i="1" s="1"/>
  <c r="Z359" i="1" a="1"/>
  <c r="Z359" i="1" s="1"/>
  <c r="AA359" i="1" a="1"/>
  <c r="AA359" i="1" s="1"/>
  <c r="AB359" i="1" a="1"/>
  <c r="AB359" i="1" s="1"/>
  <c r="AC359" i="1" a="1"/>
  <c r="AC359" i="1" s="1"/>
  <c r="AD359" i="1" a="1"/>
  <c r="AD359" i="1" s="1"/>
  <c r="AE359" i="1" a="1"/>
  <c r="AE359" i="1" s="1"/>
  <c r="AF359" i="1" a="1"/>
  <c r="AF359" i="1" s="1"/>
  <c r="AG359" i="1" a="1"/>
  <c r="AG359" i="1" s="1"/>
  <c r="AH359" i="1" a="1"/>
  <c r="AH359" i="1" s="1"/>
  <c r="W360" i="1" a="1"/>
  <c r="W360" i="1" s="1"/>
  <c r="X360" i="1" a="1"/>
  <c r="X360" i="1" s="1"/>
  <c r="Y360" i="1" a="1"/>
  <c r="Y360" i="1" s="1"/>
  <c r="Z360" i="1" a="1"/>
  <c r="Z360" i="1" s="1"/>
  <c r="AA360" i="1" a="1"/>
  <c r="AA360" i="1" s="1"/>
  <c r="AB360" i="1" a="1"/>
  <c r="AB360" i="1" s="1"/>
  <c r="AC360" i="1" a="1"/>
  <c r="AC360" i="1" s="1"/>
  <c r="AD360" i="1" a="1"/>
  <c r="AD360" i="1" s="1"/>
  <c r="AE360" i="1" a="1"/>
  <c r="AE360" i="1" s="1"/>
  <c r="AF360" i="1" a="1"/>
  <c r="AF360" i="1" s="1"/>
  <c r="AG360" i="1" a="1"/>
  <c r="AG360" i="1" s="1"/>
  <c r="AH360" i="1" a="1"/>
  <c r="AH360" i="1" s="1"/>
  <c r="W361" i="1" a="1"/>
  <c r="W361" i="1" s="1"/>
  <c r="X361" i="1" a="1"/>
  <c r="X361" i="1" s="1"/>
  <c r="Y361" i="1" a="1"/>
  <c r="Y361" i="1" s="1"/>
  <c r="Z361" i="1" a="1"/>
  <c r="Z361" i="1" s="1"/>
  <c r="AA361" i="1" a="1"/>
  <c r="AA361" i="1" s="1"/>
  <c r="AB361" i="1" a="1"/>
  <c r="AB361" i="1" s="1"/>
  <c r="AC361" i="1" a="1"/>
  <c r="AC361" i="1" s="1"/>
  <c r="AD361" i="1" a="1"/>
  <c r="AD361" i="1" s="1"/>
  <c r="AE361" i="1" a="1"/>
  <c r="AE361" i="1" s="1"/>
  <c r="AF361" i="1" a="1"/>
  <c r="AF361" i="1" s="1"/>
  <c r="AG361" i="1" a="1"/>
  <c r="AG361" i="1" s="1"/>
  <c r="AH361" i="1" a="1"/>
  <c r="AH361" i="1" s="1"/>
  <c r="W362" i="1" a="1"/>
  <c r="W362" i="1" s="1"/>
  <c r="X362" i="1" a="1"/>
  <c r="X362" i="1" s="1"/>
  <c r="Y362" i="1" a="1"/>
  <c r="Y362" i="1" s="1"/>
  <c r="Z362" i="1" a="1"/>
  <c r="Z362" i="1" s="1"/>
  <c r="AA362" i="1" a="1"/>
  <c r="AA362" i="1" s="1"/>
  <c r="AB362" i="1" a="1"/>
  <c r="AB362" i="1" s="1"/>
  <c r="AC362" i="1" a="1"/>
  <c r="AC362" i="1" s="1"/>
  <c r="AD362" i="1" a="1"/>
  <c r="AD362" i="1" s="1"/>
  <c r="AE362" i="1" a="1"/>
  <c r="AE362" i="1" s="1"/>
  <c r="AF362" i="1" a="1"/>
  <c r="AF362" i="1" s="1"/>
  <c r="AG362" i="1" a="1"/>
  <c r="AG362" i="1" s="1"/>
  <c r="AH362" i="1" a="1"/>
  <c r="AH362" i="1" s="1"/>
  <c r="W363" i="1" a="1"/>
  <c r="W363" i="1" s="1"/>
  <c r="X363" i="1" a="1"/>
  <c r="X363" i="1" s="1"/>
  <c r="Y363" i="1" a="1"/>
  <c r="Y363" i="1" s="1"/>
  <c r="Z363" i="1" a="1"/>
  <c r="Z363" i="1" s="1"/>
  <c r="AA363" i="1" a="1"/>
  <c r="AA363" i="1" s="1"/>
  <c r="AB363" i="1" a="1"/>
  <c r="AB363" i="1" s="1"/>
  <c r="AC363" i="1" a="1"/>
  <c r="AC363" i="1" s="1"/>
  <c r="AD363" i="1" a="1"/>
  <c r="AD363" i="1" s="1"/>
  <c r="AE363" i="1" a="1"/>
  <c r="AE363" i="1" s="1"/>
  <c r="AF363" i="1" a="1"/>
  <c r="AF363" i="1" s="1"/>
  <c r="AG363" i="1" a="1"/>
  <c r="AG363" i="1" s="1"/>
  <c r="AH363" i="1" a="1"/>
  <c r="AH363" i="1" s="1"/>
  <c r="W364" i="1" a="1"/>
  <c r="W364" i="1" s="1"/>
  <c r="X364" i="1" a="1"/>
  <c r="X364" i="1" s="1"/>
  <c r="Y364" i="1" a="1"/>
  <c r="Y364" i="1" s="1"/>
  <c r="Z364" i="1" a="1"/>
  <c r="Z364" i="1" s="1"/>
  <c r="AA364" i="1" a="1"/>
  <c r="AA364" i="1" s="1"/>
  <c r="AB364" i="1" a="1"/>
  <c r="AB364" i="1" s="1"/>
  <c r="AC364" i="1" a="1"/>
  <c r="AC364" i="1" s="1"/>
  <c r="AD364" i="1" a="1"/>
  <c r="AD364" i="1" s="1"/>
  <c r="AE364" i="1" a="1"/>
  <c r="AE364" i="1" s="1"/>
  <c r="AF364" i="1" a="1"/>
  <c r="AF364" i="1" s="1"/>
  <c r="AG364" i="1" a="1"/>
  <c r="AG364" i="1" s="1"/>
  <c r="AH364" i="1" a="1"/>
  <c r="AH364" i="1" s="1"/>
  <c r="W365" i="1" a="1"/>
  <c r="W365" i="1" s="1"/>
  <c r="X365" i="1" a="1"/>
  <c r="X365" i="1" s="1"/>
  <c r="Y365" i="1" a="1"/>
  <c r="Y365" i="1" s="1"/>
  <c r="Z365" i="1" a="1"/>
  <c r="Z365" i="1" s="1"/>
  <c r="AA365" i="1" a="1"/>
  <c r="AA365" i="1" s="1"/>
  <c r="AB365" i="1" a="1"/>
  <c r="AB365" i="1" s="1"/>
  <c r="AC365" i="1" a="1"/>
  <c r="AC365" i="1"/>
  <c r="AD365" i="1" a="1"/>
  <c r="AD365" i="1" s="1"/>
  <c r="AE365" i="1" a="1"/>
  <c r="AE365" i="1" s="1"/>
  <c r="AF365" i="1" a="1"/>
  <c r="AF365" i="1" s="1"/>
  <c r="AG365" i="1" a="1"/>
  <c r="AG365" i="1"/>
  <c r="AH365" i="1" a="1"/>
  <c r="AH365" i="1" s="1"/>
  <c r="W366" i="1" a="1"/>
  <c r="W366" i="1" s="1"/>
  <c r="X366" i="1" a="1"/>
  <c r="X366" i="1" s="1"/>
  <c r="Y366" i="1" a="1"/>
  <c r="Y366" i="1"/>
  <c r="Z366" i="1" a="1"/>
  <c r="Z366" i="1" s="1"/>
  <c r="AA366" i="1" a="1"/>
  <c r="AA366" i="1" s="1"/>
  <c r="AB366" i="1" a="1"/>
  <c r="AB366" i="1" s="1"/>
  <c r="AC366" i="1" a="1"/>
  <c r="AC366" i="1"/>
  <c r="AD366" i="1" a="1"/>
  <c r="AD366" i="1" s="1"/>
  <c r="AE366" i="1" a="1"/>
  <c r="AE366" i="1" s="1"/>
  <c r="AF366" i="1" a="1"/>
  <c r="AF366" i="1" s="1"/>
  <c r="AG366" i="1" a="1"/>
  <c r="AG366" i="1"/>
  <c r="AH366" i="1" a="1"/>
  <c r="AH366" i="1" s="1"/>
  <c r="W367" i="1" a="1"/>
  <c r="W367" i="1" s="1"/>
  <c r="X367" i="1" a="1"/>
  <c r="X367" i="1" s="1"/>
  <c r="Y367" i="1" a="1"/>
  <c r="Y367" i="1"/>
  <c r="Z367" i="1" a="1"/>
  <c r="Z367" i="1" s="1"/>
  <c r="AA367" i="1" a="1"/>
  <c r="AA367" i="1" s="1"/>
  <c r="AB367" i="1" a="1"/>
  <c r="AB367" i="1" s="1"/>
  <c r="AC367" i="1" a="1"/>
  <c r="AC367" i="1"/>
  <c r="AD367" i="1" a="1"/>
  <c r="AD367" i="1" s="1"/>
  <c r="AE367" i="1" a="1"/>
  <c r="AE367" i="1" s="1"/>
  <c r="AF367" i="1" a="1"/>
  <c r="AF367" i="1" s="1"/>
  <c r="AG367" i="1" a="1"/>
  <c r="AG367" i="1"/>
  <c r="AH367" i="1" a="1"/>
  <c r="AH367" i="1" s="1"/>
  <c r="W368" i="1" a="1"/>
  <c r="W368" i="1" s="1"/>
  <c r="X368" i="1" a="1"/>
  <c r="X368" i="1" s="1"/>
  <c r="Y368" i="1" a="1"/>
  <c r="Y368" i="1"/>
  <c r="Z368" i="1" a="1"/>
  <c r="Z368" i="1" s="1"/>
  <c r="AA368" i="1" a="1"/>
  <c r="AA368" i="1" s="1"/>
  <c r="AB368" i="1" a="1"/>
  <c r="AB368" i="1" s="1"/>
  <c r="AC368" i="1" a="1"/>
  <c r="AC368" i="1"/>
  <c r="AD368" i="1" a="1"/>
  <c r="AD368" i="1" s="1"/>
  <c r="AE368" i="1" a="1"/>
  <c r="AE368" i="1" s="1"/>
  <c r="AF368" i="1" a="1"/>
  <c r="AF368" i="1" s="1"/>
  <c r="AG368" i="1" a="1"/>
  <c r="AG368" i="1"/>
  <c r="AH368" i="1" a="1"/>
  <c r="AH368" i="1" s="1"/>
  <c r="W369" i="1" a="1"/>
  <c r="W369" i="1" s="1"/>
  <c r="X369" i="1" a="1"/>
  <c r="X369" i="1" s="1"/>
  <c r="Y369" i="1" a="1"/>
  <c r="Y369" i="1"/>
  <c r="Z369" i="1" a="1"/>
  <c r="Z369" i="1" s="1"/>
  <c r="AA369" i="1" a="1"/>
  <c r="AA369" i="1" s="1"/>
  <c r="AB369" i="1" a="1"/>
  <c r="AB369" i="1" s="1"/>
  <c r="AC369" i="1" a="1"/>
  <c r="AC369" i="1"/>
  <c r="AD369" i="1" a="1"/>
  <c r="AD369" i="1" s="1"/>
  <c r="AE369" i="1" a="1"/>
  <c r="AE369" i="1" s="1"/>
  <c r="AF369" i="1" a="1"/>
  <c r="AF369" i="1" s="1"/>
  <c r="AG369" i="1" a="1"/>
  <c r="AG369" i="1"/>
  <c r="AH369" i="1" a="1"/>
  <c r="AH369" i="1" s="1"/>
  <c r="W370" i="1" a="1"/>
  <c r="W370" i="1" s="1"/>
  <c r="X370" i="1" a="1"/>
  <c r="X370" i="1" s="1"/>
  <c r="Y370" i="1" a="1"/>
  <c r="Y370" i="1"/>
  <c r="Z370" i="1" a="1"/>
  <c r="Z370" i="1" s="1"/>
  <c r="AA370" i="1" a="1"/>
  <c r="AA370" i="1" s="1"/>
  <c r="AB370" i="1" a="1"/>
  <c r="AB370" i="1" s="1"/>
  <c r="AC370" i="1" a="1"/>
  <c r="AC370" i="1"/>
  <c r="AD370" i="1" a="1"/>
  <c r="AD370" i="1" s="1"/>
  <c r="AE370" i="1" a="1"/>
  <c r="AE370" i="1" s="1"/>
  <c r="AF370" i="1" a="1"/>
  <c r="AF370" i="1" s="1"/>
  <c r="AG370" i="1" a="1"/>
  <c r="AG370" i="1"/>
  <c r="AH370" i="1" a="1"/>
  <c r="AH370" i="1" s="1"/>
  <c r="W371" i="1" a="1"/>
  <c r="W371" i="1" s="1"/>
  <c r="X371" i="1" a="1"/>
  <c r="X371" i="1" s="1"/>
  <c r="Y371" i="1" a="1"/>
  <c r="Y371" i="1"/>
  <c r="Z371" i="1" a="1"/>
  <c r="Z371" i="1" s="1"/>
  <c r="AA371" i="1" a="1"/>
  <c r="AA371" i="1" s="1"/>
  <c r="AB371" i="1" a="1"/>
  <c r="AB371" i="1" s="1"/>
  <c r="AC371" i="1" a="1"/>
  <c r="AC371" i="1"/>
  <c r="AD371" i="1" a="1"/>
  <c r="AD371" i="1" s="1"/>
  <c r="AE371" i="1" a="1"/>
  <c r="AE371" i="1" s="1"/>
  <c r="AF371" i="1" a="1"/>
  <c r="AF371" i="1" s="1"/>
  <c r="AG371" i="1" a="1"/>
  <c r="AG371" i="1"/>
  <c r="AH371" i="1" a="1"/>
  <c r="AH371" i="1" s="1"/>
  <c r="W372" i="1" a="1"/>
  <c r="W372" i="1" s="1"/>
  <c r="X372" i="1" a="1"/>
  <c r="X372" i="1" s="1"/>
  <c r="Y372" i="1" a="1"/>
  <c r="Y372" i="1"/>
  <c r="Z372" i="1" a="1"/>
  <c r="Z372" i="1" s="1"/>
  <c r="AA372" i="1" a="1"/>
  <c r="AA372" i="1" s="1"/>
  <c r="AB372" i="1" a="1"/>
  <c r="AB372" i="1" s="1"/>
  <c r="AC372" i="1" a="1"/>
  <c r="AC372" i="1"/>
  <c r="AD372" i="1" a="1"/>
  <c r="AD372" i="1" s="1"/>
  <c r="AE372" i="1" a="1"/>
  <c r="AE372" i="1" s="1"/>
  <c r="AF372" i="1" a="1"/>
  <c r="AF372" i="1" s="1"/>
  <c r="AG372" i="1" a="1"/>
  <c r="AG372" i="1"/>
  <c r="AH372" i="1" a="1"/>
  <c r="AH372" i="1" s="1"/>
  <c r="W373" i="1" a="1"/>
  <c r="W373" i="1" s="1"/>
  <c r="X373" i="1" a="1"/>
  <c r="X373" i="1" s="1"/>
  <c r="Y373" i="1" a="1"/>
  <c r="Y373" i="1"/>
  <c r="Z373" i="1" a="1"/>
  <c r="Z373" i="1" s="1"/>
  <c r="AA373" i="1" a="1"/>
  <c r="AA373" i="1" s="1"/>
  <c r="AB373" i="1" a="1"/>
  <c r="AB373" i="1" s="1"/>
  <c r="AC373" i="1" a="1"/>
  <c r="AC373" i="1"/>
  <c r="AD373" i="1" a="1"/>
  <c r="AD373" i="1" s="1"/>
  <c r="AE373" i="1" a="1"/>
  <c r="AE373" i="1" s="1"/>
  <c r="AF373" i="1" a="1"/>
  <c r="AF373" i="1" s="1"/>
  <c r="AG373" i="1" a="1"/>
  <c r="AG373" i="1"/>
  <c r="AH373" i="1" a="1"/>
  <c r="AH373" i="1" s="1"/>
  <c r="W374" i="1" a="1"/>
  <c r="W374" i="1" s="1"/>
  <c r="X374" i="1" a="1"/>
  <c r="X374" i="1" s="1"/>
  <c r="Y374" i="1" a="1"/>
  <c r="Y374" i="1"/>
  <c r="Z374" i="1" a="1"/>
  <c r="Z374" i="1" s="1"/>
  <c r="AA374" i="1" a="1"/>
  <c r="AA374" i="1" s="1"/>
  <c r="AB374" i="1" a="1"/>
  <c r="AB374" i="1" s="1"/>
  <c r="AC374" i="1" a="1"/>
  <c r="AC374" i="1"/>
  <c r="AD374" i="1" a="1"/>
  <c r="AD374" i="1" s="1"/>
  <c r="AE374" i="1" a="1"/>
  <c r="AE374" i="1" s="1"/>
  <c r="AF374" i="1" a="1"/>
  <c r="AF374" i="1" s="1"/>
  <c r="AG374" i="1" a="1"/>
  <c r="AG374" i="1"/>
  <c r="AH374" i="1" a="1"/>
  <c r="AH374" i="1" s="1"/>
  <c r="W375" i="1" a="1"/>
  <c r="W375" i="1" s="1"/>
  <c r="X375" i="1" a="1"/>
  <c r="X375" i="1" s="1"/>
  <c r="Y375" i="1" a="1"/>
  <c r="Y375" i="1"/>
  <c r="Z375" i="1" a="1"/>
  <c r="Z375" i="1" s="1"/>
  <c r="AA375" i="1" a="1"/>
  <c r="AA375" i="1" s="1"/>
  <c r="AB375" i="1" a="1"/>
  <c r="AB375" i="1" s="1"/>
  <c r="AC375" i="1" a="1"/>
  <c r="AC375" i="1"/>
  <c r="AD375" i="1" a="1"/>
  <c r="AD375" i="1" s="1"/>
  <c r="AE375" i="1" a="1"/>
  <c r="AE375" i="1" s="1"/>
  <c r="AF375" i="1" a="1"/>
  <c r="AF375" i="1" s="1"/>
  <c r="AG375" i="1" a="1"/>
  <c r="AG375" i="1"/>
  <c r="AH375" i="1" a="1"/>
  <c r="AH375" i="1" s="1"/>
  <c r="W376" i="1" a="1"/>
  <c r="W376" i="1" s="1"/>
  <c r="X376" i="1" a="1"/>
  <c r="X376" i="1" s="1"/>
  <c r="Y376" i="1" a="1"/>
  <c r="Y376" i="1"/>
  <c r="Z376" i="1" a="1"/>
  <c r="Z376" i="1" s="1"/>
  <c r="AA376" i="1" a="1"/>
  <c r="AA376" i="1" s="1"/>
  <c r="AB376" i="1" a="1"/>
  <c r="AB376" i="1" s="1"/>
  <c r="AC376" i="1" a="1"/>
  <c r="AC376" i="1"/>
  <c r="AD376" i="1" a="1"/>
  <c r="AD376" i="1" s="1"/>
  <c r="AE376" i="1" a="1"/>
  <c r="AE376" i="1" s="1"/>
  <c r="AF376" i="1" a="1"/>
  <c r="AF376" i="1" s="1"/>
  <c r="AG376" i="1" a="1"/>
  <c r="AG376" i="1"/>
  <c r="AH376" i="1" a="1"/>
  <c r="AH376" i="1" s="1"/>
  <c r="W377" i="1" a="1"/>
  <c r="W377" i="1" s="1"/>
  <c r="X377" i="1" a="1"/>
  <c r="X377" i="1" s="1"/>
  <c r="Y377" i="1" a="1"/>
  <c r="Y377" i="1"/>
  <c r="Z377" i="1" a="1"/>
  <c r="Z377" i="1" s="1"/>
  <c r="AA377" i="1" a="1"/>
  <c r="AA377" i="1" s="1"/>
  <c r="AB377" i="1" a="1"/>
  <c r="AB377" i="1" s="1"/>
  <c r="AC377" i="1" a="1"/>
  <c r="AC377" i="1"/>
  <c r="AD377" i="1" a="1"/>
  <c r="AD377" i="1" s="1"/>
  <c r="AE377" i="1" a="1"/>
  <c r="AE377" i="1" s="1"/>
  <c r="AF377" i="1" a="1"/>
  <c r="AF377" i="1" s="1"/>
  <c r="AG377" i="1" a="1"/>
  <c r="AG377" i="1"/>
  <c r="AH377" i="1" a="1"/>
  <c r="AH377" i="1" s="1"/>
  <c r="W378" i="1" a="1"/>
  <c r="W378" i="1" s="1"/>
  <c r="X378" i="1" a="1"/>
  <c r="X378" i="1" s="1"/>
  <c r="Y378" i="1" a="1"/>
  <c r="Y378" i="1"/>
  <c r="Z378" i="1" a="1"/>
  <c r="Z378" i="1" s="1"/>
  <c r="AA378" i="1" a="1"/>
  <c r="AA378" i="1" s="1"/>
  <c r="AB378" i="1" a="1"/>
  <c r="AB378" i="1" s="1"/>
  <c r="AC378" i="1" a="1"/>
  <c r="AC378" i="1"/>
  <c r="AD378" i="1" a="1"/>
  <c r="AD378" i="1" s="1"/>
  <c r="AE378" i="1" a="1"/>
  <c r="AE378" i="1" s="1"/>
  <c r="AF378" i="1" a="1"/>
  <c r="AF378" i="1" s="1"/>
  <c r="AG378" i="1" a="1"/>
  <c r="AG378" i="1"/>
  <c r="AH378" i="1" a="1"/>
  <c r="AH378" i="1" s="1"/>
  <c r="W379" i="1" a="1"/>
  <c r="W379" i="1" s="1"/>
  <c r="X379" i="1" a="1"/>
  <c r="X379" i="1" s="1"/>
  <c r="Y379" i="1" a="1"/>
  <c r="Y379" i="1"/>
  <c r="Z379" i="1" a="1"/>
  <c r="Z379" i="1" s="1"/>
  <c r="AA379" i="1" a="1"/>
  <c r="AA379" i="1" s="1"/>
  <c r="AB379" i="1" a="1"/>
  <c r="AB379" i="1" s="1"/>
  <c r="AC379" i="1" a="1"/>
  <c r="AC379" i="1"/>
  <c r="AD379" i="1" a="1"/>
  <c r="AD379" i="1" s="1"/>
  <c r="AE379" i="1" a="1"/>
  <c r="AE379" i="1" s="1"/>
  <c r="AF379" i="1" a="1"/>
  <c r="AF379" i="1" s="1"/>
  <c r="AG379" i="1" a="1"/>
  <c r="AG379" i="1"/>
  <c r="AH379" i="1" a="1"/>
  <c r="AH379" i="1" s="1"/>
  <c r="W380" i="1" a="1"/>
  <c r="W380" i="1" s="1"/>
  <c r="X380" i="1" a="1"/>
  <c r="X380" i="1" s="1"/>
  <c r="Y380" i="1" a="1"/>
  <c r="Y380" i="1"/>
  <c r="Z380" i="1" a="1"/>
  <c r="Z380" i="1" s="1"/>
  <c r="AA380" i="1" a="1"/>
  <c r="AA380" i="1" s="1"/>
  <c r="AB380" i="1" a="1"/>
  <c r="AB380" i="1" s="1"/>
  <c r="AC380" i="1" a="1"/>
  <c r="AC380" i="1"/>
  <c r="AD380" i="1" a="1"/>
  <c r="AD380" i="1" s="1"/>
  <c r="AE380" i="1" a="1"/>
  <c r="AE380" i="1" s="1"/>
  <c r="AF380" i="1" a="1"/>
  <c r="AF380" i="1" s="1"/>
  <c r="AG380" i="1" a="1"/>
  <c r="AG380" i="1"/>
  <c r="AH380" i="1" a="1"/>
  <c r="AH380" i="1" s="1"/>
  <c r="W381" i="1" a="1"/>
  <c r="W381" i="1" s="1"/>
  <c r="X381" i="1" a="1"/>
  <c r="X381" i="1" s="1"/>
  <c r="Y381" i="1" a="1"/>
  <c r="Y381" i="1"/>
  <c r="Z381" i="1" a="1"/>
  <c r="Z381" i="1" s="1"/>
  <c r="AA381" i="1" a="1"/>
  <c r="AA381" i="1" s="1"/>
  <c r="AB381" i="1" a="1"/>
  <c r="AB381" i="1" s="1"/>
  <c r="AC381" i="1" a="1"/>
  <c r="AC381" i="1"/>
  <c r="AD381" i="1" a="1"/>
  <c r="AD381" i="1" s="1"/>
  <c r="AE381" i="1" a="1"/>
  <c r="AE381" i="1" s="1"/>
  <c r="AF381" i="1" a="1"/>
  <c r="AF381" i="1" s="1"/>
  <c r="AG381" i="1" a="1"/>
  <c r="AG381" i="1"/>
  <c r="AH381" i="1" a="1"/>
  <c r="AH381" i="1" s="1"/>
  <c r="W382" i="1" a="1"/>
  <c r="W382" i="1" s="1"/>
  <c r="X382" i="1" a="1"/>
  <c r="X382" i="1" s="1"/>
  <c r="Y382" i="1" a="1"/>
  <c r="Y382" i="1"/>
  <c r="Z382" i="1" a="1"/>
  <c r="Z382" i="1" s="1"/>
  <c r="AA382" i="1" a="1"/>
  <c r="AA382" i="1" s="1"/>
  <c r="AB382" i="1" a="1"/>
  <c r="AB382" i="1" s="1"/>
  <c r="AC382" i="1" a="1"/>
  <c r="AC382" i="1"/>
  <c r="AD382" i="1" a="1"/>
  <c r="AD382" i="1" s="1"/>
  <c r="AE382" i="1" a="1"/>
  <c r="AE382" i="1" s="1"/>
  <c r="AF382" i="1" a="1"/>
  <c r="AF382" i="1" s="1"/>
  <c r="AG382" i="1" a="1"/>
  <c r="AG382" i="1"/>
  <c r="AH382" i="1" a="1"/>
  <c r="AH382" i="1" s="1"/>
  <c r="W383" i="1" a="1"/>
  <c r="W383" i="1" s="1"/>
  <c r="X383" i="1" a="1"/>
  <c r="X383" i="1" s="1"/>
  <c r="Y383" i="1" a="1"/>
  <c r="Y383" i="1"/>
  <c r="Z383" i="1" a="1"/>
  <c r="Z383" i="1" s="1"/>
  <c r="AA383" i="1" a="1"/>
  <c r="AA383" i="1" s="1"/>
  <c r="AB383" i="1" a="1"/>
  <c r="AB383" i="1" s="1"/>
  <c r="AC383" i="1" a="1"/>
  <c r="AC383" i="1"/>
  <c r="AD383" i="1" a="1"/>
  <c r="AD383" i="1" s="1"/>
  <c r="AE383" i="1" a="1"/>
  <c r="AE383" i="1" s="1"/>
  <c r="AF383" i="1" a="1"/>
  <c r="AF383" i="1" s="1"/>
  <c r="AG383" i="1" a="1"/>
  <c r="AG383" i="1"/>
  <c r="AH383" i="1" a="1"/>
  <c r="AH383" i="1" s="1"/>
  <c r="W384" i="1" a="1"/>
  <c r="W384" i="1" s="1"/>
  <c r="X384" i="1" a="1"/>
  <c r="X384" i="1" s="1"/>
  <c r="Y384" i="1" a="1"/>
  <c r="Y384" i="1"/>
  <c r="Z384" i="1" a="1"/>
  <c r="Z384" i="1" s="1"/>
  <c r="AA384" i="1" a="1"/>
  <c r="AA384" i="1" s="1"/>
  <c r="AB384" i="1" a="1"/>
  <c r="AB384" i="1" s="1"/>
  <c r="AC384" i="1" a="1"/>
  <c r="AC384" i="1"/>
  <c r="AD384" i="1" a="1"/>
  <c r="AD384" i="1" s="1"/>
  <c r="AE384" i="1" a="1"/>
  <c r="AE384" i="1" s="1"/>
  <c r="AF384" i="1" a="1"/>
  <c r="AF384" i="1" s="1"/>
  <c r="AG384" i="1" a="1"/>
  <c r="AG384" i="1"/>
  <c r="AH384" i="1" a="1"/>
  <c r="AH384" i="1" s="1"/>
  <c r="W385" i="1" a="1"/>
  <c r="W385" i="1" s="1"/>
  <c r="X385" i="1" a="1"/>
  <c r="X385" i="1" s="1"/>
  <c r="Y385" i="1" a="1"/>
  <c r="Y385" i="1"/>
  <c r="Z385" i="1" a="1"/>
  <c r="Z385" i="1" s="1"/>
  <c r="AA385" i="1" a="1"/>
  <c r="AA385" i="1" s="1"/>
  <c r="AB385" i="1" a="1"/>
  <c r="AB385" i="1" s="1"/>
  <c r="AC385" i="1" a="1"/>
  <c r="AC385" i="1"/>
  <c r="AD385" i="1" a="1"/>
  <c r="AD385" i="1" s="1"/>
  <c r="AE385" i="1" a="1"/>
  <c r="AE385" i="1" s="1"/>
  <c r="AF385" i="1" a="1"/>
  <c r="AF385" i="1" s="1"/>
  <c r="AG385" i="1" a="1"/>
  <c r="AG385" i="1"/>
  <c r="AH385" i="1" a="1"/>
  <c r="AH385" i="1" s="1"/>
  <c r="W386" i="1" a="1"/>
  <c r="W386" i="1" s="1"/>
  <c r="X386" i="1" a="1"/>
  <c r="X386" i="1" s="1"/>
  <c r="Y386" i="1" a="1"/>
  <c r="Y386" i="1"/>
  <c r="Z386" i="1" a="1"/>
  <c r="Z386" i="1" s="1"/>
  <c r="AA386" i="1" a="1"/>
  <c r="AA386" i="1" s="1"/>
  <c r="AB386" i="1" a="1"/>
  <c r="AB386" i="1" s="1"/>
  <c r="AC386" i="1" a="1"/>
  <c r="AC386" i="1"/>
  <c r="AD386" i="1" a="1"/>
  <c r="AD386" i="1" s="1"/>
  <c r="AE386" i="1" a="1"/>
  <c r="AE386" i="1" s="1"/>
  <c r="AF386" i="1" a="1"/>
  <c r="AF386" i="1" s="1"/>
  <c r="AG386" i="1" a="1"/>
  <c r="AG386" i="1"/>
  <c r="AH386" i="1" a="1"/>
  <c r="AH386" i="1" s="1"/>
  <c r="W387" i="1" a="1"/>
  <c r="W387" i="1" s="1"/>
  <c r="X387" i="1" a="1"/>
  <c r="X387" i="1" s="1"/>
  <c r="Y387" i="1" a="1"/>
  <c r="Y387" i="1"/>
  <c r="Z387" i="1" a="1"/>
  <c r="Z387" i="1" s="1"/>
  <c r="AA387" i="1" a="1"/>
  <c r="AA387" i="1" s="1"/>
  <c r="AB387" i="1" a="1"/>
  <c r="AB387" i="1" s="1"/>
  <c r="AC387" i="1" a="1"/>
  <c r="AC387" i="1"/>
  <c r="AD387" i="1" a="1"/>
  <c r="AD387" i="1" s="1"/>
  <c r="AE387" i="1" a="1"/>
  <c r="AE387" i="1" s="1"/>
  <c r="AF387" i="1" a="1"/>
  <c r="AF387" i="1" s="1"/>
  <c r="AG387" i="1" a="1"/>
  <c r="AG387" i="1"/>
  <c r="AH387" i="1" a="1"/>
  <c r="AH387" i="1" s="1"/>
  <c r="W388" i="1" a="1"/>
  <c r="W388" i="1" s="1"/>
  <c r="X388" i="1" a="1"/>
  <c r="X388" i="1" s="1"/>
  <c r="Y388" i="1" a="1"/>
  <c r="Y388" i="1"/>
  <c r="Z388" i="1" a="1"/>
  <c r="Z388" i="1" s="1"/>
  <c r="AA388" i="1" a="1"/>
  <c r="AA388" i="1" s="1"/>
  <c r="AB388" i="1" a="1"/>
  <c r="AB388" i="1" s="1"/>
  <c r="AC388" i="1" a="1"/>
  <c r="AC388" i="1"/>
  <c r="AD388" i="1" a="1"/>
  <c r="AD388" i="1" s="1"/>
  <c r="AE388" i="1" a="1"/>
  <c r="AE388" i="1" s="1"/>
  <c r="AF388" i="1" a="1"/>
  <c r="AF388" i="1" s="1"/>
  <c r="AG388" i="1" a="1"/>
  <c r="AG388" i="1"/>
  <c r="AH388" i="1" a="1"/>
  <c r="AH388" i="1" s="1"/>
  <c r="W389" i="1" a="1"/>
  <c r="W389" i="1" s="1"/>
  <c r="X389" i="1" a="1"/>
  <c r="X389" i="1" s="1"/>
  <c r="Y389" i="1" a="1"/>
  <c r="Y389" i="1"/>
  <c r="Z389" i="1" a="1"/>
  <c r="Z389" i="1" s="1"/>
  <c r="AA389" i="1" a="1"/>
  <c r="AA389" i="1" s="1"/>
  <c r="AB389" i="1" a="1"/>
  <c r="AB389" i="1" s="1"/>
  <c r="AC389" i="1" a="1"/>
  <c r="AC389" i="1"/>
  <c r="AD389" i="1" a="1"/>
  <c r="AD389" i="1" s="1"/>
  <c r="AE389" i="1" a="1"/>
  <c r="AE389" i="1" s="1"/>
  <c r="AF389" i="1" a="1"/>
  <c r="AF389" i="1" s="1"/>
  <c r="AG389" i="1" a="1"/>
  <c r="AG389" i="1"/>
  <c r="AH389" i="1" a="1"/>
  <c r="AH389" i="1" s="1"/>
  <c r="W390" i="1" a="1"/>
  <c r="W390" i="1" s="1"/>
  <c r="X390" i="1" a="1"/>
  <c r="X390" i="1" s="1"/>
  <c r="Y390" i="1" a="1"/>
  <c r="Y390" i="1"/>
  <c r="Z390" i="1" a="1"/>
  <c r="Z390" i="1" s="1"/>
  <c r="AA390" i="1" a="1"/>
  <c r="AA390" i="1" s="1"/>
  <c r="AB390" i="1" a="1"/>
  <c r="AB390" i="1" s="1"/>
  <c r="AC390" i="1" a="1"/>
  <c r="AC390" i="1"/>
  <c r="AD390" i="1" a="1"/>
  <c r="AD390" i="1" s="1"/>
  <c r="AE390" i="1" a="1"/>
  <c r="AE390" i="1" s="1"/>
  <c r="AF390" i="1" a="1"/>
  <c r="AF390" i="1" s="1"/>
  <c r="AG390" i="1" a="1"/>
  <c r="AG390" i="1"/>
  <c r="AH390" i="1" a="1"/>
  <c r="AH390" i="1" s="1"/>
  <c r="W391" i="1" a="1"/>
  <c r="W391" i="1" s="1"/>
  <c r="X391" i="1" a="1"/>
  <c r="X391" i="1" s="1"/>
  <c r="Y391" i="1" a="1"/>
  <c r="Y391" i="1"/>
  <c r="Z391" i="1" a="1"/>
  <c r="Z391" i="1" s="1"/>
  <c r="AA391" i="1" a="1"/>
  <c r="AA391" i="1" s="1"/>
  <c r="AB391" i="1" a="1"/>
  <c r="AB391" i="1" s="1"/>
  <c r="AC391" i="1" a="1"/>
  <c r="AC391" i="1"/>
  <c r="AD391" i="1" a="1"/>
  <c r="AD391" i="1" s="1"/>
  <c r="AE391" i="1" a="1"/>
  <c r="AE391" i="1" s="1"/>
  <c r="AF391" i="1" a="1"/>
  <c r="AF391" i="1" s="1"/>
  <c r="AG391" i="1" a="1"/>
  <c r="AG391" i="1"/>
  <c r="AH391" i="1" a="1"/>
  <c r="AH391" i="1" s="1"/>
  <c r="W392" i="1" a="1"/>
  <c r="W392" i="1" s="1"/>
  <c r="X392" i="1" a="1"/>
  <c r="X392" i="1" s="1"/>
  <c r="Y392" i="1" a="1"/>
  <c r="Y392" i="1"/>
  <c r="Z392" i="1" a="1"/>
  <c r="Z392" i="1" s="1"/>
  <c r="AA392" i="1" a="1"/>
  <c r="AA392" i="1" s="1"/>
  <c r="AB392" i="1" a="1"/>
  <c r="AB392" i="1" s="1"/>
  <c r="AC392" i="1" a="1"/>
  <c r="AC392" i="1"/>
  <c r="AD392" i="1" a="1"/>
  <c r="AD392" i="1" s="1"/>
  <c r="AE392" i="1" a="1"/>
  <c r="AE392" i="1" s="1"/>
  <c r="AF392" i="1" a="1"/>
  <c r="AF392" i="1" s="1"/>
  <c r="AG392" i="1" a="1"/>
  <c r="AG392" i="1"/>
  <c r="AH392" i="1" a="1"/>
  <c r="AH392" i="1" s="1"/>
  <c r="W393" i="1" a="1"/>
  <c r="W393" i="1" s="1"/>
  <c r="X393" i="1" a="1"/>
  <c r="X393" i="1" s="1"/>
  <c r="Y393" i="1" a="1"/>
  <c r="Y393" i="1"/>
  <c r="Z393" i="1" a="1"/>
  <c r="Z393" i="1" s="1"/>
  <c r="AA393" i="1" a="1"/>
  <c r="AA393" i="1" s="1"/>
  <c r="AB393" i="1" a="1"/>
  <c r="AB393" i="1" s="1"/>
  <c r="AC393" i="1" a="1"/>
  <c r="AC393" i="1"/>
  <c r="AD393" i="1" a="1"/>
  <c r="AD393" i="1" s="1"/>
  <c r="AE393" i="1" a="1"/>
  <c r="AE393" i="1" s="1"/>
  <c r="AF393" i="1" a="1"/>
  <c r="AF393" i="1" s="1"/>
  <c r="AG393" i="1" a="1"/>
  <c r="AG393" i="1"/>
  <c r="AH393" i="1" a="1"/>
  <c r="AH393" i="1" s="1"/>
  <c r="W394" i="1" a="1"/>
  <c r="W394" i="1" s="1"/>
  <c r="X394" i="1" a="1"/>
  <c r="X394" i="1" s="1"/>
  <c r="Y394" i="1" a="1"/>
  <c r="Y394" i="1"/>
  <c r="Z394" i="1" a="1"/>
  <c r="Z394" i="1" s="1"/>
  <c r="AA394" i="1" a="1"/>
  <c r="AA394" i="1" s="1"/>
  <c r="AB394" i="1" a="1"/>
  <c r="AB394" i="1" s="1"/>
  <c r="AC394" i="1" a="1"/>
  <c r="AC394" i="1"/>
  <c r="AD394" i="1" a="1"/>
  <c r="AD394" i="1" s="1"/>
  <c r="AE394" i="1" a="1"/>
  <c r="AE394" i="1" s="1"/>
  <c r="AF394" i="1" a="1"/>
  <c r="AF394" i="1" s="1"/>
  <c r="AG394" i="1" a="1"/>
  <c r="AG394" i="1"/>
  <c r="AH394" i="1" a="1"/>
  <c r="AH394" i="1" s="1"/>
  <c r="W395" i="1" a="1"/>
  <c r="W395" i="1" s="1"/>
  <c r="X395" i="1" a="1"/>
  <c r="X395" i="1" s="1"/>
  <c r="Y395" i="1" a="1"/>
  <c r="Y395" i="1"/>
  <c r="Z395" i="1" a="1"/>
  <c r="Z395" i="1" s="1"/>
  <c r="AA395" i="1" a="1"/>
  <c r="AA395" i="1" s="1"/>
  <c r="AB395" i="1" a="1"/>
  <c r="AB395" i="1" s="1"/>
  <c r="AC395" i="1" a="1"/>
  <c r="AC395" i="1"/>
  <c r="AD395" i="1" a="1"/>
  <c r="AD395" i="1" s="1"/>
  <c r="AE395" i="1" a="1"/>
  <c r="AE395" i="1" s="1"/>
  <c r="AF395" i="1" a="1"/>
  <c r="AF395" i="1" s="1"/>
  <c r="AG395" i="1" a="1"/>
  <c r="AG395" i="1"/>
  <c r="AH395" i="1" a="1"/>
  <c r="AH395" i="1" s="1"/>
  <c r="W396" i="1" a="1"/>
  <c r="W396" i="1" s="1"/>
  <c r="X396" i="1" a="1"/>
  <c r="X396" i="1" s="1"/>
  <c r="Y396" i="1" a="1"/>
  <c r="Y396" i="1"/>
  <c r="Z396" i="1" a="1"/>
  <c r="Z396" i="1" s="1"/>
  <c r="AA396" i="1" a="1"/>
  <c r="AA396" i="1" s="1"/>
  <c r="AB396" i="1" a="1"/>
  <c r="AB396" i="1" s="1"/>
  <c r="AC396" i="1" a="1"/>
  <c r="AC396" i="1"/>
  <c r="AD396" i="1" a="1"/>
  <c r="AD396" i="1" s="1"/>
  <c r="AE396" i="1" a="1"/>
  <c r="AE396" i="1" s="1"/>
  <c r="AF396" i="1" a="1"/>
  <c r="AF396" i="1" s="1"/>
  <c r="AG396" i="1" a="1"/>
  <c r="AG396" i="1"/>
  <c r="AH396" i="1" a="1"/>
  <c r="AH396" i="1" s="1"/>
  <c r="W397" i="1" a="1"/>
  <c r="W397" i="1" s="1"/>
  <c r="X397" i="1" a="1"/>
  <c r="X397" i="1" s="1"/>
  <c r="Y397" i="1" a="1"/>
  <c r="Y397" i="1"/>
  <c r="Z397" i="1" a="1"/>
  <c r="Z397" i="1" s="1"/>
  <c r="AA397" i="1" a="1"/>
  <c r="AA397" i="1" s="1"/>
  <c r="AB397" i="1" a="1"/>
  <c r="AB397" i="1" s="1"/>
  <c r="AC397" i="1" a="1"/>
  <c r="AC397" i="1"/>
  <c r="AD397" i="1" a="1"/>
  <c r="AD397" i="1" s="1"/>
  <c r="AE397" i="1" a="1"/>
  <c r="AE397" i="1" s="1"/>
  <c r="AF397" i="1" a="1"/>
  <c r="AF397" i="1" s="1"/>
  <c r="AG397" i="1" a="1"/>
  <c r="AG397" i="1"/>
  <c r="AH397" i="1" a="1"/>
  <c r="AH397" i="1" s="1"/>
  <c r="W398" i="1" a="1"/>
  <c r="W398" i="1" s="1"/>
  <c r="X398" i="1" a="1"/>
  <c r="X398" i="1" s="1"/>
  <c r="Y398" i="1" a="1"/>
  <c r="Y398" i="1"/>
  <c r="Z398" i="1" a="1"/>
  <c r="Z398" i="1" s="1"/>
  <c r="AA398" i="1" a="1"/>
  <c r="AA398" i="1" s="1"/>
  <c r="AB398" i="1" a="1"/>
  <c r="AB398" i="1" s="1"/>
  <c r="AC398" i="1" a="1"/>
  <c r="AC398" i="1"/>
  <c r="AD398" i="1" a="1"/>
  <c r="AD398" i="1" s="1"/>
  <c r="AE398" i="1" a="1"/>
  <c r="AE398" i="1" s="1"/>
  <c r="AF398" i="1" a="1"/>
  <c r="AF398" i="1" s="1"/>
  <c r="AG398" i="1" a="1"/>
  <c r="AG398" i="1"/>
  <c r="AH398" i="1" a="1"/>
  <c r="AH398" i="1" s="1"/>
  <c r="W399" i="1" a="1"/>
  <c r="W399" i="1" s="1"/>
  <c r="X399" i="1" a="1"/>
  <c r="X399" i="1" s="1"/>
  <c r="Y399" i="1" a="1"/>
  <c r="Y399" i="1"/>
  <c r="Z399" i="1" a="1"/>
  <c r="Z399" i="1" s="1"/>
  <c r="AA399" i="1" a="1"/>
  <c r="AA399" i="1" s="1"/>
  <c r="AB399" i="1" a="1"/>
  <c r="AB399" i="1" s="1"/>
  <c r="AC399" i="1" a="1"/>
  <c r="AC399" i="1"/>
  <c r="AD399" i="1" a="1"/>
  <c r="AD399" i="1" s="1"/>
  <c r="AE399" i="1" a="1"/>
  <c r="AE399" i="1" s="1"/>
  <c r="AF399" i="1" a="1"/>
  <c r="AF399" i="1" s="1"/>
  <c r="AG399" i="1" a="1"/>
  <c r="AG399" i="1"/>
  <c r="AH399" i="1" a="1"/>
  <c r="AH399" i="1" s="1"/>
  <c r="Z4" i="1" a="1"/>
  <c r="Z4" i="1" s="1"/>
  <c r="AA4" i="1" a="1"/>
  <c r="AA4" i="1"/>
  <c r="AB4" i="1" a="1"/>
  <c r="AB4" i="1" s="1"/>
  <c r="AC4" i="1" a="1"/>
  <c r="AC4" i="1"/>
  <c r="AD4" i="1" a="1"/>
  <c r="AD4" i="1" s="1"/>
  <c r="AE4" i="1" a="1"/>
  <c r="AE4" i="1"/>
  <c r="AF4" i="1" a="1"/>
  <c r="AF4" i="1" s="1"/>
  <c r="AG4" i="1" a="1"/>
  <c r="AG4" i="1"/>
  <c r="AH4" i="1" a="1"/>
  <c r="AH4" i="1" s="1"/>
  <c r="X4" i="1" a="1"/>
  <c r="X4" i="1" s="1"/>
  <c r="Y4" i="1" a="1"/>
  <c r="Y4" i="1" s="1"/>
  <c r="W4" i="1" a="1"/>
  <c r="W4" i="1" s="1"/>
  <c r="J9" i="6"/>
  <c r="AX5" i="1"/>
  <c r="AX6" i="1"/>
  <c r="AX9" i="1"/>
  <c r="AX10" i="1"/>
  <c r="AX13" i="1"/>
  <c r="AX14" i="1"/>
  <c r="AX17" i="1"/>
  <c r="AX18" i="1"/>
  <c r="AX21" i="1"/>
  <c r="AX22" i="1"/>
  <c r="AX25" i="1"/>
  <c r="AX26" i="1"/>
  <c r="AX29" i="1"/>
  <c r="AX30" i="1"/>
  <c r="AX33" i="1"/>
  <c r="AX34" i="1"/>
  <c r="AX37" i="1"/>
  <c r="AX38" i="1"/>
  <c r="AX41" i="1"/>
  <c r="AX42" i="1"/>
  <c r="AX45" i="1"/>
  <c r="AX46" i="1"/>
  <c r="AX49" i="1"/>
  <c r="AX50" i="1"/>
  <c r="AX53" i="1"/>
  <c r="AX54" i="1"/>
  <c r="AX57" i="1"/>
  <c r="AX58" i="1"/>
  <c r="AX61" i="1"/>
  <c r="AX62" i="1"/>
  <c r="AX65" i="1"/>
  <c r="AX66" i="1"/>
  <c r="AX69" i="1"/>
  <c r="AX70" i="1"/>
  <c r="AX73" i="1"/>
  <c r="AX74" i="1"/>
  <c r="AX77" i="1"/>
  <c r="AX78" i="1"/>
  <c r="AX81" i="1"/>
  <c r="AX82" i="1"/>
  <c r="AX85" i="1"/>
  <c r="AX86" i="1"/>
  <c r="AX89" i="1"/>
  <c r="AX90" i="1"/>
  <c r="AX93" i="1"/>
  <c r="AX94" i="1"/>
  <c r="AX97" i="1"/>
  <c r="AX98" i="1"/>
  <c r="AX101" i="1"/>
  <c r="AX102" i="1"/>
  <c r="AX105" i="1"/>
  <c r="AX106" i="1"/>
  <c r="AX109" i="1"/>
  <c r="AX110" i="1"/>
  <c r="AX113" i="1"/>
  <c r="AX114" i="1"/>
  <c r="AX117" i="1"/>
  <c r="AX118" i="1"/>
  <c r="AX121" i="1"/>
  <c r="AX122" i="1"/>
  <c r="AX125" i="1"/>
  <c r="AX126" i="1"/>
  <c r="AX129" i="1"/>
  <c r="AX130" i="1"/>
  <c r="AX133" i="1"/>
  <c r="AX134" i="1"/>
  <c r="AX137" i="1"/>
  <c r="AX138" i="1"/>
  <c r="AX141" i="1"/>
  <c r="AX142" i="1"/>
  <c r="AX145" i="1"/>
  <c r="AX146" i="1"/>
  <c r="AX149" i="1"/>
  <c r="AX150" i="1"/>
  <c r="AX153" i="1"/>
  <c r="AX154" i="1"/>
  <c r="AX157" i="1"/>
  <c r="AX158" i="1"/>
  <c r="AX161" i="1"/>
  <c r="AX162" i="1"/>
  <c r="AX165" i="1"/>
  <c r="AX166" i="1"/>
  <c r="AX169" i="1"/>
  <c r="AX170" i="1"/>
  <c r="AX173" i="1"/>
  <c r="AX174" i="1"/>
  <c r="AX177" i="1"/>
  <c r="AX178" i="1"/>
  <c r="AX181" i="1"/>
  <c r="AX182" i="1"/>
  <c r="AX185" i="1"/>
  <c r="AX186" i="1"/>
  <c r="AX189" i="1"/>
  <c r="AX190" i="1"/>
  <c r="AX193" i="1"/>
  <c r="AX194" i="1"/>
  <c r="AX197" i="1"/>
  <c r="AX198" i="1"/>
  <c r="AX201" i="1"/>
  <c r="AX202" i="1"/>
  <c r="AX205" i="1"/>
  <c r="AX206" i="1"/>
  <c r="AX209" i="1"/>
  <c r="AX210" i="1"/>
  <c r="AX213" i="1"/>
  <c r="AX214" i="1"/>
  <c r="AX217" i="1"/>
  <c r="AX218" i="1"/>
  <c r="AX221" i="1"/>
  <c r="AX222" i="1"/>
  <c r="AX225" i="1"/>
  <c r="AX226" i="1"/>
  <c r="AX229" i="1"/>
  <c r="AX230" i="1"/>
  <c r="AX233" i="1"/>
  <c r="AX234" i="1"/>
  <c r="AX237" i="1"/>
  <c r="AX238" i="1"/>
  <c r="AX241" i="1"/>
  <c r="AX242" i="1"/>
  <c r="AX245" i="1"/>
  <c r="AX246" i="1"/>
  <c r="AX249" i="1"/>
  <c r="AX250" i="1"/>
  <c r="AX253" i="1"/>
  <c r="AX254" i="1"/>
  <c r="AX257" i="1"/>
  <c r="AX258" i="1"/>
  <c r="AX261" i="1"/>
  <c r="AX262" i="1"/>
  <c r="AX265" i="1"/>
  <c r="AX266" i="1"/>
  <c r="AX269" i="1"/>
  <c r="AX270" i="1"/>
  <c r="AX273" i="1"/>
  <c r="AX274" i="1"/>
  <c r="AX277" i="1"/>
  <c r="AX278" i="1"/>
  <c r="AX281" i="1"/>
  <c r="AX282" i="1"/>
  <c r="AX285" i="1"/>
  <c r="AX286" i="1"/>
  <c r="AX322" i="1"/>
  <c r="AV5" i="1"/>
  <c r="AV6" i="1"/>
  <c r="AV7" i="1"/>
  <c r="AX7" i="1" s="1"/>
  <c r="AV8" i="1"/>
  <c r="AX8" i="1" s="1"/>
  <c r="AV9" i="1"/>
  <c r="AV10" i="1"/>
  <c r="AV11" i="1"/>
  <c r="AX11" i="1" s="1"/>
  <c r="AV12" i="1"/>
  <c r="AX12" i="1" s="1"/>
  <c r="AV13" i="1"/>
  <c r="AV14" i="1"/>
  <c r="AV15" i="1"/>
  <c r="AX15" i="1" s="1"/>
  <c r="AV16" i="1"/>
  <c r="AX16" i="1" s="1"/>
  <c r="AV17" i="1"/>
  <c r="AV18" i="1"/>
  <c r="AV19" i="1"/>
  <c r="AX19" i="1" s="1"/>
  <c r="AV20" i="1"/>
  <c r="AX20" i="1" s="1"/>
  <c r="AV21" i="1"/>
  <c r="AV22" i="1"/>
  <c r="AV23" i="1"/>
  <c r="AX23" i="1" s="1"/>
  <c r="AV24" i="1"/>
  <c r="AX24" i="1" s="1"/>
  <c r="AV25" i="1"/>
  <c r="AV26" i="1"/>
  <c r="AV27" i="1"/>
  <c r="AX27" i="1" s="1"/>
  <c r="AV28" i="1"/>
  <c r="AX28" i="1" s="1"/>
  <c r="AV29" i="1"/>
  <c r="AV30" i="1"/>
  <c r="AV31" i="1"/>
  <c r="AX31" i="1" s="1"/>
  <c r="AV32" i="1"/>
  <c r="AX32" i="1" s="1"/>
  <c r="AV33" i="1"/>
  <c r="AV34" i="1"/>
  <c r="AV35" i="1"/>
  <c r="AX35" i="1" s="1"/>
  <c r="AV36" i="1"/>
  <c r="AX36" i="1" s="1"/>
  <c r="AV37" i="1"/>
  <c r="AV38" i="1"/>
  <c r="AV39" i="1"/>
  <c r="AX39" i="1" s="1"/>
  <c r="AV40" i="1"/>
  <c r="AX40" i="1" s="1"/>
  <c r="AV41" i="1"/>
  <c r="AV42" i="1"/>
  <c r="AV43" i="1"/>
  <c r="AX43" i="1" s="1"/>
  <c r="AV44" i="1"/>
  <c r="AX44" i="1" s="1"/>
  <c r="AV45" i="1"/>
  <c r="AV46" i="1"/>
  <c r="AV47" i="1"/>
  <c r="AX47" i="1" s="1"/>
  <c r="AV48" i="1"/>
  <c r="AX48" i="1" s="1"/>
  <c r="AV49" i="1"/>
  <c r="AV50" i="1"/>
  <c r="AV51" i="1"/>
  <c r="AX51" i="1" s="1"/>
  <c r="AV52" i="1"/>
  <c r="AX52" i="1" s="1"/>
  <c r="AV53" i="1"/>
  <c r="AV54" i="1"/>
  <c r="AV55" i="1"/>
  <c r="AX55" i="1" s="1"/>
  <c r="AV56" i="1"/>
  <c r="AX56" i="1" s="1"/>
  <c r="AV57" i="1"/>
  <c r="AV58" i="1"/>
  <c r="AV59" i="1"/>
  <c r="AX59" i="1" s="1"/>
  <c r="AV60" i="1"/>
  <c r="AX60" i="1" s="1"/>
  <c r="AV61" i="1"/>
  <c r="AV62" i="1"/>
  <c r="AV63" i="1"/>
  <c r="AX63" i="1" s="1"/>
  <c r="AV64" i="1"/>
  <c r="AX64" i="1" s="1"/>
  <c r="AV65" i="1"/>
  <c r="AV66" i="1"/>
  <c r="AV67" i="1"/>
  <c r="AX67" i="1" s="1"/>
  <c r="AV68" i="1"/>
  <c r="AX68" i="1" s="1"/>
  <c r="AV69" i="1"/>
  <c r="AV70" i="1"/>
  <c r="AV71" i="1"/>
  <c r="AX71" i="1" s="1"/>
  <c r="AV72" i="1"/>
  <c r="AX72" i="1" s="1"/>
  <c r="AV73" i="1"/>
  <c r="AV74" i="1"/>
  <c r="AV75" i="1"/>
  <c r="AX75" i="1" s="1"/>
  <c r="AV76" i="1"/>
  <c r="AX76" i="1" s="1"/>
  <c r="AV77" i="1"/>
  <c r="AV78" i="1"/>
  <c r="AV79" i="1"/>
  <c r="AX79" i="1" s="1"/>
  <c r="AV80" i="1"/>
  <c r="AX80" i="1" s="1"/>
  <c r="AV81" i="1"/>
  <c r="AV82" i="1"/>
  <c r="AV83" i="1"/>
  <c r="AX83" i="1" s="1"/>
  <c r="AV84" i="1"/>
  <c r="AX84" i="1" s="1"/>
  <c r="AV85" i="1"/>
  <c r="AV86" i="1"/>
  <c r="AV87" i="1"/>
  <c r="AX87" i="1" s="1"/>
  <c r="AV88" i="1"/>
  <c r="AX88" i="1" s="1"/>
  <c r="AV89" i="1"/>
  <c r="AV90" i="1"/>
  <c r="AV91" i="1"/>
  <c r="AX91" i="1" s="1"/>
  <c r="AV92" i="1"/>
  <c r="AX92" i="1" s="1"/>
  <c r="AV93" i="1"/>
  <c r="AV94" i="1"/>
  <c r="AV95" i="1"/>
  <c r="AX95" i="1" s="1"/>
  <c r="AV96" i="1"/>
  <c r="AX96" i="1" s="1"/>
  <c r="AV97" i="1"/>
  <c r="AV98" i="1"/>
  <c r="AV99" i="1"/>
  <c r="AX99" i="1" s="1"/>
  <c r="AV100" i="1"/>
  <c r="AX100" i="1" s="1"/>
  <c r="AV101" i="1"/>
  <c r="AV102" i="1"/>
  <c r="AV103" i="1"/>
  <c r="AX103" i="1" s="1"/>
  <c r="AV104" i="1"/>
  <c r="AX104" i="1" s="1"/>
  <c r="AV105" i="1"/>
  <c r="AV106" i="1"/>
  <c r="AV107" i="1"/>
  <c r="AX107" i="1" s="1"/>
  <c r="AV108" i="1"/>
  <c r="AX108" i="1" s="1"/>
  <c r="AV109" i="1"/>
  <c r="AV110" i="1"/>
  <c r="AV111" i="1"/>
  <c r="AX111" i="1" s="1"/>
  <c r="AV112" i="1"/>
  <c r="AX112" i="1" s="1"/>
  <c r="AV113" i="1"/>
  <c r="AV114" i="1"/>
  <c r="AV115" i="1"/>
  <c r="AX115" i="1" s="1"/>
  <c r="AV116" i="1"/>
  <c r="AX116" i="1" s="1"/>
  <c r="AV117" i="1"/>
  <c r="AV118" i="1"/>
  <c r="AV119" i="1"/>
  <c r="AX119" i="1" s="1"/>
  <c r="AV120" i="1"/>
  <c r="AX120" i="1" s="1"/>
  <c r="AV121" i="1"/>
  <c r="AV122" i="1"/>
  <c r="AV123" i="1"/>
  <c r="AX123" i="1" s="1"/>
  <c r="AV124" i="1"/>
  <c r="AX124" i="1" s="1"/>
  <c r="AV125" i="1"/>
  <c r="AV126" i="1"/>
  <c r="AV127" i="1"/>
  <c r="AX127" i="1" s="1"/>
  <c r="AV128" i="1"/>
  <c r="AX128" i="1" s="1"/>
  <c r="AV129" i="1"/>
  <c r="AV130" i="1"/>
  <c r="AV131" i="1"/>
  <c r="AX131" i="1" s="1"/>
  <c r="AV132" i="1"/>
  <c r="AX132" i="1" s="1"/>
  <c r="AV133" i="1"/>
  <c r="AV134" i="1"/>
  <c r="AV135" i="1"/>
  <c r="AX135" i="1" s="1"/>
  <c r="AV136" i="1"/>
  <c r="AX136" i="1" s="1"/>
  <c r="AV137" i="1"/>
  <c r="AV138" i="1"/>
  <c r="AV139" i="1"/>
  <c r="AX139" i="1" s="1"/>
  <c r="AV140" i="1"/>
  <c r="AX140" i="1" s="1"/>
  <c r="AV141" i="1"/>
  <c r="AV142" i="1"/>
  <c r="AV143" i="1"/>
  <c r="AX143" i="1" s="1"/>
  <c r="AV144" i="1"/>
  <c r="AX144" i="1" s="1"/>
  <c r="AV145" i="1"/>
  <c r="AV146" i="1"/>
  <c r="AV147" i="1"/>
  <c r="AX147" i="1" s="1"/>
  <c r="AV148" i="1"/>
  <c r="AX148" i="1" s="1"/>
  <c r="AV149" i="1"/>
  <c r="AV150" i="1"/>
  <c r="AV151" i="1"/>
  <c r="AX151" i="1" s="1"/>
  <c r="AV152" i="1"/>
  <c r="AX152" i="1" s="1"/>
  <c r="AV153" i="1"/>
  <c r="AV154" i="1"/>
  <c r="AV155" i="1"/>
  <c r="AX155" i="1" s="1"/>
  <c r="AV156" i="1"/>
  <c r="AX156" i="1" s="1"/>
  <c r="AV157" i="1"/>
  <c r="AV158" i="1"/>
  <c r="AV159" i="1"/>
  <c r="AX159" i="1" s="1"/>
  <c r="AV160" i="1"/>
  <c r="AX160" i="1" s="1"/>
  <c r="AV161" i="1"/>
  <c r="AV162" i="1"/>
  <c r="AV163" i="1"/>
  <c r="AX163" i="1" s="1"/>
  <c r="AV164" i="1"/>
  <c r="AX164" i="1" s="1"/>
  <c r="AV165" i="1"/>
  <c r="AV166" i="1"/>
  <c r="AV167" i="1"/>
  <c r="AX167" i="1" s="1"/>
  <c r="AV168" i="1"/>
  <c r="AX168" i="1" s="1"/>
  <c r="AV169" i="1"/>
  <c r="AV170" i="1"/>
  <c r="AV171" i="1"/>
  <c r="AX171" i="1" s="1"/>
  <c r="AV172" i="1"/>
  <c r="AX172" i="1" s="1"/>
  <c r="AV173" i="1"/>
  <c r="AV174" i="1"/>
  <c r="AV175" i="1"/>
  <c r="AX175" i="1" s="1"/>
  <c r="AV176" i="1"/>
  <c r="AX176" i="1" s="1"/>
  <c r="AV177" i="1"/>
  <c r="AV178" i="1"/>
  <c r="AV179" i="1"/>
  <c r="AX179" i="1" s="1"/>
  <c r="AV180" i="1"/>
  <c r="AX180" i="1" s="1"/>
  <c r="AV181" i="1"/>
  <c r="AV182" i="1"/>
  <c r="AV183" i="1"/>
  <c r="AX183" i="1" s="1"/>
  <c r="AV184" i="1"/>
  <c r="AX184" i="1" s="1"/>
  <c r="AV185" i="1"/>
  <c r="AV186" i="1"/>
  <c r="AV187" i="1"/>
  <c r="AX187" i="1" s="1"/>
  <c r="AV188" i="1"/>
  <c r="AX188" i="1" s="1"/>
  <c r="AV189" i="1"/>
  <c r="AV190" i="1"/>
  <c r="AV191" i="1"/>
  <c r="AX191" i="1" s="1"/>
  <c r="AV192" i="1"/>
  <c r="AX192" i="1" s="1"/>
  <c r="AV193" i="1"/>
  <c r="AV194" i="1"/>
  <c r="AV195" i="1"/>
  <c r="AX195" i="1" s="1"/>
  <c r="AV196" i="1"/>
  <c r="AX196" i="1" s="1"/>
  <c r="AV197" i="1"/>
  <c r="AV198" i="1"/>
  <c r="AV199" i="1"/>
  <c r="AX199" i="1" s="1"/>
  <c r="AV200" i="1"/>
  <c r="AX200" i="1" s="1"/>
  <c r="AV201" i="1"/>
  <c r="AV202" i="1"/>
  <c r="AV203" i="1"/>
  <c r="AX203" i="1" s="1"/>
  <c r="AV204" i="1"/>
  <c r="AX204" i="1" s="1"/>
  <c r="AV205" i="1"/>
  <c r="AV206" i="1"/>
  <c r="AV207" i="1"/>
  <c r="AX207" i="1" s="1"/>
  <c r="AV208" i="1"/>
  <c r="AX208" i="1" s="1"/>
  <c r="AV209" i="1"/>
  <c r="AV210" i="1"/>
  <c r="AV211" i="1"/>
  <c r="AX211" i="1" s="1"/>
  <c r="AV212" i="1"/>
  <c r="AX212" i="1" s="1"/>
  <c r="AV213" i="1"/>
  <c r="AV214" i="1"/>
  <c r="AV215" i="1"/>
  <c r="AX215" i="1" s="1"/>
  <c r="AV216" i="1"/>
  <c r="AX216" i="1" s="1"/>
  <c r="AV217" i="1"/>
  <c r="AV218" i="1"/>
  <c r="AV219" i="1"/>
  <c r="AX219" i="1" s="1"/>
  <c r="AV220" i="1"/>
  <c r="AX220" i="1" s="1"/>
  <c r="AV221" i="1"/>
  <c r="AV222" i="1"/>
  <c r="AV223" i="1"/>
  <c r="AX223" i="1" s="1"/>
  <c r="AV224" i="1"/>
  <c r="AX224" i="1" s="1"/>
  <c r="AV225" i="1"/>
  <c r="AV226" i="1"/>
  <c r="AV227" i="1"/>
  <c r="AX227" i="1" s="1"/>
  <c r="AV228" i="1"/>
  <c r="AX228" i="1" s="1"/>
  <c r="AV229" i="1"/>
  <c r="AV230" i="1"/>
  <c r="AV231" i="1"/>
  <c r="AX231" i="1" s="1"/>
  <c r="AV232" i="1"/>
  <c r="AX232" i="1" s="1"/>
  <c r="AV233" i="1"/>
  <c r="AV234" i="1"/>
  <c r="AV235" i="1"/>
  <c r="AX235" i="1" s="1"/>
  <c r="AV236" i="1"/>
  <c r="AX236" i="1" s="1"/>
  <c r="AV237" i="1"/>
  <c r="AV238" i="1"/>
  <c r="AV239" i="1"/>
  <c r="AX239" i="1" s="1"/>
  <c r="AV240" i="1"/>
  <c r="AX240" i="1" s="1"/>
  <c r="AV241" i="1"/>
  <c r="AV242" i="1"/>
  <c r="AV243" i="1"/>
  <c r="AX243" i="1" s="1"/>
  <c r="AV244" i="1"/>
  <c r="AX244" i="1" s="1"/>
  <c r="AV245" i="1"/>
  <c r="AV246" i="1"/>
  <c r="AV247" i="1"/>
  <c r="AX247" i="1" s="1"/>
  <c r="AV248" i="1"/>
  <c r="AX248" i="1" s="1"/>
  <c r="AV249" i="1"/>
  <c r="AV250" i="1"/>
  <c r="AV251" i="1"/>
  <c r="AX251" i="1" s="1"/>
  <c r="AV252" i="1"/>
  <c r="AX252" i="1" s="1"/>
  <c r="AV253" i="1"/>
  <c r="AV254" i="1"/>
  <c r="AV255" i="1"/>
  <c r="AX255" i="1" s="1"/>
  <c r="AV256" i="1"/>
  <c r="AX256" i="1" s="1"/>
  <c r="AV257" i="1"/>
  <c r="AV258" i="1"/>
  <c r="AV259" i="1"/>
  <c r="AX259" i="1" s="1"/>
  <c r="AV260" i="1"/>
  <c r="AX260" i="1" s="1"/>
  <c r="AV261" i="1"/>
  <c r="AV262" i="1"/>
  <c r="AV263" i="1"/>
  <c r="AX263" i="1" s="1"/>
  <c r="AV264" i="1"/>
  <c r="AX264" i="1" s="1"/>
  <c r="AV265" i="1"/>
  <c r="AV266" i="1"/>
  <c r="AV267" i="1"/>
  <c r="AX267" i="1" s="1"/>
  <c r="AV268" i="1"/>
  <c r="AX268" i="1" s="1"/>
  <c r="AV269" i="1"/>
  <c r="AV270" i="1"/>
  <c r="AV271" i="1"/>
  <c r="AX271" i="1" s="1"/>
  <c r="AV272" i="1"/>
  <c r="AX272" i="1" s="1"/>
  <c r="AV273" i="1"/>
  <c r="AV274" i="1"/>
  <c r="AV275" i="1"/>
  <c r="AX275" i="1" s="1"/>
  <c r="AV276" i="1"/>
  <c r="AX276" i="1" s="1"/>
  <c r="AV277" i="1"/>
  <c r="AV278" i="1"/>
  <c r="AV279" i="1"/>
  <c r="AX279" i="1" s="1"/>
  <c r="AV280" i="1"/>
  <c r="AX280" i="1" s="1"/>
  <c r="AV281" i="1"/>
  <c r="AV282" i="1"/>
  <c r="AV283" i="1"/>
  <c r="AX283" i="1" s="1"/>
  <c r="AV284" i="1"/>
  <c r="AX284" i="1" s="1"/>
  <c r="AV285" i="1"/>
  <c r="AV286" i="1"/>
  <c r="AV287" i="1"/>
  <c r="AX287" i="1" s="1"/>
  <c r="AV288" i="1"/>
  <c r="AX288" i="1" s="1"/>
  <c r="AV291" i="1"/>
  <c r="AX291" i="1" s="1"/>
  <c r="AV295" i="1"/>
  <c r="AX295" i="1" s="1"/>
  <c r="AV299" i="1"/>
  <c r="AX299" i="1" s="1"/>
  <c r="AV303" i="1"/>
  <c r="AX303" i="1" s="1"/>
  <c r="AV307" i="1"/>
  <c r="AX307" i="1" s="1"/>
  <c r="AV311" i="1"/>
  <c r="AX311" i="1" s="1"/>
  <c r="AV315" i="1"/>
  <c r="AX315" i="1" s="1"/>
  <c r="AV319" i="1"/>
  <c r="AX319" i="1" s="1"/>
  <c r="AV320" i="1"/>
  <c r="AX320" i="1" s="1"/>
  <c r="AV322" i="1"/>
  <c r="AV323" i="1"/>
  <c r="AX323" i="1" s="1"/>
  <c r="AV324" i="1"/>
  <c r="AX324" i="1" s="1"/>
  <c r="AV327" i="1"/>
  <c r="AX327" i="1" s="1"/>
  <c r="AV331" i="1"/>
  <c r="AX331" i="1" s="1"/>
  <c r="AV335" i="1"/>
  <c r="AX335" i="1" s="1"/>
  <c r="AV339" i="1"/>
  <c r="AX339" i="1" s="1"/>
  <c r="AV343" i="1"/>
  <c r="AX343" i="1" s="1"/>
  <c r="AV347" i="1"/>
  <c r="AX347" i="1" s="1"/>
  <c r="AI5" i="1"/>
  <c r="AW5" i="1" s="1"/>
  <c r="AY5" i="1" s="1"/>
  <c r="AI6" i="1"/>
  <c r="AW6" i="1" s="1"/>
  <c r="AI7" i="1"/>
  <c r="AW7" i="1" s="1"/>
  <c r="AI8" i="1"/>
  <c r="AW8" i="1" s="1"/>
  <c r="AI9" i="1"/>
  <c r="AW9" i="1" s="1"/>
  <c r="AY9" i="1" s="1"/>
  <c r="AI10" i="1"/>
  <c r="AW10" i="1" s="1"/>
  <c r="AI11" i="1"/>
  <c r="AW11" i="1" s="1"/>
  <c r="AI12" i="1"/>
  <c r="AW12" i="1" s="1"/>
  <c r="AI13" i="1"/>
  <c r="AW13" i="1" s="1"/>
  <c r="AY13" i="1" s="1"/>
  <c r="AI14" i="1"/>
  <c r="AW14" i="1" s="1"/>
  <c r="AI15" i="1"/>
  <c r="AW15" i="1" s="1"/>
  <c r="AI16" i="1"/>
  <c r="AW16" i="1" s="1"/>
  <c r="AI17" i="1"/>
  <c r="AW17" i="1" s="1"/>
  <c r="AY17" i="1" s="1"/>
  <c r="AI18" i="1"/>
  <c r="AW18" i="1" s="1"/>
  <c r="AI19" i="1"/>
  <c r="AW19" i="1" s="1"/>
  <c r="AI20" i="1"/>
  <c r="AW20" i="1" s="1"/>
  <c r="AI21" i="1"/>
  <c r="AW21" i="1" s="1"/>
  <c r="AY21" i="1" s="1"/>
  <c r="AI22" i="1"/>
  <c r="AW22" i="1" s="1"/>
  <c r="AI23" i="1"/>
  <c r="AW23" i="1" s="1"/>
  <c r="AI24" i="1"/>
  <c r="AW24" i="1" s="1"/>
  <c r="AI25" i="1"/>
  <c r="AW25" i="1" s="1"/>
  <c r="AY25" i="1" s="1"/>
  <c r="AI26" i="1"/>
  <c r="AW26" i="1" s="1"/>
  <c r="AI27" i="1"/>
  <c r="AW27" i="1" s="1"/>
  <c r="AI28" i="1"/>
  <c r="AW28" i="1" s="1"/>
  <c r="AI29" i="1"/>
  <c r="AW29" i="1" s="1"/>
  <c r="AY29" i="1" s="1"/>
  <c r="AI30" i="1"/>
  <c r="AW30" i="1" s="1"/>
  <c r="AI31" i="1"/>
  <c r="AW31" i="1" s="1"/>
  <c r="AI32" i="1"/>
  <c r="AW32" i="1" s="1"/>
  <c r="AI33" i="1"/>
  <c r="AW33" i="1" s="1"/>
  <c r="AY33" i="1" s="1"/>
  <c r="AI34" i="1"/>
  <c r="AW34" i="1" s="1"/>
  <c r="AI35" i="1"/>
  <c r="AW35" i="1" s="1"/>
  <c r="AI36" i="1"/>
  <c r="AW36" i="1" s="1"/>
  <c r="AI37" i="1"/>
  <c r="AW37" i="1" s="1"/>
  <c r="AY37" i="1" s="1"/>
  <c r="AI38" i="1"/>
  <c r="AW38" i="1" s="1"/>
  <c r="AI39" i="1"/>
  <c r="AW39" i="1" s="1"/>
  <c r="AI40" i="1"/>
  <c r="AW40" i="1" s="1"/>
  <c r="AI41" i="1"/>
  <c r="AW41" i="1" s="1"/>
  <c r="AY41" i="1" s="1"/>
  <c r="AI42" i="1"/>
  <c r="AW42" i="1" s="1"/>
  <c r="AI43" i="1"/>
  <c r="AW43" i="1" s="1"/>
  <c r="AI44" i="1"/>
  <c r="AW44" i="1" s="1"/>
  <c r="AI45" i="1"/>
  <c r="AW45" i="1" s="1"/>
  <c r="AY45" i="1" s="1"/>
  <c r="AI46" i="1"/>
  <c r="AW46" i="1" s="1"/>
  <c r="AI47" i="1"/>
  <c r="AW47" i="1" s="1"/>
  <c r="AI48" i="1"/>
  <c r="AW48" i="1" s="1"/>
  <c r="AI49" i="1"/>
  <c r="AW49" i="1" s="1"/>
  <c r="AY49" i="1" s="1"/>
  <c r="AI50" i="1"/>
  <c r="AW50" i="1" s="1"/>
  <c r="AI51" i="1"/>
  <c r="AW51" i="1" s="1"/>
  <c r="AI52" i="1"/>
  <c r="AW52" i="1" s="1"/>
  <c r="AI53" i="1"/>
  <c r="AW53" i="1" s="1"/>
  <c r="AY53" i="1" s="1"/>
  <c r="AI54" i="1"/>
  <c r="AW54" i="1" s="1"/>
  <c r="AI55" i="1"/>
  <c r="AW55" i="1" s="1"/>
  <c r="AI56" i="1"/>
  <c r="AW56" i="1" s="1"/>
  <c r="AI57" i="1"/>
  <c r="AW57" i="1" s="1"/>
  <c r="AY57" i="1" s="1"/>
  <c r="AI58" i="1"/>
  <c r="AW58" i="1" s="1"/>
  <c r="AI59" i="1"/>
  <c r="AW59" i="1" s="1"/>
  <c r="AI60" i="1"/>
  <c r="AW60" i="1" s="1"/>
  <c r="AI61" i="1"/>
  <c r="AW61" i="1" s="1"/>
  <c r="AY61" i="1" s="1"/>
  <c r="AI62" i="1"/>
  <c r="AW62" i="1" s="1"/>
  <c r="AI63" i="1"/>
  <c r="AW63" i="1" s="1"/>
  <c r="AI64" i="1"/>
  <c r="AW64" i="1" s="1"/>
  <c r="AI65" i="1"/>
  <c r="AW65" i="1" s="1"/>
  <c r="AY65" i="1" s="1"/>
  <c r="AI66" i="1"/>
  <c r="AW66" i="1" s="1"/>
  <c r="AI67" i="1"/>
  <c r="AW67" i="1" s="1"/>
  <c r="AI68" i="1"/>
  <c r="AW68" i="1" s="1"/>
  <c r="AI69" i="1"/>
  <c r="AW69" i="1" s="1"/>
  <c r="AY69" i="1" s="1"/>
  <c r="AI70" i="1"/>
  <c r="AW70" i="1" s="1"/>
  <c r="AI71" i="1"/>
  <c r="AW71" i="1" s="1"/>
  <c r="AI72" i="1"/>
  <c r="AW72" i="1" s="1"/>
  <c r="AI73" i="1"/>
  <c r="AW73" i="1" s="1"/>
  <c r="AY73" i="1" s="1"/>
  <c r="AI74" i="1"/>
  <c r="AW74" i="1" s="1"/>
  <c r="AI75" i="1"/>
  <c r="AW75" i="1" s="1"/>
  <c r="AI76" i="1"/>
  <c r="AW76" i="1" s="1"/>
  <c r="AI77" i="1"/>
  <c r="AW77" i="1" s="1"/>
  <c r="AY77" i="1" s="1"/>
  <c r="AI78" i="1"/>
  <c r="AW78" i="1" s="1"/>
  <c r="AI79" i="1"/>
  <c r="AW79" i="1" s="1"/>
  <c r="AI80" i="1"/>
  <c r="AW80" i="1" s="1"/>
  <c r="AI81" i="1"/>
  <c r="AW81" i="1" s="1"/>
  <c r="AY81" i="1" s="1"/>
  <c r="AI82" i="1"/>
  <c r="AW82" i="1" s="1"/>
  <c r="AI83" i="1"/>
  <c r="AW83" i="1" s="1"/>
  <c r="AI84" i="1"/>
  <c r="AW84" i="1" s="1"/>
  <c r="AI85" i="1"/>
  <c r="AW85" i="1" s="1"/>
  <c r="AY85" i="1" s="1"/>
  <c r="AI86" i="1"/>
  <c r="AW86" i="1" s="1"/>
  <c r="AI87" i="1"/>
  <c r="AW87" i="1" s="1"/>
  <c r="AI88" i="1"/>
  <c r="AW88" i="1" s="1"/>
  <c r="AI89" i="1"/>
  <c r="AW89" i="1" s="1"/>
  <c r="AY89" i="1" s="1"/>
  <c r="AI90" i="1"/>
  <c r="AW90" i="1" s="1"/>
  <c r="AI91" i="1"/>
  <c r="AW91" i="1" s="1"/>
  <c r="AI92" i="1"/>
  <c r="AW92" i="1" s="1"/>
  <c r="AI93" i="1"/>
  <c r="AW93" i="1" s="1"/>
  <c r="AY93" i="1" s="1"/>
  <c r="AI94" i="1"/>
  <c r="AW94" i="1" s="1"/>
  <c r="AI95" i="1"/>
  <c r="AW95" i="1" s="1"/>
  <c r="AI96" i="1"/>
  <c r="AW96" i="1" s="1"/>
  <c r="AI97" i="1"/>
  <c r="AW97" i="1" s="1"/>
  <c r="AY97" i="1" s="1"/>
  <c r="AI98" i="1"/>
  <c r="AW98" i="1" s="1"/>
  <c r="AI99" i="1"/>
  <c r="AW99" i="1" s="1"/>
  <c r="AI100" i="1"/>
  <c r="AW100" i="1" s="1"/>
  <c r="AI101" i="1"/>
  <c r="AW101" i="1" s="1"/>
  <c r="AY101" i="1" s="1"/>
  <c r="AI102" i="1"/>
  <c r="AW102" i="1" s="1"/>
  <c r="AI103" i="1"/>
  <c r="AW103" i="1" s="1"/>
  <c r="AI104" i="1"/>
  <c r="AW104" i="1" s="1"/>
  <c r="AI105" i="1"/>
  <c r="AW105" i="1" s="1"/>
  <c r="AY105" i="1" s="1"/>
  <c r="AI106" i="1"/>
  <c r="AW106" i="1" s="1"/>
  <c r="AI107" i="1"/>
  <c r="AW107" i="1" s="1"/>
  <c r="AI108" i="1"/>
  <c r="AW108" i="1" s="1"/>
  <c r="AI109" i="1"/>
  <c r="AW109" i="1" s="1"/>
  <c r="AY109" i="1" s="1"/>
  <c r="AI110" i="1"/>
  <c r="AW110" i="1" s="1"/>
  <c r="AI111" i="1"/>
  <c r="AW111" i="1" s="1"/>
  <c r="AI112" i="1"/>
  <c r="AW112" i="1" s="1"/>
  <c r="AI113" i="1"/>
  <c r="AW113" i="1" s="1"/>
  <c r="AY113" i="1" s="1"/>
  <c r="AI114" i="1"/>
  <c r="AW114" i="1" s="1"/>
  <c r="AI115" i="1"/>
  <c r="AW115" i="1" s="1"/>
  <c r="AI116" i="1"/>
  <c r="AW116" i="1" s="1"/>
  <c r="AI117" i="1"/>
  <c r="AW117" i="1" s="1"/>
  <c r="AY117" i="1" s="1"/>
  <c r="AI118" i="1"/>
  <c r="AW118" i="1" s="1"/>
  <c r="AI119" i="1"/>
  <c r="AW119" i="1" s="1"/>
  <c r="AI120" i="1"/>
  <c r="AW120" i="1" s="1"/>
  <c r="AI121" i="1"/>
  <c r="AW121" i="1" s="1"/>
  <c r="AY121" i="1" s="1"/>
  <c r="AI122" i="1"/>
  <c r="AW122" i="1" s="1"/>
  <c r="AI123" i="1"/>
  <c r="AW123" i="1" s="1"/>
  <c r="AI124" i="1"/>
  <c r="AW124" i="1" s="1"/>
  <c r="AI125" i="1"/>
  <c r="AW125" i="1" s="1"/>
  <c r="AY125" i="1" s="1"/>
  <c r="AI126" i="1"/>
  <c r="AW126" i="1" s="1"/>
  <c r="AI127" i="1"/>
  <c r="AW127" i="1" s="1"/>
  <c r="AI128" i="1"/>
  <c r="AW128" i="1" s="1"/>
  <c r="AI129" i="1"/>
  <c r="AW129" i="1" s="1"/>
  <c r="AY129" i="1" s="1"/>
  <c r="AI130" i="1"/>
  <c r="AW130" i="1" s="1"/>
  <c r="AI131" i="1"/>
  <c r="AW131" i="1" s="1"/>
  <c r="AI132" i="1"/>
  <c r="AW132" i="1" s="1"/>
  <c r="AI133" i="1"/>
  <c r="AW133" i="1" s="1"/>
  <c r="AY133" i="1" s="1"/>
  <c r="AI134" i="1"/>
  <c r="AW134" i="1" s="1"/>
  <c r="AI135" i="1"/>
  <c r="AW135" i="1" s="1"/>
  <c r="AI136" i="1"/>
  <c r="AW136" i="1" s="1"/>
  <c r="AI137" i="1"/>
  <c r="AW137" i="1" s="1"/>
  <c r="AY137" i="1" s="1"/>
  <c r="AI138" i="1"/>
  <c r="AW138" i="1" s="1"/>
  <c r="AI139" i="1"/>
  <c r="AW139" i="1" s="1"/>
  <c r="AI140" i="1"/>
  <c r="AW140" i="1" s="1"/>
  <c r="AI141" i="1"/>
  <c r="AW141" i="1" s="1"/>
  <c r="AY141" i="1" s="1"/>
  <c r="AI142" i="1"/>
  <c r="AW142" i="1" s="1"/>
  <c r="AI143" i="1"/>
  <c r="AW143" i="1" s="1"/>
  <c r="AI144" i="1"/>
  <c r="AW144" i="1" s="1"/>
  <c r="AI145" i="1"/>
  <c r="AW145" i="1" s="1"/>
  <c r="AY145" i="1" s="1"/>
  <c r="AI146" i="1"/>
  <c r="AW146" i="1" s="1"/>
  <c r="AI147" i="1"/>
  <c r="AW147" i="1" s="1"/>
  <c r="AI148" i="1"/>
  <c r="AW148" i="1" s="1"/>
  <c r="AI149" i="1"/>
  <c r="AW149" i="1" s="1"/>
  <c r="AY149" i="1" s="1"/>
  <c r="AI150" i="1"/>
  <c r="AW150" i="1" s="1"/>
  <c r="AI151" i="1"/>
  <c r="AW151" i="1" s="1"/>
  <c r="AI152" i="1"/>
  <c r="AW152" i="1" s="1"/>
  <c r="AI153" i="1"/>
  <c r="AW153" i="1" s="1"/>
  <c r="AY153" i="1" s="1"/>
  <c r="AI154" i="1"/>
  <c r="AW154" i="1" s="1"/>
  <c r="AI155" i="1"/>
  <c r="AW155" i="1" s="1"/>
  <c r="AI156" i="1"/>
  <c r="AW156" i="1" s="1"/>
  <c r="AI157" i="1"/>
  <c r="AW157" i="1" s="1"/>
  <c r="AY157" i="1" s="1"/>
  <c r="AI158" i="1"/>
  <c r="AW158" i="1" s="1"/>
  <c r="AI159" i="1"/>
  <c r="AW159" i="1" s="1"/>
  <c r="AI160" i="1"/>
  <c r="AW160" i="1" s="1"/>
  <c r="AI161" i="1"/>
  <c r="AW161" i="1" s="1"/>
  <c r="AY161" i="1" s="1"/>
  <c r="AI162" i="1"/>
  <c r="AW162" i="1" s="1"/>
  <c r="AI163" i="1"/>
  <c r="AW163" i="1" s="1"/>
  <c r="AI164" i="1"/>
  <c r="AW164" i="1" s="1"/>
  <c r="AI165" i="1"/>
  <c r="AW165" i="1" s="1"/>
  <c r="AY165" i="1" s="1"/>
  <c r="AI166" i="1"/>
  <c r="AW166" i="1" s="1"/>
  <c r="AI167" i="1"/>
  <c r="AW167" i="1" s="1"/>
  <c r="AI168" i="1"/>
  <c r="AW168" i="1" s="1"/>
  <c r="AI169" i="1"/>
  <c r="AW169" i="1" s="1"/>
  <c r="AY169" i="1" s="1"/>
  <c r="AI170" i="1"/>
  <c r="AW170" i="1" s="1"/>
  <c r="AI171" i="1"/>
  <c r="AW171" i="1" s="1"/>
  <c r="AI172" i="1"/>
  <c r="AW172" i="1" s="1"/>
  <c r="AI173" i="1"/>
  <c r="AW173" i="1" s="1"/>
  <c r="AY173" i="1" s="1"/>
  <c r="AI174" i="1"/>
  <c r="AW174" i="1" s="1"/>
  <c r="AI175" i="1"/>
  <c r="AW175" i="1" s="1"/>
  <c r="AI176" i="1"/>
  <c r="AW176" i="1" s="1"/>
  <c r="AI177" i="1"/>
  <c r="AW177" i="1" s="1"/>
  <c r="AY177" i="1" s="1"/>
  <c r="AI178" i="1"/>
  <c r="AW178" i="1" s="1"/>
  <c r="AI179" i="1"/>
  <c r="AW179" i="1" s="1"/>
  <c r="AI180" i="1"/>
  <c r="AW180" i="1" s="1"/>
  <c r="AI181" i="1"/>
  <c r="AW181" i="1" s="1"/>
  <c r="AY181" i="1" s="1"/>
  <c r="AI182" i="1"/>
  <c r="AW182" i="1" s="1"/>
  <c r="AI183" i="1"/>
  <c r="AW183" i="1" s="1"/>
  <c r="AI184" i="1"/>
  <c r="AW184" i="1" s="1"/>
  <c r="AI185" i="1"/>
  <c r="AW185" i="1" s="1"/>
  <c r="AY185" i="1" s="1"/>
  <c r="AI186" i="1"/>
  <c r="AW186" i="1" s="1"/>
  <c r="AI187" i="1"/>
  <c r="AW187" i="1" s="1"/>
  <c r="AI188" i="1"/>
  <c r="AW188" i="1" s="1"/>
  <c r="AI189" i="1"/>
  <c r="AW189" i="1" s="1"/>
  <c r="AY189" i="1" s="1"/>
  <c r="AI190" i="1"/>
  <c r="AW190" i="1" s="1"/>
  <c r="AI191" i="1"/>
  <c r="AW191" i="1" s="1"/>
  <c r="AI192" i="1"/>
  <c r="AW192" i="1" s="1"/>
  <c r="AI193" i="1"/>
  <c r="AW193" i="1" s="1"/>
  <c r="AY193" i="1" s="1"/>
  <c r="AI194" i="1"/>
  <c r="AW194" i="1" s="1"/>
  <c r="AI195" i="1"/>
  <c r="AW195" i="1" s="1"/>
  <c r="AI196" i="1"/>
  <c r="AW196" i="1" s="1"/>
  <c r="AI197" i="1"/>
  <c r="AW197" i="1" s="1"/>
  <c r="AY197" i="1" s="1"/>
  <c r="AI198" i="1"/>
  <c r="AW198" i="1" s="1"/>
  <c r="AI199" i="1"/>
  <c r="AW199" i="1" s="1"/>
  <c r="AI200" i="1"/>
  <c r="AW200" i="1" s="1"/>
  <c r="AI201" i="1"/>
  <c r="AW201" i="1" s="1"/>
  <c r="AY201" i="1" s="1"/>
  <c r="AI202" i="1"/>
  <c r="AW202" i="1" s="1"/>
  <c r="AI203" i="1"/>
  <c r="AW203" i="1" s="1"/>
  <c r="AI204" i="1"/>
  <c r="AW204" i="1" s="1"/>
  <c r="AI205" i="1"/>
  <c r="AW205" i="1" s="1"/>
  <c r="AY205" i="1" s="1"/>
  <c r="AI206" i="1"/>
  <c r="AW206" i="1" s="1"/>
  <c r="AI207" i="1"/>
  <c r="AW207" i="1" s="1"/>
  <c r="AI208" i="1"/>
  <c r="AW208" i="1" s="1"/>
  <c r="AI209" i="1"/>
  <c r="AW209" i="1" s="1"/>
  <c r="AY209" i="1" s="1"/>
  <c r="AI210" i="1"/>
  <c r="AW210" i="1" s="1"/>
  <c r="AI211" i="1"/>
  <c r="AW211" i="1" s="1"/>
  <c r="AI212" i="1"/>
  <c r="AW212" i="1" s="1"/>
  <c r="AI213" i="1"/>
  <c r="AW213" i="1" s="1"/>
  <c r="AY213" i="1" s="1"/>
  <c r="AI214" i="1"/>
  <c r="AW214" i="1" s="1"/>
  <c r="AI215" i="1"/>
  <c r="AW215" i="1" s="1"/>
  <c r="AI216" i="1"/>
  <c r="AW216" i="1" s="1"/>
  <c r="AI217" i="1"/>
  <c r="AW217" i="1" s="1"/>
  <c r="AY217" i="1" s="1"/>
  <c r="AI218" i="1"/>
  <c r="AW218" i="1" s="1"/>
  <c r="AI219" i="1"/>
  <c r="AW219" i="1" s="1"/>
  <c r="AI220" i="1"/>
  <c r="AW220" i="1" s="1"/>
  <c r="AI221" i="1"/>
  <c r="AW221" i="1" s="1"/>
  <c r="AY221" i="1" s="1"/>
  <c r="AI222" i="1"/>
  <c r="AW222" i="1" s="1"/>
  <c r="AI223" i="1"/>
  <c r="AW223" i="1" s="1"/>
  <c r="AI224" i="1"/>
  <c r="AW224" i="1" s="1"/>
  <c r="AI225" i="1"/>
  <c r="AW225" i="1" s="1"/>
  <c r="AY225" i="1" s="1"/>
  <c r="AI226" i="1"/>
  <c r="AW226" i="1" s="1"/>
  <c r="AI227" i="1"/>
  <c r="AW227" i="1" s="1"/>
  <c r="AI228" i="1"/>
  <c r="AW228" i="1" s="1"/>
  <c r="AI229" i="1"/>
  <c r="AW229" i="1" s="1"/>
  <c r="AY229" i="1" s="1"/>
  <c r="AI230" i="1"/>
  <c r="AW230" i="1" s="1"/>
  <c r="AI231" i="1"/>
  <c r="AW231" i="1" s="1"/>
  <c r="AI232" i="1"/>
  <c r="AW232" i="1" s="1"/>
  <c r="AI233" i="1"/>
  <c r="AW233" i="1" s="1"/>
  <c r="AY233" i="1" s="1"/>
  <c r="AI234" i="1"/>
  <c r="AW234" i="1" s="1"/>
  <c r="AI235" i="1"/>
  <c r="AW235" i="1" s="1"/>
  <c r="AI236" i="1"/>
  <c r="AW236" i="1" s="1"/>
  <c r="AI237" i="1"/>
  <c r="AW237" i="1" s="1"/>
  <c r="AY237" i="1" s="1"/>
  <c r="AI238" i="1"/>
  <c r="AW238" i="1" s="1"/>
  <c r="AI239" i="1"/>
  <c r="AW239" i="1" s="1"/>
  <c r="AI240" i="1"/>
  <c r="AW240" i="1" s="1"/>
  <c r="AI241" i="1"/>
  <c r="AW241" i="1" s="1"/>
  <c r="AY241" i="1" s="1"/>
  <c r="AI242" i="1"/>
  <c r="AW242" i="1" s="1"/>
  <c r="AI243" i="1"/>
  <c r="AW243" i="1" s="1"/>
  <c r="AI244" i="1"/>
  <c r="AW244" i="1" s="1"/>
  <c r="AI245" i="1"/>
  <c r="AW245" i="1" s="1"/>
  <c r="AY245" i="1" s="1"/>
  <c r="AI246" i="1"/>
  <c r="AW246" i="1" s="1"/>
  <c r="AI247" i="1"/>
  <c r="AW247" i="1" s="1"/>
  <c r="AI248" i="1"/>
  <c r="AW248" i="1" s="1"/>
  <c r="AI249" i="1"/>
  <c r="AW249" i="1" s="1"/>
  <c r="AY249" i="1" s="1"/>
  <c r="AI250" i="1"/>
  <c r="AW250" i="1" s="1"/>
  <c r="AI251" i="1"/>
  <c r="AW251" i="1" s="1"/>
  <c r="AI252" i="1"/>
  <c r="AW252" i="1" s="1"/>
  <c r="AI253" i="1"/>
  <c r="AW253" i="1" s="1"/>
  <c r="AY253" i="1" s="1"/>
  <c r="AI254" i="1"/>
  <c r="AW254" i="1" s="1"/>
  <c r="AI255" i="1"/>
  <c r="AW255" i="1" s="1"/>
  <c r="AI256" i="1"/>
  <c r="AW256" i="1" s="1"/>
  <c r="AI257" i="1"/>
  <c r="AW257" i="1" s="1"/>
  <c r="AY257" i="1" s="1"/>
  <c r="AI258" i="1"/>
  <c r="AW258" i="1" s="1"/>
  <c r="AI259" i="1"/>
  <c r="AW259" i="1" s="1"/>
  <c r="AI260" i="1"/>
  <c r="AW260" i="1" s="1"/>
  <c r="AI261" i="1"/>
  <c r="AW261" i="1" s="1"/>
  <c r="AY261" i="1" s="1"/>
  <c r="AI262" i="1"/>
  <c r="AW262" i="1" s="1"/>
  <c r="AI263" i="1"/>
  <c r="AW263" i="1" s="1"/>
  <c r="AI264" i="1"/>
  <c r="AW264" i="1" s="1"/>
  <c r="AI265" i="1"/>
  <c r="AW265" i="1" s="1"/>
  <c r="AY265" i="1" s="1"/>
  <c r="AI266" i="1"/>
  <c r="AW266" i="1" s="1"/>
  <c r="AI267" i="1"/>
  <c r="AW267" i="1" s="1"/>
  <c r="AI268" i="1"/>
  <c r="AW268" i="1" s="1"/>
  <c r="AI269" i="1"/>
  <c r="AW269" i="1" s="1"/>
  <c r="AY269" i="1" s="1"/>
  <c r="AI270" i="1"/>
  <c r="AW270" i="1" s="1"/>
  <c r="AI271" i="1"/>
  <c r="AW271" i="1" s="1"/>
  <c r="AI272" i="1"/>
  <c r="AW272" i="1" s="1"/>
  <c r="AI273" i="1"/>
  <c r="AW273" i="1" s="1"/>
  <c r="AY273" i="1" s="1"/>
  <c r="AI274" i="1"/>
  <c r="AW274" i="1" s="1"/>
  <c r="AI275" i="1"/>
  <c r="AW275" i="1" s="1"/>
  <c r="AI276" i="1"/>
  <c r="AW276" i="1" s="1"/>
  <c r="AI277" i="1"/>
  <c r="AW277" i="1" s="1"/>
  <c r="AY277" i="1" s="1"/>
  <c r="AI278" i="1"/>
  <c r="AW278" i="1" s="1"/>
  <c r="AI279" i="1"/>
  <c r="AW279" i="1" s="1"/>
  <c r="AI280" i="1"/>
  <c r="AW280" i="1" s="1"/>
  <c r="AI281" i="1"/>
  <c r="AW281" i="1" s="1"/>
  <c r="AY281" i="1" s="1"/>
  <c r="AI282" i="1"/>
  <c r="AW282" i="1" s="1"/>
  <c r="AI283" i="1"/>
  <c r="AW283" i="1" s="1"/>
  <c r="AI284" i="1"/>
  <c r="AW284" i="1" s="1"/>
  <c r="AI285" i="1"/>
  <c r="AW285" i="1" s="1"/>
  <c r="AY285" i="1" s="1"/>
  <c r="AI286" i="1"/>
  <c r="AW286" i="1" s="1"/>
  <c r="AI287" i="1"/>
  <c r="AW287" i="1" s="1"/>
  <c r="AI288" i="1"/>
  <c r="AW288" i="1" s="1"/>
  <c r="AI289" i="1"/>
  <c r="AW289" i="1" s="1"/>
  <c r="AI290" i="1"/>
  <c r="AW290" i="1" s="1"/>
  <c r="AI291" i="1"/>
  <c r="AW291" i="1" s="1"/>
  <c r="AI292" i="1"/>
  <c r="AW292" i="1" s="1"/>
  <c r="AI293" i="1"/>
  <c r="AW293" i="1" s="1"/>
  <c r="AI294" i="1"/>
  <c r="AW294" i="1" s="1"/>
  <c r="AI295" i="1"/>
  <c r="AW295" i="1" s="1"/>
  <c r="AI296" i="1"/>
  <c r="AW296" i="1" s="1"/>
  <c r="AI297" i="1"/>
  <c r="AW297" i="1" s="1"/>
  <c r="AI298" i="1"/>
  <c r="AW298" i="1" s="1"/>
  <c r="AI299" i="1"/>
  <c r="AW299" i="1" s="1"/>
  <c r="AI300" i="1"/>
  <c r="AW300" i="1" s="1"/>
  <c r="AI301" i="1"/>
  <c r="AW301" i="1" s="1"/>
  <c r="AI302" i="1"/>
  <c r="AW302" i="1" s="1"/>
  <c r="AI303" i="1"/>
  <c r="AW303" i="1" s="1"/>
  <c r="AI304" i="1"/>
  <c r="AW304" i="1" s="1"/>
  <c r="AI305" i="1"/>
  <c r="AW305" i="1" s="1"/>
  <c r="AI306" i="1"/>
  <c r="AW306" i="1" s="1"/>
  <c r="AI307" i="1"/>
  <c r="AW307" i="1" s="1"/>
  <c r="AI308" i="1"/>
  <c r="AW308" i="1" s="1"/>
  <c r="AI309" i="1"/>
  <c r="AW309" i="1" s="1"/>
  <c r="AI310" i="1"/>
  <c r="AW310" i="1" s="1"/>
  <c r="AI311" i="1"/>
  <c r="AW311" i="1" s="1"/>
  <c r="AI312" i="1"/>
  <c r="AW312" i="1" s="1"/>
  <c r="AI313" i="1"/>
  <c r="AW313" i="1" s="1"/>
  <c r="AI314" i="1"/>
  <c r="AW314" i="1" s="1"/>
  <c r="AI315" i="1"/>
  <c r="AW315" i="1" s="1"/>
  <c r="AI316" i="1"/>
  <c r="AW316" i="1" s="1"/>
  <c r="AI317" i="1"/>
  <c r="AW317" i="1" s="1"/>
  <c r="AI318" i="1"/>
  <c r="AW318" i="1" s="1"/>
  <c r="AI319" i="1"/>
  <c r="AW319" i="1" s="1"/>
  <c r="AI320" i="1"/>
  <c r="AW320" i="1" s="1"/>
  <c r="AI321" i="1"/>
  <c r="AW321" i="1" s="1"/>
  <c r="AI322" i="1"/>
  <c r="AW322" i="1" s="1"/>
  <c r="AI323" i="1"/>
  <c r="AW323" i="1" s="1"/>
  <c r="AI324" i="1"/>
  <c r="AW324" i="1" s="1"/>
  <c r="AI325" i="1"/>
  <c r="AW325" i="1" s="1"/>
  <c r="AI326" i="1"/>
  <c r="AW326" i="1" s="1"/>
  <c r="AI327" i="1"/>
  <c r="AW327" i="1" s="1"/>
  <c r="AI328" i="1"/>
  <c r="AW328" i="1" s="1"/>
  <c r="AI329" i="1"/>
  <c r="AW329" i="1" s="1"/>
  <c r="AI330" i="1"/>
  <c r="AW330" i="1" s="1"/>
  <c r="AI331" i="1"/>
  <c r="AW331" i="1" s="1"/>
  <c r="AI332" i="1"/>
  <c r="AW332" i="1" s="1"/>
  <c r="AI333" i="1"/>
  <c r="AW333" i="1" s="1"/>
  <c r="AI334" i="1"/>
  <c r="AW334" i="1" s="1"/>
  <c r="AI335" i="1"/>
  <c r="AW335" i="1" s="1"/>
  <c r="AI336" i="1"/>
  <c r="AW336" i="1" s="1"/>
  <c r="AI337" i="1"/>
  <c r="AW337" i="1" s="1"/>
  <c r="AI338" i="1"/>
  <c r="AW338" i="1" s="1"/>
  <c r="AI339" i="1"/>
  <c r="AW339" i="1" s="1"/>
  <c r="AI340" i="1"/>
  <c r="AW340" i="1" s="1"/>
  <c r="AI341" i="1"/>
  <c r="AW341" i="1" s="1"/>
  <c r="AI342" i="1"/>
  <c r="AW342" i="1" s="1"/>
  <c r="AI343" i="1"/>
  <c r="AW343" i="1" s="1"/>
  <c r="AI344" i="1"/>
  <c r="AW344" i="1" s="1"/>
  <c r="AI345" i="1"/>
  <c r="AW345" i="1" s="1"/>
  <c r="AI346" i="1"/>
  <c r="AW346" i="1" s="1"/>
  <c r="AI347" i="1"/>
  <c r="AW347" i="1" s="1"/>
  <c r="AI348" i="1"/>
  <c r="AW348" i="1" s="1"/>
  <c r="AI349" i="1"/>
  <c r="AW349" i="1" s="1"/>
  <c r="AI350" i="1"/>
  <c r="AW350" i="1" s="1"/>
  <c r="AI351" i="1"/>
  <c r="AW351" i="1" s="1"/>
  <c r="AI352" i="1"/>
  <c r="AW352" i="1" s="1"/>
  <c r="AI353" i="1"/>
  <c r="AW353" i="1" s="1"/>
  <c r="AI354" i="1"/>
  <c r="AW354" i="1" s="1"/>
  <c r="AI355" i="1"/>
  <c r="AW355" i="1" s="1"/>
  <c r="AI356" i="1"/>
  <c r="AW356" i="1" s="1"/>
  <c r="AI357" i="1"/>
  <c r="AW357" i="1" s="1"/>
  <c r="AI358" i="1"/>
  <c r="AW358" i="1" s="1"/>
  <c r="AI359" i="1"/>
  <c r="AW359" i="1" s="1"/>
  <c r="AI360" i="1"/>
  <c r="AW360" i="1" s="1"/>
  <c r="AI361" i="1"/>
  <c r="AW361" i="1" s="1"/>
  <c r="AI362" i="1"/>
  <c r="AW362" i="1" s="1"/>
  <c r="AI363" i="1"/>
  <c r="AW363" i="1" s="1"/>
  <c r="AI364" i="1"/>
  <c r="AW364" i="1" s="1"/>
  <c r="AI365" i="1"/>
  <c r="AW365" i="1" s="1"/>
  <c r="AI366" i="1"/>
  <c r="AW366" i="1" s="1"/>
  <c r="AI367" i="1"/>
  <c r="AW367" i="1" s="1"/>
  <c r="AI368" i="1"/>
  <c r="AW368" i="1" s="1"/>
  <c r="AI369" i="1"/>
  <c r="AW369" i="1" s="1"/>
  <c r="AI370" i="1"/>
  <c r="AW370" i="1" s="1"/>
  <c r="AI371" i="1"/>
  <c r="AW371" i="1" s="1"/>
  <c r="AI372" i="1"/>
  <c r="AW372" i="1" s="1"/>
  <c r="AI373" i="1"/>
  <c r="AW373" i="1" s="1"/>
  <c r="AI374" i="1"/>
  <c r="AW374" i="1" s="1"/>
  <c r="AI375" i="1"/>
  <c r="AW375" i="1" s="1"/>
  <c r="AI376" i="1"/>
  <c r="AW376" i="1" s="1"/>
  <c r="AI377" i="1"/>
  <c r="AW377" i="1" s="1"/>
  <c r="AI378" i="1"/>
  <c r="AW378" i="1" s="1"/>
  <c r="AI379" i="1"/>
  <c r="AW379" i="1" s="1"/>
  <c r="AI380" i="1"/>
  <c r="AW380" i="1" s="1"/>
  <c r="AI381" i="1"/>
  <c r="AW381" i="1" s="1"/>
  <c r="AI382" i="1"/>
  <c r="AW382" i="1" s="1"/>
  <c r="AI383" i="1"/>
  <c r="AW383" i="1" s="1"/>
  <c r="AI384" i="1"/>
  <c r="AW384" i="1" s="1"/>
  <c r="AI385" i="1"/>
  <c r="AW385" i="1" s="1"/>
  <c r="AI386" i="1"/>
  <c r="AW386" i="1" s="1"/>
  <c r="AI387" i="1"/>
  <c r="AW387" i="1" s="1"/>
  <c r="AI388" i="1"/>
  <c r="AW388" i="1" s="1"/>
  <c r="AI389" i="1"/>
  <c r="AW389" i="1" s="1"/>
  <c r="AI390" i="1"/>
  <c r="AW390" i="1" s="1"/>
  <c r="AI391" i="1"/>
  <c r="AW391" i="1" s="1"/>
  <c r="AI392" i="1"/>
  <c r="AW392" i="1" s="1"/>
  <c r="AI393" i="1"/>
  <c r="AW393" i="1" s="1"/>
  <c r="AI394" i="1"/>
  <c r="AW394" i="1" s="1"/>
  <c r="AI395" i="1"/>
  <c r="AW395" i="1" s="1"/>
  <c r="AI396" i="1"/>
  <c r="AW396" i="1" s="1"/>
  <c r="AI397" i="1"/>
  <c r="AW397" i="1" s="1"/>
  <c r="AI398" i="1"/>
  <c r="AW398" i="1" s="1"/>
  <c r="AI399" i="1"/>
  <c r="AW399" i="1" s="1"/>
  <c r="C9" i="6" a="1"/>
  <c r="C9" i="6" s="1"/>
  <c r="D9" i="6" a="1"/>
  <c r="D9" i="6" s="1"/>
  <c r="AV366" i="1" l="1"/>
  <c r="AX366" i="1" s="1"/>
  <c r="AV359" i="1"/>
  <c r="AX359" i="1" s="1"/>
  <c r="AV357" i="1"/>
  <c r="AX357" i="1" s="1"/>
  <c r="AV353" i="1"/>
  <c r="AX353" i="1" s="1"/>
  <c r="AV398" i="1"/>
  <c r="AX398" i="1" s="1"/>
  <c r="AV396" i="1"/>
  <c r="AX396" i="1" s="1"/>
  <c r="AV394" i="1"/>
  <c r="AX394" i="1" s="1"/>
  <c r="AV392" i="1"/>
  <c r="AX392" i="1" s="1"/>
  <c r="AV390" i="1"/>
  <c r="AX390" i="1" s="1"/>
  <c r="AV388" i="1"/>
  <c r="AX388" i="1" s="1"/>
  <c r="AV386" i="1"/>
  <c r="AX386" i="1" s="1"/>
  <c r="AV384" i="1"/>
  <c r="AX384" i="1" s="1"/>
  <c r="AV382" i="1"/>
  <c r="AX382" i="1" s="1"/>
  <c r="AV380" i="1"/>
  <c r="AX380" i="1" s="1"/>
  <c r="AV378" i="1"/>
  <c r="AX378" i="1" s="1"/>
  <c r="AV376" i="1"/>
  <c r="AX376" i="1" s="1"/>
  <c r="AV374" i="1"/>
  <c r="AX374" i="1" s="1"/>
  <c r="AV372" i="1"/>
  <c r="AX372" i="1" s="1"/>
  <c r="AV370" i="1"/>
  <c r="AX370" i="1" s="1"/>
  <c r="AV368" i="1"/>
  <c r="AX368" i="1" s="1"/>
  <c r="AV358" i="1"/>
  <c r="AX358" i="1" s="1"/>
  <c r="AV356" i="1"/>
  <c r="AX356" i="1" s="1"/>
  <c r="AV352" i="1"/>
  <c r="AX352" i="1" s="1"/>
  <c r="AV355" i="1"/>
  <c r="AX355" i="1" s="1"/>
  <c r="AV351" i="1"/>
  <c r="AX351" i="1" s="1"/>
  <c r="AV349" i="1"/>
  <c r="AX349" i="1" s="1"/>
  <c r="L9" i="6"/>
  <c r="AV399" i="1"/>
  <c r="AX399" i="1" s="1"/>
  <c r="AV397" i="1"/>
  <c r="AX397" i="1" s="1"/>
  <c r="AV395" i="1"/>
  <c r="AX395" i="1" s="1"/>
  <c r="AV393" i="1"/>
  <c r="AX393" i="1" s="1"/>
  <c r="AY393" i="1" s="1"/>
  <c r="AV391" i="1"/>
  <c r="AX391" i="1" s="1"/>
  <c r="AV389" i="1"/>
  <c r="AX389" i="1" s="1"/>
  <c r="AV387" i="1"/>
  <c r="AX387" i="1" s="1"/>
  <c r="AV385" i="1"/>
  <c r="AX385" i="1" s="1"/>
  <c r="AY385" i="1" s="1"/>
  <c r="AV383" i="1"/>
  <c r="AX383" i="1" s="1"/>
  <c r="AV381" i="1"/>
  <c r="AX381" i="1" s="1"/>
  <c r="AV379" i="1"/>
  <c r="AX379" i="1" s="1"/>
  <c r="AV377" i="1"/>
  <c r="AX377" i="1" s="1"/>
  <c r="AY377" i="1" s="1"/>
  <c r="AV375" i="1"/>
  <c r="AX375" i="1" s="1"/>
  <c r="AV373" i="1"/>
  <c r="AX373" i="1" s="1"/>
  <c r="AV371" i="1"/>
  <c r="AX371" i="1" s="1"/>
  <c r="AV369" i="1"/>
  <c r="AX369" i="1" s="1"/>
  <c r="AY369" i="1" s="1"/>
  <c r="AV367" i="1"/>
  <c r="AX367" i="1" s="1"/>
  <c r="AV362" i="1"/>
  <c r="AX362" i="1" s="1"/>
  <c r="AV354" i="1"/>
  <c r="AX354" i="1" s="1"/>
  <c r="AV350" i="1"/>
  <c r="AX350" i="1" s="1"/>
  <c r="AY350" i="1" s="1"/>
  <c r="AY380" i="1"/>
  <c r="AY364" i="1"/>
  <c r="AY344" i="1"/>
  <c r="AY332" i="1"/>
  <c r="AY316" i="1"/>
  <c r="AY296" i="1"/>
  <c r="AY280" i="1"/>
  <c r="AY260" i="1"/>
  <c r="AY244" i="1"/>
  <c r="AY228" i="1"/>
  <c r="AY208" i="1"/>
  <c r="AY196" i="1"/>
  <c r="AY180" i="1"/>
  <c r="AY160" i="1"/>
  <c r="AY148" i="1"/>
  <c r="AY132" i="1"/>
  <c r="AY116" i="1"/>
  <c r="AY96" i="1"/>
  <c r="AY80" i="1"/>
  <c r="AY64" i="1"/>
  <c r="AY48" i="1"/>
  <c r="AY32" i="1"/>
  <c r="AY20" i="1"/>
  <c r="AY395" i="1"/>
  <c r="AY387" i="1"/>
  <c r="AY379" i="1"/>
  <c r="AY371" i="1"/>
  <c r="AY363" i="1"/>
  <c r="AY351" i="1"/>
  <c r="AY343" i="1"/>
  <c r="AY335" i="1"/>
  <c r="AY327" i="1"/>
  <c r="AY319" i="1"/>
  <c r="AY311" i="1"/>
  <c r="AY303" i="1"/>
  <c r="AY299" i="1"/>
  <c r="AY291" i="1"/>
  <c r="AY283" i="1"/>
  <c r="AY271" i="1"/>
  <c r="AY263" i="1"/>
  <c r="AY255" i="1"/>
  <c r="AY247" i="1"/>
  <c r="AY239" i="1"/>
  <c r="AY231" i="1"/>
  <c r="AY223" i="1"/>
  <c r="AY215" i="1"/>
  <c r="AY207" i="1"/>
  <c r="AY199" i="1"/>
  <c r="AY191" i="1"/>
  <c r="AY183" i="1"/>
  <c r="AY175" i="1"/>
  <c r="AY167" i="1"/>
  <c r="AY159" i="1"/>
  <c r="AY151" i="1"/>
  <c r="AY143" i="1"/>
  <c r="AY135" i="1"/>
  <c r="AY127" i="1"/>
  <c r="AY119" i="1"/>
  <c r="AY111" i="1"/>
  <c r="AY103" i="1"/>
  <c r="AY95" i="1"/>
  <c r="AY87" i="1"/>
  <c r="AY79" i="1"/>
  <c r="AY71" i="1"/>
  <c r="AY63" i="1"/>
  <c r="AY55" i="1"/>
  <c r="AY51" i="1"/>
  <c r="AY43" i="1"/>
  <c r="AY35" i="1"/>
  <c r="AY31" i="1"/>
  <c r="AY23" i="1"/>
  <c r="AY15" i="1"/>
  <c r="AY7" i="1"/>
  <c r="AY398" i="1"/>
  <c r="AY394" i="1"/>
  <c r="AY390" i="1"/>
  <c r="AY386" i="1"/>
  <c r="AY382" i="1"/>
  <c r="AY378" i="1"/>
  <c r="AY374" i="1"/>
  <c r="AY370" i="1"/>
  <c r="AY366" i="1"/>
  <c r="AY362" i="1"/>
  <c r="AY358" i="1"/>
  <c r="AY354" i="1"/>
  <c r="AY346" i="1"/>
  <c r="AY342" i="1"/>
  <c r="AY338" i="1"/>
  <c r="AY334" i="1"/>
  <c r="AY330" i="1"/>
  <c r="AY322" i="1"/>
  <c r="AY318" i="1"/>
  <c r="AY314" i="1"/>
  <c r="AY310" i="1"/>
  <c r="AY306" i="1"/>
  <c r="AY302" i="1"/>
  <c r="AY298" i="1"/>
  <c r="AY294" i="1"/>
  <c r="AY290" i="1"/>
  <c r="AY286" i="1"/>
  <c r="AY282" i="1"/>
  <c r="AY278" i="1"/>
  <c r="AY274" i="1"/>
  <c r="AY270" i="1"/>
  <c r="AY266" i="1"/>
  <c r="AY262" i="1"/>
  <c r="AY258" i="1"/>
  <c r="AY254" i="1"/>
  <c r="AY250" i="1"/>
  <c r="AY246" i="1"/>
  <c r="AY242" i="1"/>
  <c r="AY238" i="1"/>
  <c r="AY234" i="1"/>
  <c r="AY230" i="1"/>
  <c r="AY226" i="1"/>
  <c r="AY222" i="1"/>
  <c r="AY218" i="1"/>
  <c r="AY214" i="1"/>
  <c r="AY210" i="1"/>
  <c r="AY206" i="1"/>
  <c r="AY202" i="1"/>
  <c r="AY198" i="1"/>
  <c r="AY194" i="1"/>
  <c r="AY190" i="1"/>
  <c r="AY186" i="1"/>
  <c r="AY182" i="1"/>
  <c r="AY178" i="1"/>
  <c r="AY174" i="1"/>
  <c r="AY170" i="1"/>
  <c r="AY166" i="1"/>
  <c r="AY162" i="1"/>
  <c r="AY158" i="1"/>
  <c r="AY154" i="1"/>
  <c r="AY150" i="1"/>
  <c r="AY146" i="1"/>
  <c r="AY142" i="1"/>
  <c r="AY138" i="1"/>
  <c r="AY134" i="1"/>
  <c r="AY130" i="1"/>
  <c r="AY126" i="1"/>
  <c r="AY122" i="1"/>
  <c r="AY118" i="1"/>
  <c r="AY114" i="1"/>
  <c r="AY110" i="1"/>
  <c r="AY106" i="1"/>
  <c r="AY102" i="1"/>
  <c r="AY98" i="1"/>
  <c r="AY94" i="1"/>
  <c r="AY90" i="1"/>
  <c r="AY86" i="1"/>
  <c r="AY82" i="1"/>
  <c r="AY78" i="1"/>
  <c r="AY74" i="1"/>
  <c r="AY70" i="1"/>
  <c r="AY66" i="1"/>
  <c r="AY62" i="1"/>
  <c r="AY58" i="1"/>
  <c r="AY54" i="1"/>
  <c r="AY50" i="1"/>
  <c r="AY46" i="1"/>
  <c r="AY42" i="1"/>
  <c r="AY38" i="1"/>
  <c r="AY34" i="1"/>
  <c r="AY30" i="1"/>
  <c r="AY26" i="1"/>
  <c r="AY22" i="1"/>
  <c r="AY18" i="1"/>
  <c r="AY14" i="1"/>
  <c r="AY10" i="1"/>
  <c r="AY6" i="1"/>
  <c r="AY392" i="1"/>
  <c r="AY384" i="1"/>
  <c r="AY368" i="1"/>
  <c r="AY352" i="1"/>
  <c r="AY340" i="1"/>
  <c r="AY324" i="1"/>
  <c r="AY312" i="1"/>
  <c r="AY300" i="1"/>
  <c r="AY284" i="1"/>
  <c r="AY268" i="1"/>
  <c r="AY252" i="1"/>
  <c r="AY232" i="1"/>
  <c r="AY216" i="1"/>
  <c r="AY200" i="1"/>
  <c r="AY188" i="1"/>
  <c r="AY172" i="1"/>
  <c r="AY152" i="1"/>
  <c r="AY140" i="1"/>
  <c r="AY124" i="1"/>
  <c r="AY108" i="1"/>
  <c r="AY92" i="1"/>
  <c r="AY76" i="1"/>
  <c r="AY60" i="1"/>
  <c r="AY44" i="1"/>
  <c r="AY28" i="1"/>
  <c r="AY8" i="1"/>
  <c r="AY397" i="1"/>
  <c r="AY389" i="1"/>
  <c r="AY381" i="1"/>
  <c r="AY373" i="1"/>
  <c r="AY365" i="1"/>
  <c r="AY361" i="1"/>
  <c r="AY357" i="1"/>
  <c r="AY353" i="1"/>
  <c r="AY349" i="1"/>
  <c r="AY345" i="1"/>
  <c r="AY341" i="1"/>
  <c r="AY337" i="1"/>
  <c r="AY333" i="1"/>
  <c r="AY329" i="1"/>
  <c r="AY325" i="1"/>
  <c r="AY321" i="1"/>
  <c r="AY317" i="1"/>
  <c r="AY313" i="1"/>
  <c r="AY309" i="1"/>
  <c r="AY305" i="1"/>
  <c r="AY301" i="1"/>
  <c r="AY297" i="1"/>
  <c r="AY293" i="1"/>
  <c r="AY289" i="1"/>
  <c r="AY396" i="1"/>
  <c r="AY376" i="1"/>
  <c r="AY360" i="1"/>
  <c r="AY348" i="1"/>
  <c r="AY328" i="1"/>
  <c r="AY308" i="1"/>
  <c r="AY292" i="1"/>
  <c r="AY272" i="1"/>
  <c r="AY256" i="1"/>
  <c r="AY240" i="1"/>
  <c r="AY224" i="1"/>
  <c r="AY212" i="1"/>
  <c r="AY192" i="1"/>
  <c r="AY176" i="1"/>
  <c r="AY164" i="1"/>
  <c r="AY144" i="1"/>
  <c r="AY128" i="1"/>
  <c r="AY112" i="1"/>
  <c r="AY100" i="1"/>
  <c r="AY84" i="1"/>
  <c r="AY68" i="1"/>
  <c r="AY52" i="1"/>
  <c r="AY36" i="1"/>
  <c r="AY16" i="1"/>
  <c r="AY388" i="1"/>
  <c r="AY372" i="1"/>
  <c r="AY356" i="1"/>
  <c r="AY336" i="1"/>
  <c r="AY320" i="1"/>
  <c r="AY304" i="1"/>
  <c r="AY288" i="1"/>
  <c r="AY276" i="1"/>
  <c r="AY264" i="1"/>
  <c r="AY248" i="1"/>
  <c r="AY236" i="1"/>
  <c r="AY220" i="1"/>
  <c r="AY204" i="1"/>
  <c r="AY184" i="1"/>
  <c r="AY168" i="1"/>
  <c r="AY156" i="1"/>
  <c r="AY136" i="1"/>
  <c r="AY120" i="1"/>
  <c r="AY104" i="1"/>
  <c r="AY88" i="1"/>
  <c r="AY72" i="1"/>
  <c r="AY56" i="1"/>
  <c r="AY40" i="1"/>
  <c r="AY24" i="1"/>
  <c r="AY12" i="1"/>
  <c r="AY399" i="1"/>
  <c r="AY391" i="1"/>
  <c r="AY383" i="1"/>
  <c r="AY375" i="1"/>
  <c r="AY367" i="1"/>
  <c r="AY359" i="1"/>
  <c r="AY355" i="1"/>
  <c r="AY347" i="1"/>
  <c r="AY339" i="1"/>
  <c r="AY331" i="1"/>
  <c r="AY323" i="1"/>
  <c r="AY315" i="1"/>
  <c r="AY307" i="1"/>
  <c r="AY295" i="1"/>
  <c r="AY287" i="1"/>
  <c r="AY279" i="1"/>
  <c r="AY275" i="1"/>
  <c r="AY267" i="1"/>
  <c r="AY259" i="1"/>
  <c r="AY251" i="1"/>
  <c r="AY243" i="1"/>
  <c r="AY235" i="1"/>
  <c r="AY227" i="1"/>
  <c r="AY219" i="1"/>
  <c r="AY211" i="1"/>
  <c r="AY203" i="1"/>
  <c r="AY195" i="1"/>
  <c r="AY187" i="1"/>
  <c r="AY179" i="1"/>
  <c r="AY171" i="1"/>
  <c r="AY163" i="1"/>
  <c r="AY155" i="1"/>
  <c r="AY147" i="1"/>
  <c r="AY139" i="1"/>
  <c r="AY131" i="1"/>
  <c r="AY123" i="1"/>
  <c r="AY115" i="1"/>
  <c r="AY107" i="1"/>
  <c r="AY99" i="1"/>
  <c r="AY91" i="1"/>
  <c r="AY83" i="1"/>
  <c r="AY75" i="1"/>
  <c r="AY67" i="1"/>
  <c r="AY59" i="1"/>
  <c r="AY47" i="1"/>
  <c r="AY39" i="1"/>
  <c r="AY27" i="1"/>
  <c r="AY19" i="1"/>
  <c r="AY11" i="1"/>
  <c r="AV4" i="1"/>
  <c r="AX4" i="1" s="1"/>
  <c r="K9" i="6"/>
  <c r="AY326" i="1"/>
  <c r="AI4" i="1"/>
  <c r="AW4" i="1" s="1"/>
  <c r="E9" i="6"/>
  <c r="F9" i="6" s="1"/>
  <c r="M9" i="6" l="1"/>
  <c r="N9" i="6" s="1"/>
  <c r="AY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Jayson Kunzler</author>
  </authors>
  <commentList>
    <comment ref="A1" authorId="0" shapeId="0" xr:uid="{00000000-0006-0000-0000-000001000000}">
      <text>
        <r>
          <rPr>
            <b/>
            <i/>
            <sz val="16.5"/>
            <color rgb="FF800000"/>
            <rFont val="Monotype Corsiva"/>
            <family val="4"/>
          </rPr>
          <t xml:space="preserve">"Till I die I will not remove mine integrity from me." </t>
        </r>
        <r>
          <rPr>
            <i/>
            <sz val="16"/>
            <color rgb="FF800000"/>
            <rFont val="Monotype Corsiva"/>
            <family val="4"/>
          </rPr>
          <t xml:space="preserve"> </t>
        </r>
        <r>
          <rPr>
            <sz val="8"/>
            <color rgb="FF800000"/>
            <rFont val="Tahoma"/>
            <family val="2"/>
          </rPr>
          <t>(Job 27:5)</t>
        </r>
        <r>
          <rPr>
            <sz val="12"/>
            <color rgb="FF800000"/>
            <rFont val="Tahoma"/>
            <family val="2"/>
          </rPr>
          <t xml:space="preserve">
</t>
        </r>
        <r>
          <rPr>
            <sz val="8"/>
            <color rgb="FF800000"/>
            <rFont val="Tahoma"/>
            <family val="2"/>
          </rPr>
          <t xml:space="preserve">
</t>
        </r>
        <r>
          <rPr>
            <b/>
            <sz val="11"/>
            <color rgb="FF800000"/>
            <rFont val="Tahoma"/>
            <family val="2"/>
          </rPr>
          <t>This is a RESTRICTED PROJECT.</t>
        </r>
        <r>
          <rPr>
            <sz val="8"/>
            <color rgb="FF800000"/>
            <rFont val="Tahoma"/>
            <family val="2"/>
          </rPr>
          <t xml:space="preserve">  It is a </t>
        </r>
        <r>
          <rPr>
            <b/>
            <i/>
            <sz val="11"/>
            <color rgb="FF800000"/>
            <rFont val="Tahoma"/>
            <family val="2"/>
          </rPr>
          <t>dishonest violation</t>
        </r>
        <r>
          <rPr>
            <sz val="8"/>
            <color rgb="FF800000"/>
            <rFont val="Tahoma"/>
            <family val="2"/>
          </rPr>
          <t xml:space="preserve"> of the BYU-Idaho Student Honor Code if you:
</t>
        </r>
        <r>
          <rPr>
            <sz val="8"/>
            <color rgb="FF800000"/>
            <rFont val="Tahoma"/>
            <family val="2"/>
          </rPr>
          <t xml:space="preserve">
</t>
        </r>
        <r>
          <rPr>
            <sz val="8"/>
            <color rgb="FF800000"/>
            <rFont val="Tahoma"/>
            <family val="2"/>
          </rPr>
          <t xml:space="preserve">1) Remove, edit, hide, move, delete, or otherwise tamper with this WARNING banner and message.
</t>
        </r>
        <r>
          <rPr>
            <sz val="8"/>
            <color rgb="FF800000"/>
            <rFont val="Tahoma"/>
            <family val="2"/>
          </rPr>
          <t xml:space="preserve">
</t>
        </r>
        <r>
          <rPr>
            <sz val="8"/>
            <color rgb="FF800000"/>
            <rFont val="Tahoma"/>
            <family val="2"/>
          </rPr>
          <t xml:space="preserve">2) View or receive this file (or </t>
        </r>
        <r>
          <rPr>
            <u/>
            <sz val="8"/>
            <color rgb="FF800000"/>
            <rFont val="Tahoma"/>
            <family val="2"/>
          </rPr>
          <t>any portion</t>
        </r>
        <r>
          <rPr>
            <sz val="8"/>
            <color rgb="FF800000"/>
            <rFont val="Tahoma"/>
            <family val="2"/>
          </rPr>
          <t xml:space="preserve"> of it) by email, downloading from the Internet, texting, electronic file sharing, or ANY OTHER means of electronic or printed distribution (except in the course as authorized).
</t>
        </r>
        <r>
          <rPr>
            <sz val="8"/>
            <color rgb="FF800000"/>
            <rFont val="Tahoma"/>
            <family val="2"/>
          </rPr>
          <t xml:space="preserve">
</t>
        </r>
        <r>
          <rPr>
            <sz val="8"/>
            <color rgb="FF800000"/>
            <rFont val="Tahoma"/>
            <family val="2"/>
          </rPr>
          <t xml:space="preserve">3) Send, email, copy and paste, post to the Internet, file share, video record, take screenshots, or otherwise distribute this file (or any portion of it), whether electronically or in print, to any other person or entity.
</t>
        </r>
        <r>
          <rPr>
            <sz val="8"/>
            <color rgb="FF800000"/>
            <rFont val="Tahoma"/>
            <family val="2"/>
          </rPr>
          <t xml:space="preserve">
</t>
        </r>
        <r>
          <rPr>
            <sz val="8"/>
            <color rgb="FF800000"/>
            <rFont val="Tahoma"/>
            <family val="2"/>
          </rPr>
          <t xml:space="preserve">4) Ask, write, text, or electronically post any questions that relate to any aspect of this project of any person (except your own B215 instructor or students who are enrolled in your own section of B215 this semester).
</t>
        </r>
        <r>
          <rPr>
            <sz val="8"/>
            <color rgb="FF800000"/>
            <rFont val="Tahoma"/>
            <family val="2"/>
          </rPr>
          <t xml:space="preserve">
</t>
        </r>
        <r>
          <rPr>
            <sz val="8"/>
            <color rgb="FF800000"/>
            <rFont val="Tahoma"/>
            <family val="2"/>
          </rPr>
          <t xml:space="preserve">5) All other guidelines as described in the Student Honor Pledge one must successfully complete before accessing this file.
</t>
        </r>
        <r>
          <rPr>
            <sz val="8"/>
            <color rgb="FF800000"/>
            <rFont val="Tahoma"/>
            <family val="2"/>
          </rPr>
          <t xml:space="preserve">
</t>
        </r>
        <r>
          <rPr>
            <sz val="8"/>
            <color rgb="FF800000"/>
            <rFont val="Tahoma"/>
            <family val="2"/>
          </rPr>
          <t xml:space="preserve">
</t>
        </r>
        <r>
          <rPr>
            <b/>
            <i/>
            <sz val="8"/>
            <color rgb="FF800000"/>
            <rFont val="Tahoma"/>
            <family val="2"/>
          </rPr>
          <t>WARNING:</t>
        </r>
        <r>
          <rPr>
            <sz val="8"/>
            <color rgb="FF800000"/>
            <rFont val="Tahoma"/>
            <family val="2"/>
          </rPr>
          <t xml:space="preserve"> If you have received this file from anyone other than your instructor (or if you have witnessed any violations described above), you are obligated to report it immediately to the BYU-Idaho Student Honor Office.
</t>
        </r>
        <r>
          <rPr>
            <sz val="8"/>
            <color rgb="FF800000"/>
            <rFont val="Tahoma"/>
            <family val="2"/>
          </rPr>
          <t xml:space="preserve">Phone:  208-496-9300  (tell them the file is from the Business Management Dept.)
</t>
        </r>
        <r>
          <rPr>
            <sz val="8"/>
            <color rgb="FF800000"/>
            <rFont val="Tahoma"/>
            <family val="2"/>
          </rPr>
          <t>Email:  sho@byui.edu</t>
        </r>
      </text>
    </comment>
    <comment ref="A2" authorId="0" shapeId="0" xr:uid="{00000000-0006-0000-0000-000002000000}">
      <text>
        <r>
          <rPr>
            <b/>
            <i/>
            <sz val="16.5"/>
            <color indexed="16"/>
            <rFont val="Monotype Corsiva"/>
            <family val="4"/>
          </rPr>
          <t xml:space="preserve">"Till I die I will not remove mine integrity from me." </t>
        </r>
        <r>
          <rPr>
            <i/>
            <sz val="16"/>
            <color indexed="16"/>
            <rFont val="Monotype Corsiva"/>
            <family val="4"/>
          </rPr>
          <t xml:space="preserve"> </t>
        </r>
        <r>
          <rPr>
            <sz val="8"/>
            <color indexed="16"/>
            <rFont val="Tahoma"/>
            <family val="2"/>
          </rPr>
          <t>(Job 27:5)</t>
        </r>
        <r>
          <rPr>
            <sz val="12"/>
            <color indexed="16"/>
            <rFont val="Tahoma"/>
            <family val="2"/>
          </rPr>
          <t xml:space="preserve">
</t>
        </r>
        <r>
          <rPr>
            <sz val="8"/>
            <color indexed="16"/>
            <rFont val="Tahoma"/>
            <family val="2"/>
          </rPr>
          <t xml:space="preserve">
</t>
        </r>
        <r>
          <rPr>
            <b/>
            <sz val="11"/>
            <color indexed="16"/>
            <rFont val="Tahoma"/>
            <family val="2"/>
          </rPr>
          <t>This is a RESTRICTED PROJECT.</t>
        </r>
        <r>
          <rPr>
            <sz val="8"/>
            <color indexed="16"/>
            <rFont val="Tahoma"/>
            <family val="2"/>
          </rPr>
          <t xml:space="preserve">  It is a </t>
        </r>
        <r>
          <rPr>
            <b/>
            <i/>
            <sz val="11"/>
            <color indexed="16"/>
            <rFont val="Tahoma"/>
            <family val="2"/>
          </rPr>
          <t>dishonest violation</t>
        </r>
        <r>
          <rPr>
            <sz val="8"/>
            <color indexed="16"/>
            <rFont val="Tahoma"/>
            <family val="2"/>
          </rPr>
          <t xml:space="preserve"> of the BYU-Idaho Student Honor Code if you:
1) Remove, edit, hide, move, delete, or otherwise tamper with this WARNING banner and message.
2) View or receive this file (or </t>
        </r>
        <r>
          <rPr>
            <u/>
            <sz val="8"/>
            <color indexed="16"/>
            <rFont val="Tahoma"/>
            <family val="2"/>
          </rPr>
          <t>any portion</t>
        </r>
        <r>
          <rPr>
            <sz val="8"/>
            <color indexed="16"/>
            <rFont val="Tahoma"/>
            <family val="2"/>
          </rPr>
          <t xml:space="preserve"> of it) by email, downloading from the Internet, texting, electronic file sharing, or ANY OTHER means of electronic or printed distribution (except in the course as authorized).
3) Send, email, copy and paste, post to the Internet, file share, video record, take screenshots, or otherwise distribute this file (or any portion of it), whether electronically or in print, to any other person or entity.
4) Ask, write, text, or electronically post any questions that relate to any aspect of this project of any person (except your own B215 instructor or students who are enrolled in your own section of B215 this semester).
5) All other guidelines as described in the Student Honor Pledge one must successfully complete before accessing this file.
</t>
        </r>
        <r>
          <rPr>
            <b/>
            <i/>
            <sz val="8"/>
            <color indexed="16"/>
            <rFont val="Tahoma"/>
            <family val="2"/>
          </rPr>
          <t>WARNING:</t>
        </r>
        <r>
          <rPr>
            <sz val="8"/>
            <color indexed="16"/>
            <rFont val="Tahoma"/>
            <family val="2"/>
          </rPr>
          <t xml:space="preserve"> If you have received this file from anyone other than your instructor (or if you have witnessed any violations described above), you are obligated to report it immediately to the BYU-Idaho Student Honor Office.
Phone:  208-496-9300  (tell them the file is from the Business Management Dept.)
Email:  sho@byui.edu</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<sst xmlns="http://schemas.openxmlformats.org/spreadsheetml/2006/main" count="2890" uniqueCount="87">
  <si>
    <t>Month</t>
  </si>
  <si>
    <t>Store</t>
  </si>
  <si>
    <t>Inventory</t>
  </si>
  <si>
    <t>Make</t>
  </si>
  <si>
    <t>Model</t>
  </si>
  <si>
    <t>Salesperson</t>
  </si>
  <si>
    <t>Buyer</t>
  </si>
  <si>
    <t>Buyer's Age</t>
  </si>
  <si>
    <t>December</t>
  </si>
  <si>
    <t>Idaho Falls</t>
  </si>
  <si>
    <t>New</t>
  </si>
  <si>
    <t>Toyota</t>
  </si>
  <si>
    <t>Camry</t>
  </si>
  <si>
    <t>Joe</t>
  </si>
  <si>
    <t>Male</t>
  </si>
  <si>
    <t>February</t>
  </si>
  <si>
    <t>Honda</t>
  </si>
  <si>
    <t>Civic</t>
  </si>
  <si>
    <t>Bob</t>
  </si>
  <si>
    <t>Rexburg</t>
  </si>
  <si>
    <t>CR-V</t>
  </si>
  <si>
    <t>Joann</t>
  </si>
  <si>
    <t>Female</t>
  </si>
  <si>
    <t>August</t>
  </si>
  <si>
    <t>Ford</t>
  </si>
  <si>
    <t>Explorer</t>
  </si>
  <si>
    <t>Bill</t>
  </si>
  <si>
    <t>January</t>
  </si>
  <si>
    <t>Avalon</t>
  </si>
  <si>
    <t>Harry</t>
  </si>
  <si>
    <t>Ann</t>
  </si>
  <si>
    <t>Rigby</t>
  </si>
  <si>
    <t>Debbie</t>
  </si>
  <si>
    <t>Odyssey</t>
  </si>
  <si>
    <t>Sally</t>
  </si>
  <si>
    <t>March</t>
  </si>
  <si>
    <t>May</t>
  </si>
  <si>
    <t>Richard</t>
  </si>
  <si>
    <t>June</t>
  </si>
  <si>
    <t>September</t>
  </si>
  <si>
    <t>Used</t>
  </si>
  <si>
    <t>Mary</t>
  </si>
  <si>
    <t>April</t>
  </si>
  <si>
    <t>Sarah</t>
  </si>
  <si>
    <t>Escape</t>
  </si>
  <si>
    <t>October</t>
  </si>
  <si>
    <t>Jill</t>
  </si>
  <si>
    <t>November</t>
  </si>
  <si>
    <t>July</t>
  </si>
  <si>
    <t>Larry</t>
  </si>
  <si>
    <t>Lou</t>
  </si>
  <si>
    <t>Tina</t>
  </si>
  <si>
    <t>Rust-proofing</t>
  </si>
  <si>
    <t>Fabric Protection</t>
  </si>
  <si>
    <t>Paint Protection</t>
  </si>
  <si>
    <t>VIN Etching</t>
  </si>
  <si>
    <t>3 Year Extended Warranty</t>
  </si>
  <si>
    <t>5 Year Extended Warranty</t>
  </si>
  <si>
    <t>Door Edge Protection</t>
  </si>
  <si>
    <t>Exhaust Tip</t>
  </si>
  <si>
    <t>Wheel Locks</t>
  </si>
  <si>
    <t>Nitrogen fill for tires</t>
  </si>
  <si>
    <t>Chrome Wheels</t>
  </si>
  <si>
    <t>Base Cost</t>
  </si>
  <si>
    <t>Entertainment Package</t>
  </si>
  <si>
    <t>PRICES</t>
  </si>
  <si>
    <t>COSTS</t>
  </si>
  <si>
    <t>Base Sales Price $</t>
  </si>
  <si>
    <t>BEFORE you do anything with this file, CLICK HERE and carefully read</t>
  </si>
  <si>
    <t>HONESTY WARNING (do not edit, hide, or move this)</t>
  </si>
  <si>
    <t>Add-on Option Profitability</t>
  </si>
  <si>
    <t>Price</t>
  </si>
  <si>
    <t>Cost</t>
  </si>
  <si>
    <t>Gross Profit</t>
  </si>
  <si>
    <t>Gross Margin</t>
  </si>
  <si>
    <t>Total Add-on Price</t>
  </si>
  <si>
    <t>Total Add-on Cost</t>
  </si>
  <si>
    <t>Grand Total Sales Price</t>
  </si>
  <si>
    <t>Grand Total Cost</t>
  </si>
  <si>
    <t>Sales Person Key Performance Indicators</t>
  </si>
  <si>
    <t>Total Units Sold</t>
  </si>
  <si>
    <t>Total Sales</t>
  </si>
  <si>
    <t>Total Cost</t>
  </si>
  <si>
    <t>Total Gross Profit</t>
  </si>
  <si>
    <t>Gross Profit Margin</t>
  </si>
  <si>
    <t>Car Model</t>
  </si>
  <si>
    <t>Add-ons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</si>
</sst>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quot;$&quot;#,##0"/>
    <numFmt numFmtId="165" formatCode="_(&quot;$&quot;* #,##0_);_(&quot;$&quot;* \(#,##0\);_(&quot;$&quot;* &quot;-&quot;??_);_(@_)"/>
  </numFmts>
  <fonts count="23" x14ac:knownFonts="1">
    <font>
      <sz val="11"/>
      <color theme="1"/>
      <name val="Calibri"/>
      <family val="2"/>
      <scheme val="minor"/>
    </font>
    <font>
      <sz val="11"/>
      <color theme="1"/>
      <name val="Calibri"/>
      <family val="2"/>
      <scheme val="minor"/>
    </font>
    <font>
      <sz val="11"/>
      <color theme="0"/>
      <name val="Calibri"/>
      <family val="2"/>
      <scheme val="minor"/>
    </font>
    <font>
      <sz val="10"/>
      <color theme="0"/>
      <name val="Calibri"/>
      <family val="2"/>
      <scheme val="minor"/>
    </font>
    <font>
      <b/>
      <i/>
      <sz val="16.5"/>
      <color indexed="16"/>
      <name val="Monotype Corsiva"/>
      <family val="4"/>
    </font>
    <font>
      <i/>
      <sz val="16"/>
      <color indexed="16"/>
      <name val="Monotype Corsiva"/>
      <family val="4"/>
    </font>
    <font>
      <sz val="8"/>
      <color indexed="16"/>
      <name val="Tahoma"/>
      <family val="2"/>
    </font>
    <font>
      <sz val="12"/>
      <color indexed="16"/>
      <name val="Tahoma"/>
      <family val="2"/>
    </font>
    <font>
      <b/>
      <sz val="11"/>
      <color indexed="16"/>
      <name val="Tahoma"/>
      <family val="2"/>
    </font>
    <font>
      <b/>
      <i/>
      <sz val="11"/>
      <color indexed="16"/>
      <name val="Tahoma"/>
      <family val="2"/>
    </font>
    <font>
      <u/>
      <sz val="8"/>
      <color indexed="16"/>
      <name val="Tahoma"/>
      <family val="2"/>
    </font>
    <font>
      <b/>
      <i/>
      <sz val="8"/>
      <color indexed="16"/>
      <name val="Tahoma"/>
      <family val="2"/>
    </font>
    <font>
      <sz val="12"/>
      <color rgb="FF3F3F76"/>
      <name val="Calibri"/>
      <family val="2"/>
      <scheme val="minor"/>
    </font>
    <font>
      <b/>
      <sz val="12"/>
      <color rgb="FF3F3F3F"/>
      <name val="Calibri"/>
      <family val="2"/>
      <scheme val="minor"/>
    </font>
    <font>
      <b/>
      <i/>
      <sz val="16.5"/>
      <color rgb="FF800000"/>
      <name val="Monotype Corsiva"/>
      <family val="4"/>
    </font>
    <font>
      <i/>
      <sz val="16"/>
      <color rgb="FF800000"/>
      <name val="Monotype Corsiva"/>
      <family val="4"/>
    </font>
    <font>
      <sz val="8"/>
      <color rgb="FF800000"/>
      <name val="Tahoma"/>
      <family val="2"/>
    </font>
    <font>
      <sz val="12"/>
      <color rgb="FF800000"/>
      <name val="Tahoma"/>
      <family val="2"/>
    </font>
    <font>
      <b/>
      <sz val="11"/>
      <color rgb="FF800000"/>
      <name val="Tahoma"/>
      <family val="2"/>
    </font>
    <font>
      <b/>
      <i/>
      <sz val="11"/>
      <color rgb="FF800000"/>
      <name val="Tahoma"/>
      <family val="2"/>
    </font>
    <font>
      <u/>
      <sz val="8"/>
      <color rgb="FF800000"/>
      <name val="Tahoma"/>
      <family val="2"/>
    </font>
    <font>
      <b/>
      <i/>
      <sz val="8"/>
      <color rgb="FF800000"/>
      <name val="Tahoma"/>
      <family val="2"/>
    </font>
    <font>
      <b/>
      <sz val="15"/>
      <color theme="3"/>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4"/>
        <bgColor indexed="64"/>
      </patternFill>
    </fill>
    <fill>
      <patternFill patternType="solid">
        <fgColor rgb="FFFF0000"/>
        <bgColor indexed="64"/>
      </patternFill>
    </fill>
    <fill>
      <patternFill patternType="solid">
        <fgColor rgb="FFFFCC99"/>
      </patternFill>
    </fill>
    <fill>
      <patternFill patternType="solid">
        <fgColor rgb="FFF2F2F2"/>
      </patternFill>
    </fill>
  </fills>
  <borders count="14">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thick">
        <color theme="4"/>
      </bottom>
      <diagonal/>
    </border>
    <border>
      <left/>
      <right style="thin">
        <color indexed="64"/>
      </right>
      <top/>
      <bottom style="thick">
        <color theme="4"/>
      </bottom>
      <diagonal/>
    </border>
  </borders>
  <cellStyleXfs count="7">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2" fillId="5" borderId="2" applyNumberFormat="0" applyAlignment="0" applyProtection="0"/>
    <xf numFmtId="0" fontId="13" fillId="6" borderId="3" applyNumberFormat="0" applyAlignment="0" applyProtection="0"/>
    <xf numFmtId="0" fontId="22" fillId="0" borderId="4" applyNumberFormat="0" applyFill="0" applyAlignment="0" applyProtection="0"/>
  </cellStyleXfs>
  <cellXfs count="33">
    <xf numFmtId="0" fontId="0" fillId="0" borderId="0" xfId="0"/>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164" fontId="0" fillId="0" borderId="0" xfId="1" applyNumberFormat="1" applyFont="1"/>
    <xf numFmtId="165" fontId="0" fillId="0" borderId="0" xfId="1" applyNumberFormat="1" applyFont="1"/>
    <xf numFmtId="0" fontId="0" fillId="2" borderId="0" xfId="0" applyFill="1"/>
    <xf numFmtId="0" fontId="0" fillId="3" borderId="0" xfId="0" applyFill="1"/>
    <xf numFmtId="164" fontId="0" fillId="0" borderId="0" xfId="0" applyNumberFormat="1" applyAlignment="1">
      <alignment horizontal="center"/>
    </xf>
    <xf numFmtId="1" fontId="0" fillId="0" borderId="0" xfId="2" applyNumberFormat="1" applyFont="1" applyBorder="1" applyAlignment="1">
      <alignment horizontal="center"/>
    </xf>
    <xf numFmtId="1" fontId="0" fillId="0" borderId="0" xfId="2" applyNumberFormat="1" applyFont="1" applyAlignment="1">
      <alignment horizontal="center"/>
    </xf>
    <xf numFmtId="0" fontId="2" fillId="0" borderId="0" xfId="0" applyFont="1"/>
    <xf numFmtId="0" fontId="3" fillId="0" borderId="0" xfId="0" applyFont="1"/>
    <xf numFmtId="9" fontId="13" fillId="6" borderId="3" xfId="3"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2" fillId="5" borderId="2" xfId="4"/>
    <xf numFmtId="164" fontId="13" fillId="6" borderId="3" xfId="5" applyNumberFormat="1"/>
    <xf numFmtId="0" fontId="0" fillId="0" borderId="10" xfId="0" applyBorder="1"/>
    <xf numFmtId="0" fontId="0" fillId="0" borderId="1" xfId="0" applyBorder="1"/>
    <xf numFmtId="0" fontId="0" fillId="0" borderId="11" xfId="0" applyBorder="1"/>
    <xf numFmtId="0" fontId="22" fillId="0" borderId="12" xfId="6" applyBorder="1"/>
    <xf numFmtId="0" fontId="22" fillId="0" borderId="4" xfId="6"/>
    <xf numFmtId="0" fontId="22" fillId="0" borderId="13" xfId="6" applyBorder="1"/>
    <xf numFmtId="0" fontId="0" fillId="0" borderId="0" xfId="0" applyAlignment="1">
      <alignment horizontal="centerContinuous"/>
    </xf>
    <xf numFmtId="0" fontId="13" fillId="6" borderId="3" xfId="5"/>
    <xf numFmtId="6" fontId="13" fillId="6" borderId="3" xfId="5" applyNumberFormat="1"/>
    <xf numFmtId="0" fontId="12" fillId="5" borderId="2" xfId="4" applyAlignment="1">
      <alignment horizontal="center"/>
    </xf>
    <xf numFmtId="0" fontId="2" fillId="4" borderId="0" xfId="0" applyFont="1" applyFill="1" applyAlignment="1">
      <alignment horizontal="center"/>
    </xf>
    <xf numFmtId="0" fontId="3" fillId="4" borderId="0" xfId="0" applyFont="1" applyFill="1" applyAlignment="1">
      <alignment horizontal="center"/>
    </xf>
  </cellXfs>
  <cellStyles count="7">
    <cellStyle name="Comma" xfId="2" builtinId="3"/>
    <cellStyle name="Currency" xfId="1" builtinId="4"/>
    <cellStyle name="Heading 1" xfId="6" builtinId="16"/>
    <cellStyle name="Input" xfId="4" builtinId="20"/>
    <cellStyle name="Normal" xfId="0" builtinId="0"/>
    <cellStyle name="Output" xfId="5"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8A37-5308-3B43-91FD-6B0535339C85}">
  <dimension ref="A1:P11"/>
  <sheetViews>
    <sheetView showGridLines="0" tabSelected="1" zoomScale="130" zoomScaleNormal="130" workbookViewId="0">
      <selection activeCell="E6" sqref="E6:F6"/>
    </sheetView>
  </sheetViews>
  <sheetFormatPr baseColWidth="10" defaultColWidth="0" defaultRowHeight="15" zeroHeight="1" x14ac:dyDescent="0.2"/>
  <cols>
    <col min="1" max="2" width="3.83203125" customWidth="1"/>
    <col min="3" max="3" width="10.83203125" customWidth="1"/>
    <col min="4" max="5" width="11.83203125" bestFit="1" customWidth="1"/>
    <col min="6" max="6" width="10.83203125" customWidth="1"/>
    <col min="7" max="9" width="3.83203125" customWidth="1"/>
    <col min="10" max="13" width="14.83203125" customWidth="1"/>
    <col min="14" max="14" width="15.1640625" customWidth="1"/>
    <col min="15" max="16" width="3.83203125" customWidth="1"/>
    <col min="17" max="16384" width="10.83203125" hidden="1"/>
  </cols>
  <sheetData>
    <row r="1" spans="2:15" x14ac:dyDescent="0.2"/>
    <row r="2" spans="2:15" x14ac:dyDescent="0.2">
      <c r="B2" s="14"/>
      <c r="C2" s="15"/>
      <c r="D2" s="15"/>
      <c r="E2" s="15"/>
      <c r="F2" s="15"/>
      <c r="G2" s="16"/>
      <c r="I2" s="14"/>
      <c r="J2" s="15"/>
      <c r="K2" s="15"/>
      <c r="L2" s="15"/>
      <c r="M2" s="15"/>
      <c r="N2" s="15"/>
      <c r="O2" s="16"/>
    </row>
    <row r="3" spans="2:15" ht="21" thickBot="1" x14ac:dyDescent="0.3">
      <c r="B3" s="24"/>
      <c r="C3" s="25" t="s">
        <v>70</v>
      </c>
      <c r="D3" s="25"/>
      <c r="E3" s="25"/>
      <c r="F3" s="25"/>
      <c r="G3" s="26"/>
      <c r="I3" s="24"/>
      <c r="J3" s="25" t="s">
        <v>79</v>
      </c>
      <c r="K3" s="25"/>
      <c r="L3" s="25"/>
      <c r="M3" s="25"/>
      <c r="N3" s="25"/>
      <c r="O3" s="26"/>
    </row>
    <row r="4" spans="2:15" ht="16" thickTop="1" x14ac:dyDescent="0.2">
      <c r="B4" s="17"/>
      <c r="G4" s="18"/>
      <c r="I4" s="17"/>
      <c r="O4" s="18"/>
    </row>
    <row r="5" spans="2:15" x14ac:dyDescent="0.2">
      <c r="B5" s="17"/>
      <c r="C5" t="s">
        <v>85</v>
      </c>
      <c r="E5" s="27" t="s">
        <v>86</v>
      </c>
      <c r="F5" s="27"/>
      <c r="G5" s="18"/>
      <c r="I5" s="17"/>
      <c r="J5" t="s">
        <v>0</v>
      </c>
      <c r="L5" t="s">
        <v>5</v>
      </c>
      <c r="O5" s="18"/>
    </row>
    <row r="6" spans="2:15" ht="16" x14ac:dyDescent="0.2">
      <c r="B6" s="17"/>
      <c r="C6" s="19" t="s">
        <v>17</v>
      </c>
      <c r="E6" s="30" t="s">
        <v>52</v>
      </c>
      <c r="F6" s="30"/>
      <c r="G6" s="18"/>
      <c r="I6" s="17"/>
      <c r="J6" s="19" t="s">
        <v>36</v>
      </c>
      <c r="L6" s="19" t="s">
        <v>29</v>
      </c>
      <c r="O6" s="18"/>
    </row>
    <row r="7" spans="2:15" x14ac:dyDescent="0.2">
      <c r="B7" s="17"/>
      <c r="G7" s="18"/>
      <c r="I7" s="17"/>
      <c r="O7" s="18"/>
    </row>
    <row r="8" spans="2:15" x14ac:dyDescent="0.2">
      <c r="B8" s="17"/>
      <c r="C8" t="s">
        <v>71</v>
      </c>
      <c r="D8" t="s">
        <v>72</v>
      </c>
      <c r="E8" t="s">
        <v>73</v>
      </c>
      <c r="F8" t="s">
        <v>74</v>
      </c>
      <c r="G8" s="18"/>
      <c r="I8" s="17"/>
      <c r="J8" t="s">
        <v>80</v>
      </c>
      <c r="K8" t="s">
        <v>81</v>
      </c>
      <c r="L8" t="s">
        <v>82</v>
      </c>
      <c r="M8" t="s">
        <v>83</v>
      </c>
      <c r="N8" t="s">
        <v>84</v>
      </c>
      <c r="O8" s="18"/>
    </row>
    <row r="9" spans="2:15" ht="16" x14ac:dyDescent="0.2">
      <c r="B9" s="17"/>
      <c r="C9" s="20" cm="1">
        <f t="array" ref="C9">INDEX(Prices,MATCH(E6,add_ons,0),MATCH(C6,Models,0)+1)</f>
        <v>650</v>
      </c>
      <c r="D9" s="20" cm="1">
        <f t="array" ref="D9">INDEX(Costs,MATCH(E6,add_ons,0),MATCH(C6,Models,0)+1)</f>
        <v>162.5</v>
      </c>
      <c r="E9" s="20">
        <f>C9-D9</f>
        <v>487.5</v>
      </c>
      <c r="F9" s="13">
        <f>E9/C9</f>
        <v>0.75</v>
      </c>
      <c r="G9" s="18"/>
      <c r="I9" s="17"/>
      <c r="J9" s="28">
        <f>COUNTIFS(Salespersons,L6,Month,J6)</f>
        <v>3</v>
      </c>
      <c r="K9" s="29">
        <f>SUMIFS(Total_Sales,Salespersons,L6,Month,J6)</f>
        <v>74577.5</v>
      </c>
      <c r="L9" s="29">
        <f>SUMIFS(Total_Cost,Salespersons,L6,Month,J6)</f>
        <v>66634.819999999992</v>
      </c>
      <c r="M9" s="29">
        <f>K9-L9</f>
        <v>7942.6800000000076</v>
      </c>
      <c r="N9" s="13">
        <f>M9/K9</f>
        <v>0.10650236331333188</v>
      </c>
      <c r="O9" s="18"/>
    </row>
    <row r="10" spans="2:15" x14ac:dyDescent="0.2">
      <c r="B10" s="21"/>
      <c r="C10" s="22"/>
      <c r="D10" s="22"/>
      <c r="E10" s="22"/>
      <c r="F10" s="22"/>
      <c r="G10" s="23"/>
      <c r="I10" s="21"/>
      <c r="J10" s="22"/>
      <c r="K10" s="22"/>
      <c r="L10" s="22"/>
      <c r="M10" s="22"/>
      <c r="N10" s="22"/>
      <c r="O10" s="23"/>
    </row>
    <row r="11" spans="2:15" x14ac:dyDescent="0.2"/>
  </sheetData>
  <mergeCells count="1">
    <mergeCell ref="E6:F6"/>
  </mergeCells>
  <dataValidations count="2">
    <dataValidation type="list" allowBlank="1" showInputMessage="1" showErrorMessage="1" sqref="L6" xr:uid="{E0829602-A34A-C84C-B274-8C6E72DFAEC7}">
      <formula1>"Bob,Harry,Joe,Sally,Mary,Bill,Richard,Sarah,Ann,Joann,Larry,Debbie,Lou,Jill,TIna"</formula1>
    </dataValidation>
    <dataValidation type="list" allowBlank="1" showInputMessage="1" showErrorMessage="1" sqref="J6" xr:uid="{00A00CD6-D903-8D4F-A1E3-632A71C251FC}">
      <formula1>"January,February,March,April,May,June,July,August,September,October,November,December"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426FAF2-277E-9E4E-BC4F-44159382F0B9}">
          <x14:formula1>
            <xm:f>'Add-on Info'!$B$5:$H$5</xm:f>
          </x14:formula1>
          <xm:sqref>C6</xm:sqref>
        </x14:dataValidation>
        <x14:dataValidation type="list" allowBlank="1" showInputMessage="1" showErrorMessage="1" xr:uid="{DCC67755-CDC4-DB4E-AF45-8A9916D0C6EC}">
          <x14:formula1>
            <xm:f>'Add-on Info'!$A$6:$A$17</xm:f>
          </x14:formula1>
          <xm:sqref>E6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99"/>
  <sheetViews>
    <sheetView topLeftCell="V1" zoomScale="85" zoomScaleNormal="85" workbookViewId="0">
      <pane ySplit="3" topLeftCell="A4" activePane="bottomLeft" state="frozen"/>
      <selection pane="bottomLeft" activeCell="AQ15" sqref="AQ15"/>
    </sheetView>
  </sheetViews>
  <sheetFormatPr baseColWidth="10" defaultColWidth="8.83203125" defaultRowHeight="15" x14ac:dyDescent="0.2"/>
  <cols>
    <col min="1" max="1" width="11" bestFit="1" customWidth="1"/>
    <col min="2" max="2" width="11.5" bestFit="1" customWidth="1"/>
    <col min="3" max="3" width="9.5" bestFit="1" customWidth="1"/>
    <col min="4" max="4" width="7.1640625" bestFit="1" customWidth="1"/>
    <col min="5" max="5" width="8.5" bestFit="1" customWidth="1"/>
    <col min="6" max="6" width="12.5" bestFit="1" customWidth="1"/>
    <col min="7" max="7" width="8" bestFit="1" customWidth="1"/>
    <col min="8" max="8" width="11.5" bestFit="1" customWidth="1"/>
    <col min="9" max="9" width="18" bestFit="1" customWidth="1"/>
    <col min="10" max="10" width="10" bestFit="1" customWidth="1"/>
    <col min="11" max="11" width="13.6640625" bestFit="1" customWidth="1"/>
    <col min="12" max="12" width="16.5" bestFit="1" customWidth="1"/>
    <col min="13" max="13" width="15.6640625" bestFit="1" customWidth="1"/>
    <col min="14" max="14" width="11.5" bestFit="1" customWidth="1"/>
    <col min="15" max="16" width="24.83203125" bestFit="1" customWidth="1"/>
    <col min="17" max="17" width="20.33203125" bestFit="1" customWidth="1"/>
    <col min="18" max="18" width="20.5" bestFit="1" customWidth="1"/>
    <col min="19" max="19" width="11.5" bestFit="1" customWidth="1"/>
    <col min="20" max="20" width="12.5" bestFit="1" customWidth="1"/>
    <col min="21" max="21" width="15.6640625" bestFit="1" customWidth="1"/>
    <col min="22" max="22" width="22.6640625" bestFit="1" customWidth="1"/>
    <col min="23" max="23" width="11.5" bestFit="1" customWidth="1"/>
    <col min="24" max="24" width="14.33203125" bestFit="1" customWidth="1"/>
    <col min="25" max="25" width="13.6640625" bestFit="1" customWidth="1"/>
    <col min="26" max="26" width="9.83203125" bestFit="1" customWidth="1"/>
    <col min="27" max="28" width="20.6640625" bestFit="1" customWidth="1"/>
    <col min="29" max="29" width="16.5" bestFit="1" customWidth="1"/>
    <col min="30" max="30" width="17.5" bestFit="1" customWidth="1"/>
    <col min="31" max="31" width="9.6640625" bestFit="1" customWidth="1"/>
    <col min="32" max="32" width="10.5" bestFit="1" customWidth="1"/>
    <col min="33" max="33" width="13" bestFit="1" customWidth="1"/>
    <col min="34" max="34" width="18.6640625" bestFit="1" customWidth="1"/>
    <col min="35" max="35" width="15" bestFit="1" customWidth="1"/>
    <col min="36" max="36" width="11.5" bestFit="1" customWidth="1"/>
    <col min="37" max="37" width="14.33203125" bestFit="1" customWidth="1"/>
    <col min="38" max="38" width="13.6640625" bestFit="1" customWidth="1"/>
    <col min="39" max="39" width="9.83203125" bestFit="1" customWidth="1"/>
    <col min="40" max="41" width="20.6640625" bestFit="1" customWidth="1"/>
    <col min="42" max="42" width="16.5" bestFit="1" customWidth="1"/>
    <col min="43" max="43" width="17.5" bestFit="1" customWidth="1"/>
    <col min="44" max="44" width="9.6640625" bestFit="1" customWidth="1"/>
    <col min="45" max="45" width="10.5" bestFit="1" customWidth="1"/>
    <col min="46" max="46" width="13" bestFit="1" customWidth="1"/>
    <col min="47" max="47" width="18.6640625" bestFit="1" customWidth="1"/>
    <col min="48" max="48" width="14.5" bestFit="1" customWidth="1"/>
    <col min="49" max="49" width="18.33203125" bestFit="1" customWidth="1"/>
    <col min="50" max="50" width="13.6640625" bestFit="1" customWidth="1"/>
    <col min="51" max="51" width="10.1640625" bestFit="1" customWidth="1"/>
  </cols>
  <sheetData>
    <row r="1" spans="1:51" x14ac:dyDescent="0.2">
      <c r="A1" s="31" t="s">
        <v>69</v>
      </c>
      <c r="B1" s="31"/>
      <c r="C1" s="31"/>
      <c r="D1" s="31"/>
      <c r="E1" s="31"/>
      <c r="F1" s="31"/>
      <c r="G1" s="11"/>
      <c r="H1" s="11"/>
      <c r="I1" s="11"/>
      <c r="J1" s="11"/>
      <c r="K1" s="11"/>
    </row>
    <row r="2" spans="1:51" x14ac:dyDescent="0.2">
      <c r="A2" s="32" t="s">
        <v>68</v>
      </c>
      <c r="B2" s="32"/>
      <c r="C2" s="32"/>
      <c r="D2" s="32"/>
      <c r="E2" s="32"/>
      <c r="F2" s="32"/>
      <c r="G2" s="12"/>
      <c r="H2" s="12"/>
      <c r="I2" s="12"/>
      <c r="J2" s="12"/>
      <c r="K2" s="12"/>
    </row>
    <row r="3" spans="1:51" x14ac:dyDescent="0.2">
      <c r="A3" s="1" t="s">
        <v>0</v>
      </c>
      <c r="B3" s="1" t="s">
        <v>1</v>
      </c>
      <c r="C3" s="1" t="s">
        <v>2</v>
      </c>
      <c r="D3" s="1" t="s">
        <v>3</v>
      </c>
      <c r="E3" s="1" t="s">
        <v>4</v>
      </c>
      <c r="F3" s="1" t="s">
        <v>5</v>
      </c>
      <c r="G3" s="1" t="s">
        <v>6</v>
      </c>
      <c r="H3" s="1" t="s">
        <v>7</v>
      </c>
      <c r="I3" s="2" t="s">
        <v>67</v>
      </c>
      <c r="J3" s="8" t="s">
        <v>63</v>
      </c>
      <c r="K3" s="9" t="s">
        <v>52</v>
      </c>
      <c r="L3" s="9" t="s">
        <v>53</v>
      </c>
      <c r="M3" s="9" t="s">
        <v>54</v>
      </c>
      <c r="N3" s="9" t="s">
        <v>55</v>
      </c>
      <c r="O3" s="9" t="s">
        <v>56</v>
      </c>
      <c r="P3" s="9" t="s">
        <v>57</v>
      </c>
      <c r="Q3" s="9" t="s">
        <v>61</v>
      </c>
      <c r="R3" s="9" t="s">
        <v>58</v>
      </c>
      <c r="S3" s="9" t="s">
        <v>59</v>
      </c>
      <c r="T3" s="9" t="s">
        <v>60</v>
      </c>
      <c r="U3" s="9" t="s">
        <v>62</v>
      </c>
      <c r="V3" s="9" t="s">
        <v>64</v>
      </c>
      <c r="W3" t="s">
        <v>52</v>
      </c>
      <c r="X3" t="s">
        <v>53</v>
      </c>
      <c r="Y3" t="s">
        <v>54</v>
      </c>
      <c r="Z3" t="s">
        <v>55</v>
      </c>
      <c r="AA3" t="s">
        <v>56</v>
      </c>
      <c r="AB3" t="s">
        <v>57</v>
      </c>
      <c r="AC3" t="s">
        <v>61</v>
      </c>
      <c r="AD3" t="s">
        <v>58</v>
      </c>
      <c r="AE3" t="s">
        <v>59</v>
      </c>
      <c r="AF3" t="s">
        <v>60</v>
      </c>
      <c r="AG3" t="s">
        <v>62</v>
      </c>
      <c r="AH3" t="s">
        <v>64</v>
      </c>
      <c r="AI3" t="s">
        <v>75</v>
      </c>
      <c r="AJ3" t="s">
        <v>52</v>
      </c>
      <c r="AK3" t="s">
        <v>53</v>
      </c>
      <c r="AL3" t="s">
        <v>54</v>
      </c>
      <c r="AM3" t="s">
        <v>55</v>
      </c>
      <c r="AN3" t="s">
        <v>56</v>
      </c>
      <c r="AO3" t="s">
        <v>57</v>
      </c>
      <c r="AP3" t="s">
        <v>61</v>
      </c>
      <c r="AQ3" t="s">
        <v>58</v>
      </c>
      <c r="AR3" t="s">
        <v>59</v>
      </c>
      <c r="AS3" t="s">
        <v>60</v>
      </c>
      <c r="AT3" t="s">
        <v>62</v>
      </c>
      <c r="AU3" t="s">
        <v>64</v>
      </c>
      <c r="AV3" t="s">
        <v>76</v>
      </c>
      <c r="AW3" t="s">
        <v>77</v>
      </c>
      <c r="AX3" t="s">
        <v>78</v>
      </c>
      <c r="AY3" t="s">
        <v>73</v>
      </c>
    </row>
    <row r="4" spans="1:51" x14ac:dyDescent="0.2">
      <c r="A4" t="s">
        <v>27</v>
      </c>
      <c r="B4" t="s">
        <v>9</v>
      </c>
      <c r="C4" t="s">
        <v>10</v>
      </c>
      <c r="D4" t="s">
        <v>24</v>
      </c>
      <c r="E4" t="s">
        <v>44</v>
      </c>
      <c r="F4" t="s">
        <v>18</v>
      </c>
      <c r="G4" t="s">
        <v>22</v>
      </c>
      <c r="H4">
        <v>32</v>
      </c>
      <c r="I4" s="4">
        <v>27543</v>
      </c>
      <c r="J4" s="4">
        <v>26716.71</v>
      </c>
      <c r="K4" s="10">
        <v>1</v>
      </c>
      <c r="L4" s="10">
        <v>1</v>
      </c>
      <c r="M4" s="10">
        <v>0</v>
      </c>
      <c r="N4" s="10">
        <v>0</v>
      </c>
      <c r="O4" s="10">
        <v>0</v>
      </c>
      <c r="P4" s="10">
        <v>0</v>
      </c>
      <c r="Q4" s="10">
        <v>0</v>
      </c>
      <c r="R4" s="10">
        <v>1</v>
      </c>
      <c r="S4" s="10">
        <v>0</v>
      </c>
      <c r="T4" s="10">
        <v>1</v>
      </c>
      <c r="U4" s="10">
        <v>0</v>
      </c>
      <c r="V4" s="10">
        <v>0</v>
      </c>
      <c r="W4" s="4" cm="1">
        <f t="array" ref="W4">IF(K4&lt;=0," ",INDEX(Prices,MATCH(W$3,add_ons,0),MATCH($E4,Models,0)+1))</f>
        <v>600</v>
      </c>
      <c r="X4" s="4" cm="1">
        <f t="array" ref="X4">IF(L4&lt;=0," ",INDEX(Prices,MATCH(X$3,add_ons,0),MATCH($E4,Models,0)+1))</f>
        <v>170</v>
      </c>
      <c r="Y4" s="4" t="str" cm="1">
        <f t="array" ref="Y4">IF(M4&lt;=0," ",INDEX(Prices,MATCH(Y$3,add_ons,0),MATCH($E4,Models,0)+1))</f>
        <v xml:space="preserve"> </v>
      </c>
      <c r="Z4" s="4" t="str" cm="1">
        <f t="array" ref="Z4">IF(N4&lt;=0," ",INDEX(Prices,MATCH(Z$3,add_ons,0),MATCH($E4,Models,0)+1))</f>
        <v xml:space="preserve"> </v>
      </c>
      <c r="AA4" s="4" t="str" cm="1">
        <f t="array" ref="AA4">IF(O4&lt;=0," ",INDEX(Prices,MATCH(AA$3,add_ons,0),MATCH($E4,Models,0)+1))</f>
        <v xml:space="preserve"> </v>
      </c>
      <c r="AB4" s="4" t="str" cm="1">
        <f t="array" ref="AB4">IF(P4&lt;=0," ",INDEX(Prices,MATCH(AB$3,add_ons,0),MATCH($E4,Models,0)+1))</f>
        <v xml:space="preserve"> </v>
      </c>
      <c r="AC4" s="4" t="str" cm="1">
        <f t="array" ref="AC4">IF(Q4&lt;=0," ",INDEX(Prices,MATCH(AC$3,add_ons,0),MATCH($E4,Models,0)+1))</f>
        <v xml:space="preserve"> </v>
      </c>
      <c r="AD4" s="4" cm="1">
        <f t="array" ref="AD4">IF(R4&lt;=0," ",INDEX(Prices,MATCH(AD$3,add_ons,0),MATCH($E4,Models,0)+1))</f>
        <v>150</v>
      </c>
      <c r="AE4" s="4" t="str" cm="1">
        <f t="array" ref="AE4">IF(S4&lt;=0," ",INDEX(Prices,MATCH(AE$3,add_ons,0),MATCH($E4,Models,0)+1))</f>
        <v xml:space="preserve"> </v>
      </c>
      <c r="AF4" s="4" cm="1">
        <f t="array" ref="AF4">IF(T4&lt;=0," ",INDEX(Prices,MATCH(AF$3,add_ons,0),MATCH($E4,Models,0)+1))</f>
        <v>160</v>
      </c>
      <c r="AG4" s="4" t="str" cm="1">
        <f t="array" ref="AG4">IF(U4&lt;=0," ",INDEX(Prices,MATCH(AG$3,add_ons,0),MATCH($E4,Models,0)+1))</f>
        <v xml:space="preserve"> </v>
      </c>
      <c r="AH4" s="4" t="str" cm="1">
        <f t="array" ref="AH4">IF(V4&lt;=0," ",INDEX(Prices,MATCH(AH$3,add_ons,0),MATCH($E4,Models,0)+1))</f>
        <v xml:space="preserve"> </v>
      </c>
      <c r="AI4" s="3">
        <f>SUM(W4:AH4)-IF(SUM(H4:V4) &gt;2,SUM(W4:AH4)*0.15,0)</f>
        <v>918</v>
      </c>
      <c r="AJ4" s="3" cm="1">
        <f t="array" ref="AJ4">IF(K4&lt;= 0, " ",INDEX(Costs,MATCH(W$3,add_ons,0),MATCH($E4,Models,0)+1))</f>
        <v>150</v>
      </c>
      <c r="AK4" s="3" cm="1">
        <f t="array" ref="AK4">IF(L4&lt;= 0, " ",INDEX(Costs,MATCH(X$3,add_ons,0),MATCH($E4,Models,0)+1))</f>
        <v>18.7</v>
      </c>
      <c r="AL4" s="3" t="str" cm="1">
        <f t="array" ref="AL4">IF(M4&lt;= 0, " ",INDEX(Costs,MATCH(Y$3,add_ons,0),MATCH($E4,Models,0)+1))</f>
        <v xml:space="preserve"> </v>
      </c>
      <c r="AM4" s="3" t="str" cm="1">
        <f t="array" ref="AM4">IF(N4&lt;= 0, " ",INDEX(Costs,MATCH(Z$3,add_ons,0),MATCH($E4,Models,0)+1))</f>
        <v xml:space="preserve"> </v>
      </c>
      <c r="AN4" s="3" t="str" cm="1">
        <f t="array" ref="AN4">IF(O4&lt;= 0, " ",INDEX(Costs,MATCH(AA$3,add_ons,0),MATCH($E4,Models,0)+1))</f>
        <v xml:space="preserve"> </v>
      </c>
      <c r="AO4" s="3" t="str" cm="1">
        <f t="array" ref="AO4">IF(P4&lt;= 0, " ",INDEX(Costs,MATCH(AB$3,add_ons,0),MATCH($E4,Models,0)+1))</f>
        <v xml:space="preserve"> </v>
      </c>
      <c r="AP4" s="3" t="str" cm="1">
        <f t="array" ref="AP4">IF(Q4&lt;= 0, " ",INDEX(Costs,MATCH(AC$3,add_ons,0),MATCH($E4,Models,0)+1))</f>
        <v xml:space="preserve"> </v>
      </c>
      <c r="AQ4" s="3" cm="1">
        <f t="array" ref="AQ4">IF(R4&lt;= 0, " ",INDEX(Costs,MATCH(AD$3,add_ons,0),MATCH($E4,Models,0)+1))</f>
        <v>25.500000000000004</v>
      </c>
      <c r="AR4" s="3" t="str" cm="1">
        <f t="array" ref="AR4">IF(S4&lt;= 0, " ",INDEX(Costs,MATCH(AE$3,add_ons,0),MATCH($E4,Models,0)+1))</f>
        <v xml:space="preserve"> </v>
      </c>
      <c r="AS4" s="3" cm="1">
        <f t="array" ref="AS4">IF(T4&lt;= 0, " ",INDEX(Costs,MATCH(AF$3,add_ons,0),MATCH($E4,Models,0)+1))</f>
        <v>28.799999999999997</v>
      </c>
      <c r="AT4" s="3" t="str" cm="1">
        <f t="array" ref="AT4">IF(U4&lt;= 0, " ",INDEX(Costs,MATCH(AG$3,add_ons,0),MATCH($E4,Models,0)+1))</f>
        <v xml:space="preserve"> </v>
      </c>
      <c r="AU4" s="3" t="str" cm="1">
        <f t="array" ref="AU4">IF(V4&lt;= 0, " ",INDEX(Costs,MATCH(AH$3,add_ons,0),MATCH($E4,Models,0)+1))</f>
        <v xml:space="preserve"> </v>
      </c>
      <c r="AV4" s="3">
        <f>SUM(AJ4:AU4)</f>
        <v>223</v>
      </c>
      <c r="AW4" s="3">
        <f>I4+AI4</f>
        <v>28461</v>
      </c>
      <c r="AX4" s="3">
        <f>AV4+J4</f>
        <v>26939.71</v>
      </c>
      <c r="AY4" s="3">
        <f>AW4-AX4</f>
        <v>1521.2900000000009</v>
      </c>
    </row>
    <row r="5" spans="1:51" x14ac:dyDescent="0.2">
      <c r="A5" t="s">
        <v>27</v>
      </c>
      <c r="B5" t="s">
        <v>9</v>
      </c>
      <c r="C5" t="s">
        <v>10</v>
      </c>
      <c r="D5" t="s">
        <v>24</v>
      </c>
      <c r="E5" t="s">
        <v>25</v>
      </c>
      <c r="F5" t="s">
        <v>29</v>
      </c>
      <c r="G5" t="s">
        <v>14</v>
      </c>
      <c r="H5">
        <v>60</v>
      </c>
      <c r="I5" s="4">
        <v>30238</v>
      </c>
      <c r="J5" s="4">
        <v>29330.86</v>
      </c>
      <c r="K5" s="10">
        <v>1</v>
      </c>
      <c r="L5" s="10">
        <v>0</v>
      </c>
      <c r="M5" s="10">
        <v>0</v>
      </c>
      <c r="N5" s="10">
        <v>0</v>
      </c>
      <c r="O5" s="10">
        <v>0</v>
      </c>
      <c r="P5" s="10">
        <v>1</v>
      </c>
      <c r="Q5" s="10">
        <v>0</v>
      </c>
      <c r="R5" s="10">
        <v>0</v>
      </c>
      <c r="S5" s="10">
        <v>0</v>
      </c>
      <c r="T5" s="10">
        <v>0</v>
      </c>
      <c r="U5" s="10">
        <v>0</v>
      </c>
      <c r="V5" s="10">
        <v>0</v>
      </c>
      <c r="W5" s="4" cm="1">
        <f t="array" ref="W5">IF(K5&lt;=0," ",INDEX(Prices,MATCH(W$3,add_ons,0),MATCH($E5,Models,0)+1))</f>
        <v>1000</v>
      </c>
      <c r="X5" s="4" t="str" cm="1">
        <f t="array" ref="X5">IF(L5&lt;=0," ",INDEX(Prices,MATCH(X$3,add_ons,0),MATCH($E5,Models,0)+1))</f>
        <v xml:space="preserve"> </v>
      </c>
      <c r="Y5" s="4" t="str" cm="1">
        <f t="array" ref="Y5">IF(M5&lt;=0," ",INDEX(Prices,MATCH(Y$3,add_ons,0),MATCH($E5,Models,0)+1))</f>
        <v xml:space="preserve"> </v>
      </c>
      <c r="Z5" s="4" t="str" cm="1">
        <f t="array" ref="Z5">IF(N5&lt;=0," ",INDEX(Prices,MATCH(Z$3,add_ons,0),MATCH($E5,Models,0)+1))</f>
        <v xml:space="preserve"> </v>
      </c>
      <c r="AA5" s="4" t="str" cm="1">
        <f t="array" ref="AA5">IF(O5&lt;=0," ",INDEX(Prices,MATCH(AA$3,add_ons,0),MATCH($E5,Models,0)+1))</f>
        <v xml:space="preserve"> </v>
      </c>
      <c r="AB5" s="4" cm="1">
        <f t="array" ref="AB5">IF(P5&lt;=0," ",INDEX(Prices,MATCH(AB$3,add_ons,0),MATCH($E5,Models,0)+1))</f>
        <v>3000</v>
      </c>
      <c r="AC5" s="4" t="str" cm="1">
        <f t="array" ref="AC5">IF(Q5&lt;=0," ",INDEX(Prices,MATCH(AC$3,add_ons,0),MATCH($E5,Models,0)+1))</f>
        <v xml:space="preserve"> </v>
      </c>
      <c r="AD5" s="4" t="str" cm="1">
        <f t="array" ref="AD5">IF(R5&lt;=0," ",INDEX(Prices,MATCH(AD$3,add_ons,0),MATCH($E5,Models,0)+1))</f>
        <v xml:space="preserve"> </v>
      </c>
      <c r="AE5" s="4" t="str" cm="1">
        <f t="array" ref="AE5">IF(S5&lt;=0," ",INDEX(Prices,MATCH(AE$3,add_ons,0),MATCH($E5,Models,0)+1))</f>
        <v xml:space="preserve"> </v>
      </c>
      <c r="AF5" s="4" t="str" cm="1">
        <f t="array" ref="AF5">IF(T5&lt;=0," ",INDEX(Prices,MATCH(AF$3,add_ons,0),MATCH($E5,Models,0)+1))</f>
        <v xml:space="preserve"> </v>
      </c>
      <c r="AG5" s="4" t="str" cm="1">
        <f t="array" ref="AG5">IF(U5&lt;=0," ",INDEX(Prices,MATCH(AG$3,add_ons,0),MATCH($E5,Models,0)+1))</f>
        <v xml:space="preserve"> </v>
      </c>
      <c r="AH5" s="4" t="str" cm="1">
        <f t="array" ref="AH5">IF(V5&lt;=0," ",INDEX(Prices,MATCH(AH$3,add_ons,0),MATCH($E5,Models,0)+1))</f>
        <v xml:space="preserve"> </v>
      </c>
      <c r="AI5" s="3">
        <f t="shared" ref="AI5:AI68" si="0">SUM(W5:AH5)-IF(SUM(H5:V5) &gt;2,SUM(W5:AH5)*0.15,0)</f>
        <v>3400</v>
      </c>
      <c r="AJ5" s="3" cm="1">
        <f t="array" ref="AJ5">IF(K5&lt;= 0, " ",INDEX(Costs,MATCH(W$3,add_ons,0),MATCH($E5,Models,0)+1))</f>
        <v>250</v>
      </c>
      <c r="AK5" s="3" t="str" cm="1">
        <f t="array" ref="AK5">IF(L5&lt;= 0, " ",INDEX(Costs,MATCH(X$3,add_ons,0),MATCH($E5,Models,0)+1))</f>
        <v xml:space="preserve"> </v>
      </c>
      <c r="AL5" s="3" t="str" cm="1">
        <f t="array" ref="AL5">IF(M5&lt;= 0, " ",INDEX(Costs,MATCH(Y$3,add_ons,0),MATCH($E5,Models,0)+1))</f>
        <v xml:space="preserve"> </v>
      </c>
      <c r="AM5" s="3" t="str" cm="1">
        <f t="array" ref="AM5">IF(N5&lt;= 0, " ",INDEX(Costs,MATCH(Z$3,add_ons,0),MATCH($E5,Models,0)+1))</f>
        <v xml:space="preserve"> </v>
      </c>
      <c r="AN5" s="3" t="str" cm="1">
        <f t="array" ref="AN5">IF(O5&lt;= 0, " ",INDEX(Costs,MATCH(AA$3,add_ons,0),MATCH($E5,Models,0)+1))</f>
        <v xml:space="preserve"> </v>
      </c>
      <c r="AO5" s="3" cm="1">
        <f t="array" ref="AO5">IF(P5&lt;= 0, " ",INDEX(Costs,MATCH(AB$3,add_ons,0),MATCH($E5,Models,0)+1))</f>
        <v>2040.0000000000002</v>
      </c>
      <c r="AP5" s="3" t="str" cm="1">
        <f t="array" ref="AP5">IF(Q5&lt;= 0, " ",INDEX(Costs,MATCH(AC$3,add_ons,0),MATCH($E5,Models,0)+1))</f>
        <v xml:space="preserve"> </v>
      </c>
      <c r="AQ5" s="3" t="str" cm="1">
        <f t="array" ref="AQ5">IF(R5&lt;= 0, " ",INDEX(Costs,MATCH(AD$3,add_ons,0),MATCH($E5,Models,0)+1))</f>
        <v xml:space="preserve"> </v>
      </c>
      <c r="AR5" s="3" t="str" cm="1">
        <f t="array" ref="AR5">IF(S5&lt;= 0, " ",INDEX(Costs,MATCH(AE$3,add_ons,0),MATCH($E5,Models,0)+1))</f>
        <v xml:space="preserve"> </v>
      </c>
      <c r="AS5" s="3" t="str" cm="1">
        <f t="array" ref="AS5">IF(T5&lt;= 0, " ",INDEX(Costs,MATCH(AF$3,add_ons,0),MATCH($E5,Models,0)+1))</f>
        <v xml:space="preserve"> </v>
      </c>
      <c r="AT5" s="3" t="str" cm="1">
        <f t="array" ref="AT5">IF(U5&lt;= 0, " ",INDEX(Costs,MATCH(AG$3,add_ons,0),MATCH($E5,Models,0)+1))</f>
        <v xml:space="preserve"> </v>
      </c>
      <c r="AU5" s="3" t="str" cm="1">
        <f t="array" ref="AU5">IF(V5&lt;= 0, " ",INDEX(Costs,MATCH(AH$3,add_ons,0),MATCH($E5,Models,0)+1))</f>
        <v xml:space="preserve"> </v>
      </c>
      <c r="AV5" s="3">
        <f t="shared" ref="AV5:AV68" si="1">SUM(AJ5:AU5)</f>
        <v>2290</v>
      </c>
      <c r="AW5" s="3">
        <f t="shared" ref="AW5:AW68" si="2">I5+AI5</f>
        <v>33638</v>
      </c>
      <c r="AX5" s="3">
        <f t="shared" ref="AX5:AX68" si="3">AV5+J5</f>
        <v>31620.86</v>
      </c>
      <c r="AY5" s="3">
        <f t="shared" ref="AY5:AY68" si="4">AW5-AX5</f>
        <v>2017.1399999999994</v>
      </c>
    </row>
    <row r="6" spans="1:51" x14ac:dyDescent="0.2">
      <c r="A6" t="s">
        <v>27</v>
      </c>
      <c r="B6" t="s">
        <v>9</v>
      </c>
      <c r="C6" t="s">
        <v>10</v>
      </c>
      <c r="D6" t="s">
        <v>16</v>
      </c>
      <c r="E6" t="s">
        <v>17</v>
      </c>
      <c r="F6" t="s">
        <v>13</v>
      </c>
      <c r="G6" t="s">
        <v>14</v>
      </c>
      <c r="H6">
        <v>49</v>
      </c>
      <c r="I6" s="3">
        <v>18127</v>
      </c>
      <c r="J6" s="4">
        <v>17583.189999999999</v>
      </c>
      <c r="K6" s="10">
        <v>1</v>
      </c>
      <c r="L6" s="10">
        <v>0</v>
      </c>
      <c r="M6" s="10">
        <v>0</v>
      </c>
      <c r="N6" s="10">
        <v>0</v>
      </c>
      <c r="O6" s="10">
        <v>0</v>
      </c>
      <c r="P6" s="10">
        <v>0</v>
      </c>
      <c r="Q6" s="10">
        <v>0</v>
      </c>
      <c r="R6" s="10">
        <v>0</v>
      </c>
      <c r="S6" s="10">
        <v>0</v>
      </c>
      <c r="T6" s="10">
        <v>0</v>
      </c>
      <c r="U6" s="10">
        <v>0</v>
      </c>
      <c r="V6" s="10">
        <v>0</v>
      </c>
      <c r="W6" s="4" cm="1">
        <f t="array" ref="W6">IF(K6&lt;=0," ",INDEX(Prices,MATCH(W$3,add_ons,0),MATCH($E6,Models,0)+1))</f>
        <v>650</v>
      </c>
      <c r="X6" s="4" t="str" cm="1">
        <f t="array" ref="X6">IF(L6&lt;=0," ",INDEX(Prices,MATCH(X$3,add_ons,0),MATCH($E6,Models,0)+1))</f>
        <v xml:space="preserve"> </v>
      </c>
      <c r="Y6" s="4" t="str" cm="1">
        <f t="array" ref="Y6">IF(M6&lt;=0," ",INDEX(Prices,MATCH(Y$3,add_ons,0),MATCH($E6,Models,0)+1))</f>
        <v xml:space="preserve"> </v>
      </c>
      <c r="Z6" s="4" t="str" cm="1">
        <f t="array" ref="Z6">IF(N6&lt;=0," ",INDEX(Prices,MATCH(Z$3,add_ons,0),MATCH($E6,Models,0)+1))</f>
        <v xml:space="preserve"> </v>
      </c>
      <c r="AA6" s="4" t="str" cm="1">
        <f t="array" ref="AA6">IF(O6&lt;=0," ",INDEX(Prices,MATCH(AA$3,add_ons,0),MATCH($E6,Models,0)+1))</f>
        <v xml:space="preserve"> </v>
      </c>
      <c r="AB6" s="4" t="str" cm="1">
        <f t="array" ref="AB6">IF(P6&lt;=0," ",INDEX(Prices,MATCH(AB$3,add_ons,0),MATCH($E6,Models,0)+1))</f>
        <v xml:space="preserve"> </v>
      </c>
      <c r="AC6" s="4" t="str" cm="1">
        <f t="array" ref="AC6">IF(Q6&lt;=0," ",INDEX(Prices,MATCH(AC$3,add_ons,0),MATCH($E6,Models,0)+1))</f>
        <v xml:space="preserve"> </v>
      </c>
      <c r="AD6" s="4" t="str" cm="1">
        <f t="array" ref="AD6">IF(R6&lt;=0," ",INDEX(Prices,MATCH(AD$3,add_ons,0),MATCH($E6,Models,0)+1))</f>
        <v xml:space="preserve"> </v>
      </c>
      <c r="AE6" s="4" t="str" cm="1">
        <f t="array" ref="AE6">IF(S6&lt;=0," ",INDEX(Prices,MATCH(AE$3,add_ons,0),MATCH($E6,Models,0)+1))</f>
        <v xml:space="preserve"> </v>
      </c>
      <c r="AF6" s="4" t="str" cm="1">
        <f t="array" ref="AF6">IF(T6&lt;=0," ",INDEX(Prices,MATCH(AF$3,add_ons,0),MATCH($E6,Models,0)+1))</f>
        <v xml:space="preserve"> </v>
      </c>
      <c r="AG6" s="4" t="str" cm="1">
        <f t="array" ref="AG6">IF(U6&lt;=0," ",INDEX(Prices,MATCH(AG$3,add_ons,0),MATCH($E6,Models,0)+1))</f>
        <v xml:space="preserve"> </v>
      </c>
      <c r="AH6" s="4" t="str" cm="1">
        <f t="array" ref="AH6">IF(V6&lt;=0," ",INDEX(Prices,MATCH(AH$3,add_ons,0),MATCH($E6,Models,0)+1))</f>
        <v xml:space="preserve"> </v>
      </c>
      <c r="AI6" s="3">
        <f t="shared" si="0"/>
        <v>552.5</v>
      </c>
      <c r="AJ6" s="3" cm="1">
        <f t="array" ref="AJ6">IF(K6&lt;= 0, " ",INDEX(Costs,MATCH(W$3,add_ons,0),MATCH($E6,Models,0)+1))</f>
        <v>162.5</v>
      </c>
      <c r="AK6" s="3" t="str" cm="1">
        <f t="array" ref="AK6">IF(L6&lt;= 0, " ",INDEX(Costs,MATCH(X$3,add_ons,0),MATCH($E6,Models,0)+1))</f>
        <v xml:space="preserve"> </v>
      </c>
      <c r="AL6" s="3" t="str" cm="1">
        <f t="array" ref="AL6">IF(M6&lt;= 0, " ",INDEX(Costs,MATCH(Y$3,add_ons,0),MATCH($E6,Models,0)+1))</f>
        <v xml:space="preserve"> </v>
      </c>
      <c r="AM6" s="3" t="str" cm="1">
        <f t="array" ref="AM6">IF(N6&lt;= 0, " ",INDEX(Costs,MATCH(Z$3,add_ons,0),MATCH($E6,Models,0)+1))</f>
        <v xml:space="preserve"> </v>
      </c>
      <c r="AN6" s="3" t="str" cm="1">
        <f t="array" ref="AN6">IF(O6&lt;= 0, " ",INDEX(Costs,MATCH(AA$3,add_ons,0),MATCH($E6,Models,0)+1))</f>
        <v xml:space="preserve"> </v>
      </c>
      <c r="AO6" s="3" t="str" cm="1">
        <f t="array" ref="AO6">IF(P6&lt;= 0, " ",INDEX(Costs,MATCH(AB$3,add_ons,0),MATCH($E6,Models,0)+1))</f>
        <v xml:space="preserve"> </v>
      </c>
      <c r="AP6" s="3" t="str" cm="1">
        <f t="array" ref="AP6">IF(Q6&lt;= 0, " ",INDEX(Costs,MATCH(AC$3,add_ons,0),MATCH($E6,Models,0)+1))</f>
        <v xml:space="preserve"> </v>
      </c>
      <c r="AQ6" s="3" t="str" cm="1">
        <f t="array" ref="AQ6">IF(R6&lt;= 0, " ",INDEX(Costs,MATCH(AD$3,add_ons,0),MATCH($E6,Models,0)+1))</f>
        <v xml:space="preserve"> </v>
      </c>
      <c r="AR6" s="3" t="str" cm="1">
        <f t="array" ref="AR6">IF(S6&lt;= 0, " ",INDEX(Costs,MATCH(AE$3,add_ons,0),MATCH($E6,Models,0)+1))</f>
        <v xml:space="preserve"> </v>
      </c>
      <c r="AS6" s="3" t="str" cm="1">
        <f t="array" ref="AS6">IF(T6&lt;= 0, " ",INDEX(Costs,MATCH(AF$3,add_ons,0),MATCH($E6,Models,0)+1))</f>
        <v xml:space="preserve"> </v>
      </c>
      <c r="AT6" s="3" t="str" cm="1">
        <f t="array" ref="AT6">IF(U6&lt;= 0, " ",INDEX(Costs,MATCH(AG$3,add_ons,0),MATCH($E6,Models,0)+1))</f>
        <v xml:space="preserve"> </v>
      </c>
      <c r="AU6" s="3" t="str" cm="1">
        <f t="array" ref="AU6">IF(V6&lt;= 0, " ",INDEX(Costs,MATCH(AH$3,add_ons,0),MATCH($E6,Models,0)+1))</f>
        <v xml:space="preserve"> </v>
      </c>
      <c r="AV6" s="3">
        <f t="shared" si="1"/>
        <v>162.5</v>
      </c>
      <c r="AW6" s="3">
        <f t="shared" si="2"/>
        <v>18679.5</v>
      </c>
      <c r="AX6" s="3">
        <f t="shared" si="3"/>
        <v>17745.689999999999</v>
      </c>
      <c r="AY6" s="3">
        <f t="shared" si="4"/>
        <v>933.81000000000131</v>
      </c>
    </row>
    <row r="7" spans="1:51" x14ac:dyDescent="0.2">
      <c r="A7" t="s">
        <v>27</v>
      </c>
      <c r="B7" t="s">
        <v>9</v>
      </c>
      <c r="C7" t="s">
        <v>10</v>
      </c>
      <c r="D7" t="s">
        <v>16</v>
      </c>
      <c r="E7" t="s">
        <v>17</v>
      </c>
      <c r="F7" t="s">
        <v>13</v>
      </c>
      <c r="G7" t="s">
        <v>22</v>
      </c>
      <c r="H7">
        <v>31</v>
      </c>
      <c r="I7" s="3">
        <v>18862</v>
      </c>
      <c r="J7" s="4">
        <v>18296.14</v>
      </c>
      <c r="K7" s="10">
        <v>0</v>
      </c>
      <c r="L7" s="10">
        <v>0</v>
      </c>
      <c r="M7" s="10">
        <v>0</v>
      </c>
      <c r="N7" s="10">
        <v>0</v>
      </c>
      <c r="O7" s="10">
        <v>0</v>
      </c>
      <c r="P7" s="10">
        <v>0</v>
      </c>
      <c r="Q7" s="10">
        <v>0</v>
      </c>
      <c r="R7" s="10">
        <v>0</v>
      </c>
      <c r="S7" s="10">
        <v>0</v>
      </c>
      <c r="T7" s="10">
        <v>1</v>
      </c>
      <c r="U7" s="10">
        <v>0</v>
      </c>
      <c r="V7" s="10">
        <v>0</v>
      </c>
      <c r="W7" s="4" t="str" cm="1">
        <f t="array" ref="W7">IF(K7&lt;=0," ",INDEX(Prices,MATCH(W$3,add_ons,0),MATCH($E7,Models,0)+1))</f>
        <v xml:space="preserve"> </v>
      </c>
      <c r="X7" s="4" t="str" cm="1">
        <f t="array" ref="X7">IF(L7&lt;=0," ",INDEX(Prices,MATCH(X$3,add_ons,0),MATCH($E7,Models,0)+1))</f>
        <v xml:space="preserve"> </v>
      </c>
      <c r="Y7" s="4" t="str" cm="1">
        <f t="array" ref="Y7">IF(M7&lt;=0," ",INDEX(Prices,MATCH(Y$3,add_ons,0),MATCH($E7,Models,0)+1))</f>
        <v xml:space="preserve"> </v>
      </c>
      <c r="Z7" s="4" t="str" cm="1">
        <f t="array" ref="Z7">IF(N7&lt;=0," ",INDEX(Prices,MATCH(Z$3,add_ons,0),MATCH($E7,Models,0)+1))</f>
        <v xml:space="preserve"> </v>
      </c>
      <c r="AA7" s="4" t="str" cm="1">
        <f t="array" ref="AA7">IF(O7&lt;=0," ",INDEX(Prices,MATCH(AA$3,add_ons,0),MATCH($E7,Models,0)+1))</f>
        <v xml:space="preserve"> </v>
      </c>
      <c r="AB7" s="4" t="str" cm="1">
        <f t="array" ref="AB7">IF(P7&lt;=0," ",INDEX(Prices,MATCH(AB$3,add_ons,0),MATCH($E7,Models,0)+1))</f>
        <v xml:space="preserve"> </v>
      </c>
      <c r="AC7" s="4" t="str" cm="1">
        <f t="array" ref="AC7">IF(Q7&lt;=0," ",INDEX(Prices,MATCH(AC$3,add_ons,0),MATCH($E7,Models,0)+1))</f>
        <v xml:space="preserve"> </v>
      </c>
      <c r="AD7" s="4" t="str" cm="1">
        <f t="array" ref="AD7">IF(R7&lt;=0," ",INDEX(Prices,MATCH(AD$3,add_ons,0),MATCH($E7,Models,0)+1))</f>
        <v xml:space="preserve"> </v>
      </c>
      <c r="AE7" s="4" t="str" cm="1">
        <f t="array" ref="AE7">IF(S7&lt;=0," ",INDEX(Prices,MATCH(AE$3,add_ons,0),MATCH($E7,Models,0)+1))</f>
        <v xml:space="preserve"> </v>
      </c>
      <c r="AF7" s="4" cm="1">
        <f t="array" ref="AF7">IF(T7&lt;=0," ",INDEX(Prices,MATCH(AF$3,add_ons,0),MATCH($E7,Models,0)+1))</f>
        <v>180</v>
      </c>
      <c r="AG7" s="4" t="str" cm="1">
        <f t="array" ref="AG7">IF(U7&lt;=0," ",INDEX(Prices,MATCH(AG$3,add_ons,0),MATCH($E7,Models,0)+1))</f>
        <v xml:space="preserve"> </v>
      </c>
      <c r="AH7" s="4" t="str" cm="1">
        <f t="array" ref="AH7">IF(V7&lt;=0," ",INDEX(Prices,MATCH(AH$3,add_ons,0),MATCH($E7,Models,0)+1))</f>
        <v xml:space="preserve"> </v>
      </c>
      <c r="AI7" s="3">
        <f t="shared" si="0"/>
        <v>153</v>
      </c>
      <c r="AJ7" s="3" t="str" cm="1">
        <f t="array" ref="AJ7">IF(K7&lt;= 0, " ",INDEX(Costs,MATCH(W$3,add_ons,0),MATCH($E7,Models,0)+1))</f>
        <v xml:space="preserve"> </v>
      </c>
      <c r="AK7" s="3" t="str" cm="1">
        <f t="array" ref="AK7">IF(L7&lt;= 0, " ",INDEX(Costs,MATCH(X$3,add_ons,0),MATCH($E7,Models,0)+1))</f>
        <v xml:space="preserve"> </v>
      </c>
      <c r="AL7" s="3" t="str" cm="1">
        <f t="array" ref="AL7">IF(M7&lt;= 0, " ",INDEX(Costs,MATCH(Y$3,add_ons,0),MATCH($E7,Models,0)+1))</f>
        <v xml:space="preserve"> </v>
      </c>
      <c r="AM7" s="3" t="str" cm="1">
        <f t="array" ref="AM7">IF(N7&lt;= 0, " ",INDEX(Costs,MATCH(Z$3,add_ons,0),MATCH($E7,Models,0)+1))</f>
        <v xml:space="preserve"> </v>
      </c>
      <c r="AN7" s="3" t="str" cm="1">
        <f t="array" ref="AN7">IF(O7&lt;= 0, " ",INDEX(Costs,MATCH(AA$3,add_ons,0),MATCH($E7,Models,0)+1))</f>
        <v xml:space="preserve"> </v>
      </c>
      <c r="AO7" s="3" t="str" cm="1">
        <f t="array" ref="AO7">IF(P7&lt;= 0, " ",INDEX(Costs,MATCH(AB$3,add_ons,0),MATCH($E7,Models,0)+1))</f>
        <v xml:space="preserve"> </v>
      </c>
      <c r="AP7" s="3" t="str" cm="1">
        <f t="array" ref="AP7">IF(Q7&lt;= 0, " ",INDEX(Costs,MATCH(AC$3,add_ons,0),MATCH($E7,Models,0)+1))</f>
        <v xml:space="preserve"> </v>
      </c>
      <c r="AQ7" s="3" t="str" cm="1">
        <f t="array" ref="AQ7">IF(R7&lt;= 0, " ",INDEX(Costs,MATCH(AD$3,add_ons,0),MATCH($E7,Models,0)+1))</f>
        <v xml:space="preserve"> </v>
      </c>
      <c r="AR7" s="3" t="str" cm="1">
        <f t="array" ref="AR7">IF(S7&lt;= 0, " ",INDEX(Costs,MATCH(AE$3,add_ons,0),MATCH($E7,Models,0)+1))</f>
        <v xml:space="preserve"> </v>
      </c>
      <c r="AS7" s="3" cm="1">
        <f t="array" ref="AS7">IF(T7&lt;= 0, " ",INDEX(Costs,MATCH(AF$3,add_ons,0),MATCH($E7,Models,0)+1))</f>
        <v>32.4</v>
      </c>
      <c r="AT7" s="3" t="str" cm="1">
        <f t="array" ref="AT7">IF(U7&lt;= 0, " ",INDEX(Costs,MATCH(AG$3,add_ons,0),MATCH($E7,Models,0)+1))</f>
        <v xml:space="preserve"> </v>
      </c>
      <c r="AU7" s="3" t="str" cm="1">
        <f t="array" ref="AU7">IF(V7&lt;= 0, " ",INDEX(Costs,MATCH(AH$3,add_ons,0),MATCH($E7,Models,0)+1))</f>
        <v xml:space="preserve"> </v>
      </c>
      <c r="AV7" s="3">
        <f t="shared" si="1"/>
        <v>32.4</v>
      </c>
      <c r="AW7" s="3">
        <f t="shared" si="2"/>
        <v>19015</v>
      </c>
      <c r="AX7" s="3">
        <f t="shared" si="3"/>
        <v>18328.54</v>
      </c>
      <c r="AY7" s="3">
        <f t="shared" si="4"/>
        <v>686.45999999999913</v>
      </c>
    </row>
    <row r="8" spans="1:51" x14ac:dyDescent="0.2">
      <c r="A8" t="s">
        <v>27</v>
      </c>
      <c r="B8" t="s">
        <v>9</v>
      </c>
      <c r="C8" t="s">
        <v>10</v>
      </c>
      <c r="D8" t="s">
        <v>16</v>
      </c>
      <c r="E8" t="s">
        <v>17</v>
      </c>
      <c r="F8" t="s">
        <v>34</v>
      </c>
      <c r="G8" t="s">
        <v>14</v>
      </c>
      <c r="H8">
        <v>68</v>
      </c>
      <c r="I8" s="3">
        <v>21984</v>
      </c>
      <c r="J8" s="4">
        <v>21324.48</v>
      </c>
      <c r="K8" s="10">
        <v>0</v>
      </c>
      <c r="L8" s="10">
        <v>0</v>
      </c>
      <c r="M8" s="10">
        <v>0</v>
      </c>
      <c r="N8" s="10">
        <v>1</v>
      </c>
      <c r="O8" s="10">
        <v>1</v>
      </c>
      <c r="P8" s="10">
        <v>0</v>
      </c>
      <c r="Q8" s="10">
        <v>0</v>
      </c>
      <c r="R8" s="10">
        <v>0</v>
      </c>
      <c r="S8" s="10">
        <v>0</v>
      </c>
      <c r="T8" s="10">
        <v>0</v>
      </c>
      <c r="U8" s="10">
        <v>1</v>
      </c>
      <c r="V8" s="10">
        <v>0</v>
      </c>
      <c r="W8" s="4" t="str" cm="1">
        <f t="array" ref="W8">IF(K8&lt;=0," ",INDEX(Prices,MATCH(W$3,add_ons,0),MATCH($E8,Models,0)+1))</f>
        <v xml:space="preserve"> </v>
      </c>
      <c r="X8" s="4" t="str" cm="1">
        <f t="array" ref="X8">IF(L8&lt;=0," ",INDEX(Prices,MATCH(X$3,add_ons,0),MATCH($E8,Models,0)+1))</f>
        <v xml:space="preserve"> </v>
      </c>
      <c r="Y8" s="4" t="str" cm="1">
        <f t="array" ref="Y8">IF(M8&lt;=0," ",INDEX(Prices,MATCH(Y$3,add_ons,0),MATCH($E8,Models,0)+1))</f>
        <v xml:space="preserve"> </v>
      </c>
      <c r="Z8" s="4" cm="1">
        <f t="array" ref="Z8">IF(N8&lt;=0," ",INDEX(Prices,MATCH(Z$3,add_ons,0),MATCH($E8,Models,0)+1))</f>
        <v>210</v>
      </c>
      <c r="AA8" s="4" cm="1">
        <f t="array" ref="AA8">IF(O8&lt;=0," ",INDEX(Prices,MATCH(AA$3,add_ons,0),MATCH($E8,Models,0)+1))</f>
        <v>1000</v>
      </c>
      <c r="AB8" s="4" t="str" cm="1">
        <f t="array" ref="AB8">IF(P8&lt;=0," ",INDEX(Prices,MATCH(AB$3,add_ons,0),MATCH($E8,Models,0)+1))</f>
        <v xml:space="preserve"> </v>
      </c>
      <c r="AC8" s="4" t="str" cm="1">
        <f t="array" ref="AC8">IF(Q8&lt;=0," ",INDEX(Prices,MATCH(AC$3,add_ons,0),MATCH($E8,Models,0)+1))</f>
        <v xml:space="preserve"> </v>
      </c>
      <c r="AD8" s="4" t="str" cm="1">
        <f t="array" ref="AD8">IF(R8&lt;=0," ",INDEX(Prices,MATCH(AD$3,add_ons,0),MATCH($E8,Models,0)+1))</f>
        <v xml:space="preserve"> </v>
      </c>
      <c r="AE8" s="4" t="str" cm="1">
        <f t="array" ref="AE8">IF(S8&lt;=0," ",INDEX(Prices,MATCH(AE$3,add_ons,0),MATCH($E8,Models,0)+1))</f>
        <v xml:space="preserve"> </v>
      </c>
      <c r="AF8" s="4" t="str" cm="1">
        <f t="array" ref="AF8">IF(T8&lt;=0," ",INDEX(Prices,MATCH(AF$3,add_ons,0),MATCH($E8,Models,0)+1))</f>
        <v xml:space="preserve"> </v>
      </c>
      <c r="AG8" s="4" cm="1">
        <f t="array" ref="AG8">IF(U8&lt;=0," ",INDEX(Prices,MATCH(AG$3,add_ons,0),MATCH($E8,Models,0)+1))</f>
        <v>560</v>
      </c>
      <c r="AH8" s="4" t="str" cm="1">
        <f t="array" ref="AH8">IF(V8&lt;=0," ",INDEX(Prices,MATCH(AH$3,add_ons,0),MATCH($E8,Models,0)+1))</f>
        <v xml:space="preserve"> </v>
      </c>
      <c r="AI8" s="3">
        <f t="shared" si="0"/>
        <v>1504.5</v>
      </c>
      <c r="AJ8" s="3" t="str" cm="1">
        <f t="array" ref="AJ8">IF(K8&lt;= 0, " ",INDEX(Costs,MATCH(W$3,add_ons,0),MATCH($E8,Models,0)+1))</f>
        <v xml:space="preserve"> </v>
      </c>
      <c r="AK8" s="3" t="str" cm="1">
        <f t="array" ref="AK8">IF(L8&lt;= 0, " ",INDEX(Costs,MATCH(X$3,add_ons,0),MATCH($E8,Models,0)+1))</f>
        <v xml:space="preserve"> </v>
      </c>
      <c r="AL8" s="3" t="str" cm="1">
        <f t="array" ref="AL8">IF(M8&lt;= 0, " ",INDEX(Costs,MATCH(Y$3,add_ons,0),MATCH($E8,Models,0)+1))</f>
        <v xml:space="preserve"> </v>
      </c>
      <c r="AM8" s="3" cm="1">
        <f t="array" ref="AM8">IF(N8&lt;= 0, " ",INDEX(Costs,MATCH(Z$3,add_ons,0),MATCH($E8,Models,0)+1))</f>
        <v>25.2</v>
      </c>
      <c r="AN8" s="3" cm="1">
        <f t="array" ref="AN8">IF(O8&lt;= 0, " ",INDEX(Costs,MATCH(AA$3,add_ons,0),MATCH($E8,Models,0)+1))</f>
        <v>650</v>
      </c>
      <c r="AO8" s="3" t="str" cm="1">
        <f t="array" ref="AO8">IF(P8&lt;= 0, " ",INDEX(Costs,MATCH(AB$3,add_ons,0),MATCH($E8,Models,0)+1))</f>
        <v xml:space="preserve"> </v>
      </c>
      <c r="AP8" s="3" t="str" cm="1">
        <f t="array" ref="AP8">IF(Q8&lt;= 0, " ",INDEX(Costs,MATCH(AC$3,add_ons,0),MATCH($E8,Models,0)+1))</f>
        <v xml:space="preserve"> </v>
      </c>
      <c r="AQ8" s="3" t="str" cm="1">
        <f t="array" ref="AQ8">IF(R8&lt;= 0, " ",INDEX(Costs,MATCH(AD$3,add_ons,0),MATCH($E8,Models,0)+1))</f>
        <v xml:space="preserve"> </v>
      </c>
      <c r="AR8" s="3" t="str" cm="1">
        <f t="array" ref="AR8">IF(S8&lt;= 0, " ",INDEX(Costs,MATCH(AE$3,add_ons,0),MATCH($E8,Models,0)+1))</f>
        <v xml:space="preserve"> </v>
      </c>
      <c r="AS8" s="3" t="str" cm="1">
        <f t="array" ref="AS8">IF(T8&lt;= 0, " ",INDEX(Costs,MATCH(AF$3,add_ons,0),MATCH($E8,Models,0)+1))</f>
        <v xml:space="preserve"> </v>
      </c>
      <c r="AT8" s="3" cm="1">
        <f t="array" ref="AT8">IF(U8&lt;= 0, " ",INDEX(Costs,MATCH(AG$3,add_ons,0),MATCH($E8,Models,0)+1))</f>
        <v>156.80000000000001</v>
      </c>
      <c r="AU8" s="3" t="str" cm="1">
        <f t="array" ref="AU8">IF(V8&lt;= 0, " ",INDEX(Costs,MATCH(AH$3,add_ons,0),MATCH($E8,Models,0)+1))</f>
        <v xml:space="preserve"> </v>
      </c>
      <c r="AV8" s="3">
        <f t="shared" si="1"/>
        <v>832</v>
      </c>
      <c r="AW8" s="3">
        <f t="shared" si="2"/>
        <v>23488.5</v>
      </c>
      <c r="AX8" s="3">
        <f t="shared" si="3"/>
        <v>22156.48</v>
      </c>
      <c r="AY8" s="3">
        <f t="shared" si="4"/>
        <v>1332.0200000000004</v>
      </c>
    </row>
    <row r="9" spans="1:51" x14ac:dyDescent="0.2">
      <c r="A9" t="s">
        <v>27</v>
      </c>
      <c r="B9" t="s">
        <v>9</v>
      </c>
      <c r="C9" t="s">
        <v>10</v>
      </c>
      <c r="D9" t="s">
        <v>16</v>
      </c>
      <c r="E9" t="s">
        <v>20</v>
      </c>
      <c r="F9" t="s">
        <v>18</v>
      </c>
      <c r="G9" t="s">
        <v>14</v>
      </c>
      <c r="H9">
        <v>40</v>
      </c>
      <c r="I9" s="3">
        <v>25629</v>
      </c>
      <c r="J9" s="4">
        <v>24860.13</v>
      </c>
      <c r="K9" s="10">
        <v>0</v>
      </c>
      <c r="L9" s="10">
        <v>0</v>
      </c>
      <c r="M9" s="10">
        <v>0</v>
      </c>
      <c r="N9" s="10">
        <v>0</v>
      </c>
      <c r="O9" s="10">
        <v>1</v>
      </c>
      <c r="P9" s="10">
        <v>0</v>
      </c>
      <c r="Q9" s="10">
        <v>1</v>
      </c>
      <c r="R9" s="10">
        <v>0</v>
      </c>
      <c r="S9" s="10">
        <v>0</v>
      </c>
      <c r="T9" s="10">
        <v>0</v>
      </c>
      <c r="U9" s="10">
        <v>0</v>
      </c>
      <c r="V9" s="10">
        <v>0</v>
      </c>
      <c r="W9" s="4" t="str" cm="1">
        <f t="array" ref="W9">IF(K9&lt;=0," ",INDEX(Prices,MATCH(W$3,add_ons,0),MATCH($E9,Models,0)+1))</f>
        <v xml:space="preserve"> </v>
      </c>
      <c r="X9" s="4" t="str" cm="1">
        <f t="array" ref="X9">IF(L9&lt;=0," ",INDEX(Prices,MATCH(X$3,add_ons,0),MATCH($E9,Models,0)+1))</f>
        <v xml:space="preserve"> </v>
      </c>
      <c r="Y9" s="4" t="str" cm="1">
        <f t="array" ref="Y9">IF(M9&lt;=0," ",INDEX(Prices,MATCH(Y$3,add_ons,0),MATCH($E9,Models,0)+1))</f>
        <v xml:space="preserve"> </v>
      </c>
      <c r="Z9" s="4" t="str" cm="1">
        <f t="array" ref="Z9">IF(N9&lt;=0," ",INDEX(Prices,MATCH(Z$3,add_ons,0),MATCH($E9,Models,0)+1))</f>
        <v xml:space="preserve"> </v>
      </c>
      <c r="AA9" s="4" cm="1">
        <f t="array" ref="AA9">IF(O9&lt;=0," ",INDEX(Prices,MATCH(AA$3,add_ons,0),MATCH($E9,Models,0)+1))</f>
        <v>1400</v>
      </c>
      <c r="AB9" s="4" t="str" cm="1">
        <f t="array" ref="AB9">IF(P9&lt;=0," ",INDEX(Prices,MATCH(AB$3,add_ons,0),MATCH($E9,Models,0)+1))</f>
        <v xml:space="preserve"> </v>
      </c>
      <c r="AC9" s="4" cm="1">
        <f t="array" ref="AC9">IF(Q9&lt;=0," ",INDEX(Prices,MATCH(AC$3,add_ons,0),MATCH($E9,Models,0)+1))</f>
        <v>110</v>
      </c>
      <c r="AD9" s="4" t="str" cm="1">
        <f t="array" ref="AD9">IF(R9&lt;=0," ",INDEX(Prices,MATCH(AD$3,add_ons,0),MATCH($E9,Models,0)+1))</f>
        <v xml:space="preserve"> </v>
      </c>
      <c r="AE9" s="4" t="str" cm="1">
        <f t="array" ref="AE9">IF(S9&lt;=0," ",INDEX(Prices,MATCH(AE$3,add_ons,0),MATCH($E9,Models,0)+1))</f>
        <v xml:space="preserve"> </v>
      </c>
      <c r="AF9" s="4" t="str" cm="1">
        <f t="array" ref="AF9">IF(T9&lt;=0," ",INDEX(Prices,MATCH(AF$3,add_ons,0),MATCH($E9,Models,0)+1))</f>
        <v xml:space="preserve"> </v>
      </c>
      <c r="AG9" s="4" t="str" cm="1">
        <f t="array" ref="AG9">IF(U9&lt;=0," ",INDEX(Prices,MATCH(AG$3,add_ons,0),MATCH($E9,Models,0)+1))</f>
        <v xml:space="preserve"> </v>
      </c>
      <c r="AH9" s="4" t="str" cm="1">
        <f t="array" ref="AH9">IF(V9&lt;=0," ",INDEX(Prices,MATCH(AH$3,add_ons,0),MATCH($E9,Models,0)+1))</f>
        <v xml:space="preserve"> </v>
      </c>
      <c r="AI9" s="3">
        <f t="shared" si="0"/>
        <v>1283.5</v>
      </c>
      <c r="AJ9" s="3" t="str" cm="1">
        <f t="array" ref="AJ9">IF(K9&lt;= 0, " ",INDEX(Costs,MATCH(W$3,add_ons,0),MATCH($E9,Models,0)+1))</f>
        <v xml:space="preserve"> </v>
      </c>
      <c r="AK9" s="3" t="str" cm="1">
        <f t="array" ref="AK9">IF(L9&lt;= 0, " ",INDEX(Costs,MATCH(X$3,add_ons,0),MATCH($E9,Models,0)+1))</f>
        <v xml:space="preserve"> </v>
      </c>
      <c r="AL9" s="3" t="str" cm="1">
        <f t="array" ref="AL9">IF(M9&lt;= 0, " ",INDEX(Costs,MATCH(Y$3,add_ons,0),MATCH($E9,Models,0)+1))</f>
        <v xml:space="preserve"> </v>
      </c>
      <c r="AM9" s="3" t="str" cm="1">
        <f t="array" ref="AM9">IF(N9&lt;= 0, " ",INDEX(Costs,MATCH(Z$3,add_ons,0),MATCH($E9,Models,0)+1))</f>
        <v xml:space="preserve"> </v>
      </c>
      <c r="AN9" s="3" cm="1">
        <f t="array" ref="AN9">IF(O9&lt;= 0, " ",INDEX(Costs,MATCH(AA$3,add_ons,0),MATCH($E9,Models,0)+1))</f>
        <v>910</v>
      </c>
      <c r="AO9" s="3" t="str" cm="1">
        <f t="array" ref="AO9">IF(P9&lt;= 0, " ",INDEX(Costs,MATCH(AB$3,add_ons,0),MATCH($E9,Models,0)+1))</f>
        <v xml:space="preserve"> </v>
      </c>
      <c r="AP9" s="3" cm="1">
        <f t="array" ref="AP9">IF(Q9&lt;= 0, " ",INDEX(Costs,MATCH(AC$3,add_ons,0),MATCH($E9,Models,0)+1))</f>
        <v>16.5</v>
      </c>
      <c r="AQ9" s="3" t="str" cm="1">
        <f t="array" ref="AQ9">IF(R9&lt;= 0, " ",INDEX(Costs,MATCH(AD$3,add_ons,0),MATCH($E9,Models,0)+1))</f>
        <v xml:space="preserve"> </v>
      </c>
      <c r="AR9" s="3" t="str" cm="1">
        <f t="array" ref="AR9">IF(S9&lt;= 0, " ",INDEX(Costs,MATCH(AE$3,add_ons,0),MATCH($E9,Models,0)+1))</f>
        <v xml:space="preserve"> </v>
      </c>
      <c r="AS9" s="3" t="str" cm="1">
        <f t="array" ref="AS9">IF(T9&lt;= 0, " ",INDEX(Costs,MATCH(AF$3,add_ons,0),MATCH($E9,Models,0)+1))</f>
        <v xml:space="preserve"> </v>
      </c>
      <c r="AT9" s="3" t="str" cm="1">
        <f t="array" ref="AT9">IF(U9&lt;= 0, " ",INDEX(Costs,MATCH(AG$3,add_ons,0),MATCH($E9,Models,0)+1))</f>
        <v xml:space="preserve"> </v>
      </c>
      <c r="AU9" s="3" t="str" cm="1">
        <f t="array" ref="AU9">IF(V9&lt;= 0, " ",INDEX(Costs,MATCH(AH$3,add_ons,0),MATCH($E9,Models,0)+1))</f>
        <v xml:space="preserve"> </v>
      </c>
      <c r="AV9" s="3">
        <f t="shared" si="1"/>
        <v>926.5</v>
      </c>
      <c r="AW9" s="3">
        <f t="shared" si="2"/>
        <v>26912.5</v>
      </c>
      <c r="AX9" s="3">
        <f t="shared" si="3"/>
        <v>25786.63</v>
      </c>
      <c r="AY9" s="3">
        <f t="shared" si="4"/>
        <v>1125.869999999999</v>
      </c>
    </row>
    <row r="10" spans="1:51" x14ac:dyDescent="0.2">
      <c r="A10" t="s">
        <v>27</v>
      </c>
      <c r="B10" t="s">
        <v>9</v>
      </c>
      <c r="C10" t="s">
        <v>10</v>
      </c>
      <c r="D10" t="s">
        <v>16</v>
      </c>
      <c r="E10" t="s">
        <v>20</v>
      </c>
      <c r="F10" t="s">
        <v>34</v>
      </c>
      <c r="G10" t="s">
        <v>22</v>
      </c>
      <c r="H10">
        <v>70</v>
      </c>
      <c r="I10" s="3">
        <v>26273</v>
      </c>
      <c r="J10" s="4">
        <v>25484.809999999998</v>
      </c>
      <c r="K10" s="10">
        <v>0</v>
      </c>
      <c r="L10" s="10">
        <v>0</v>
      </c>
      <c r="M10" s="10">
        <v>0</v>
      </c>
      <c r="N10" s="10">
        <v>0</v>
      </c>
      <c r="O10" s="10">
        <v>0</v>
      </c>
      <c r="P10" s="10">
        <v>1</v>
      </c>
      <c r="Q10" s="10">
        <v>1</v>
      </c>
      <c r="R10" s="10">
        <v>0</v>
      </c>
      <c r="S10" s="10">
        <v>0</v>
      </c>
      <c r="T10" s="10">
        <v>0</v>
      </c>
      <c r="U10" s="10">
        <v>0</v>
      </c>
      <c r="V10" s="10">
        <v>0</v>
      </c>
      <c r="W10" s="4" t="str" cm="1">
        <f t="array" ref="W10">IF(K10&lt;=0," ",INDEX(Prices,MATCH(W$3,add_ons,0),MATCH($E10,Models,0)+1))</f>
        <v xml:space="preserve"> </v>
      </c>
      <c r="X10" s="4" t="str" cm="1">
        <f t="array" ref="X10">IF(L10&lt;=0," ",INDEX(Prices,MATCH(X$3,add_ons,0),MATCH($E10,Models,0)+1))</f>
        <v xml:space="preserve"> </v>
      </c>
      <c r="Y10" s="4" t="str" cm="1">
        <f t="array" ref="Y10">IF(M10&lt;=0," ",INDEX(Prices,MATCH(Y$3,add_ons,0),MATCH($E10,Models,0)+1))</f>
        <v xml:space="preserve"> </v>
      </c>
      <c r="Z10" s="4" t="str" cm="1">
        <f t="array" ref="Z10">IF(N10&lt;=0," ",INDEX(Prices,MATCH(Z$3,add_ons,0),MATCH($E10,Models,0)+1))</f>
        <v xml:space="preserve"> </v>
      </c>
      <c r="AA10" s="4" t="str" cm="1">
        <f t="array" ref="AA10">IF(O10&lt;=0," ",INDEX(Prices,MATCH(AA$3,add_ons,0),MATCH($E10,Models,0)+1))</f>
        <v xml:space="preserve"> </v>
      </c>
      <c r="AB10" s="4" cm="1">
        <f t="array" ref="AB10">IF(P10&lt;=0," ",INDEX(Prices,MATCH(AB$3,add_ons,0),MATCH($E10,Models,0)+1))</f>
        <v>2800</v>
      </c>
      <c r="AC10" s="4" cm="1">
        <f t="array" ref="AC10">IF(Q10&lt;=0," ",INDEX(Prices,MATCH(AC$3,add_ons,0),MATCH($E10,Models,0)+1))</f>
        <v>110</v>
      </c>
      <c r="AD10" s="4" t="str" cm="1">
        <f t="array" ref="AD10">IF(R10&lt;=0," ",INDEX(Prices,MATCH(AD$3,add_ons,0),MATCH($E10,Models,0)+1))</f>
        <v xml:space="preserve"> </v>
      </c>
      <c r="AE10" s="4" t="str" cm="1">
        <f t="array" ref="AE10">IF(S10&lt;=0," ",INDEX(Prices,MATCH(AE$3,add_ons,0),MATCH($E10,Models,0)+1))</f>
        <v xml:space="preserve"> </v>
      </c>
      <c r="AF10" s="4" t="str" cm="1">
        <f t="array" ref="AF10">IF(T10&lt;=0," ",INDEX(Prices,MATCH(AF$3,add_ons,0),MATCH($E10,Models,0)+1))</f>
        <v xml:space="preserve"> </v>
      </c>
      <c r="AG10" s="4" t="str" cm="1">
        <f t="array" ref="AG10">IF(U10&lt;=0," ",INDEX(Prices,MATCH(AG$3,add_ons,0),MATCH($E10,Models,0)+1))</f>
        <v xml:space="preserve"> </v>
      </c>
      <c r="AH10" s="4" t="str" cm="1">
        <f t="array" ref="AH10">IF(V10&lt;=0," ",INDEX(Prices,MATCH(AH$3,add_ons,0),MATCH($E10,Models,0)+1))</f>
        <v xml:space="preserve"> </v>
      </c>
      <c r="AI10" s="3">
        <f t="shared" si="0"/>
        <v>2473.5</v>
      </c>
      <c r="AJ10" s="3" t="str" cm="1">
        <f t="array" ref="AJ10">IF(K10&lt;= 0, " ",INDEX(Costs,MATCH(W$3,add_ons,0),MATCH($E10,Models,0)+1))</f>
        <v xml:space="preserve"> </v>
      </c>
      <c r="AK10" s="3" t="str" cm="1">
        <f t="array" ref="AK10">IF(L10&lt;= 0, " ",INDEX(Costs,MATCH(X$3,add_ons,0),MATCH($E10,Models,0)+1))</f>
        <v xml:space="preserve"> </v>
      </c>
      <c r="AL10" s="3" t="str" cm="1">
        <f t="array" ref="AL10">IF(M10&lt;= 0, " ",INDEX(Costs,MATCH(Y$3,add_ons,0),MATCH($E10,Models,0)+1))</f>
        <v xml:space="preserve"> </v>
      </c>
      <c r="AM10" s="3" t="str" cm="1">
        <f t="array" ref="AM10">IF(N10&lt;= 0, " ",INDEX(Costs,MATCH(Z$3,add_ons,0),MATCH($E10,Models,0)+1))</f>
        <v xml:space="preserve"> </v>
      </c>
      <c r="AN10" s="3" t="str" cm="1">
        <f t="array" ref="AN10">IF(O10&lt;= 0, " ",INDEX(Costs,MATCH(AA$3,add_ons,0),MATCH($E10,Models,0)+1))</f>
        <v xml:space="preserve"> </v>
      </c>
      <c r="AO10" s="3" cm="1">
        <f t="array" ref="AO10">IF(P10&lt;= 0, " ",INDEX(Costs,MATCH(AB$3,add_ons,0),MATCH($E10,Models,0)+1))</f>
        <v>1904.0000000000002</v>
      </c>
      <c r="AP10" s="3" cm="1">
        <f t="array" ref="AP10">IF(Q10&lt;= 0, " ",INDEX(Costs,MATCH(AC$3,add_ons,0),MATCH($E10,Models,0)+1))</f>
        <v>16.5</v>
      </c>
      <c r="AQ10" s="3" t="str" cm="1">
        <f t="array" ref="AQ10">IF(R10&lt;= 0, " ",INDEX(Costs,MATCH(AD$3,add_ons,0),MATCH($E10,Models,0)+1))</f>
        <v xml:space="preserve"> </v>
      </c>
      <c r="AR10" s="3" t="str" cm="1">
        <f t="array" ref="AR10">IF(S10&lt;= 0, " ",INDEX(Costs,MATCH(AE$3,add_ons,0),MATCH($E10,Models,0)+1))</f>
        <v xml:space="preserve"> </v>
      </c>
      <c r="AS10" s="3" t="str" cm="1">
        <f t="array" ref="AS10">IF(T10&lt;= 0, " ",INDEX(Costs,MATCH(AF$3,add_ons,0),MATCH($E10,Models,0)+1))</f>
        <v xml:space="preserve"> </v>
      </c>
      <c r="AT10" s="3" t="str" cm="1">
        <f t="array" ref="AT10">IF(U10&lt;= 0, " ",INDEX(Costs,MATCH(AG$3,add_ons,0),MATCH($E10,Models,0)+1))</f>
        <v xml:space="preserve"> </v>
      </c>
      <c r="AU10" s="3" t="str" cm="1">
        <f t="array" ref="AU10">IF(V10&lt;= 0, " ",INDEX(Costs,MATCH(AH$3,add_ons,0),MATCH($E10,Models,0)+1))</f>
        <v xml:space="preserve"> </v>
      </c>
      <c r="AV10" s="3">
        <f t="shared" si="1"/>
        <v>1920.5000000000002</v>
      </c>
      <c r="AW10" s="3">
        <f t="shared" si="2"/>
        <v>28746.5</v>
      </c>
      <c r="AX10" s="3">
        <f t="shared" si="3"/>
        <v>27405.309999999998</v>
      </c>
      <c r="AY10" s="3">
        <f t="shared" si="4"/>
        <v>1341.1900000000023</v>
      </c>
    </row>
    <row r="11" spans="1:51" x14ac:dyDescent="0.2">
      <c r="A11" t="s">
        <v>27</v>
      </c>
      <c r="B11" t="s">
        <v>9</v>
      </c>
      <c r="C11" t="s">
        <v>10</v>
      </c>
      <c r="D11" t="s">
        <v>16</v>
      </c>
      <c r="E11" t="s">
        <v>20</v>
      </c>
      <c r="F11" t="s">
        <v>13</v>
      </c>
      <c r="G11" t="s">
        <v>22</v>
      </c>
      <c r="H11">
        <v>29</v>
      </c>
      <c r="I11" s="3">
        <v>29507</v>
      </c>
      <c r="J11" s="4">
        <v>28621.79</v>
      </c>
      <c r="K11" s="10">
        <v>0</v>
      </c>
      <c r="L11" s="10">
        <v>1</v>
      </c>
      <c r="M11" s="10">
        <v>0</v>
      </c>
      <c r="N11" s="10">
        <v>1</v>
      </c>
      <c r="O11" s="10">
        <v>0</v>
      </c>
      <c r="P11" s="10">
        <v>0</v>
      </c>
      <c r="Q11" s="10">
        <v>0</v>
      </c>
      <c r="R11" s="10">
        <v>0</v>
      </c>
      <c r="S11" s="10">
        <v>0</v>
      </c>
      <c r="T11" s="10">
        <v>0</v>
      </c>
      <c r="U11" s="10">
        <v>0</v>
      </c>
      <c r="V11" s="10">
        <v>0</v>
      </c>
      <c r="W11" s="4" t="str" cm="1">
        <f t="array" ref="W11">IF(K11&lt;=0," ",INDEX(Prices,MATCH(W$3,add_ons,0),MATCH($E11,Models,0)+1))</f>
        <v xml:space="preserve"> </v>
      </c>
      <c r="X11" s="4" cm="1">
        <f t="array" ref="X11">IF(L11&lt;=0," ",INDEX(Prices,MATCH(X$3,add_ons,0),MATCH($E11,Models,0)+1))</f>
        <v>210</v>
      </c>
      <c r="Y11" s="4" t="str" cm="1">
        <f t="array" ref="Y11">IF(M11&lt;=0," ",INDEX(Prices,MATCH(Y$3,add_ons,0),MATCH($E11,Models,0)+1))</f>
        <v xml:space="preserve"> </v>
      </c>
      <c r="Z11" s="4" cm="1">
        <f t="array" ref="Z11">IF(N11&lt;=0," ",INDEX(Prices,MATCH(Z$3,add_ons,0),MATCH($E11,Models,0)+1))</f>
        <v>240</v>
      </c>
      <c r="AA11" s="4" t="str" cm="1">
        <f t="array" ref="AA11">IF(O11&lt;=0," ",INDEX(Prices,MATCH(AA$3,add_ons,0),MATCH($E11,Models,0)+1))</f>
        <v xml:space="preserve"> </v>
      </c>
      <c r="AB11" s="4" t="str" cm="1">
        <f t="array" ref="AB11">IF(P11&lt;=0," ",INDEX(Prices,MATCH(AB$3,add_ons,0),MATCH($E11,Models,0)+1))</f>
        <v xml:space="preserve"> </v>
      </c>
      <c r="AC11" s="4" t="str" cm="1">
        <f t="array" ref="AC11">IF(Q11&lt;=0," ",INDEX(Prices,MATCH(AC$3,add_ons,0),MATCH($E11,Models,0)+1))</f>
        <v xml:space="preserve"> </v>
      </c>
      <c r="AD11" s="4" t="str" cm="1">
        <f t="array" ref="AD11">IF(R11&lt;=0," ",INDEX(Prices,MATCH(AD$3,add_ons,0),MATCH($E11,Models,0)+1))</f>
        <v xml:space="preserve"> </v>
      </c>
      <c r="AE11" s="4" t="str" cm="1">
        <f t="array" ref="AE11">IF(S11&lt;=0," ",INDEX(Prices,MATCH(AE$3,add_ons,0),MATCH($E11,Models,0)+1))</f>
        <v xml:space="preserve"> </v>
      </c>
      <c r="AF11" s="4" t="str" cm="1">
        <f t="array" ref="AF11">IF(T11&lt;=0," ",INDEX(Prices,MATCH(AF$3,add_ons,0),MATCH($E11,Models,0)+1))</f>
        <v xml:space="preserve"> </v>
      </c>
      <c r="AG11" s="4" t="str" cm="1">
        <f t="array" ref="AG11">IF(U11&lt;=0," ",INDEX(Prices,MATCH(AG$3,add_ons,0),MATCH($E11,Models,0)+1))</f>
        <v xml:space="preserve"> </v>
      </c>
      <c r="AH11" s="4" t="str" cm="1">
        <f t="array" ref="AH11">IF(V11&lt;=0," ",INDEX(Prices,MATCH(AH$3,add_ons,0),MATCH($E11,Models,0)+1))</f>
        <v xml:space="preserve"> </v>
      </c>
      <c r="AI11" s="3">
        <f t="shared" si="0"/>
        <v>382.5</v>
      </c>
      <c r="AJ11" s="3" t="str" cm="1">
        <f t="array" ref="AJ11">IF(K11&lt;= 0, " ",INDEX(Costs,MATCH(W$3,add_ons,0),MATCH($E11,Models,0)+1))</f>
        <v xml:space="preserve"> </v>
      </c>
      <c r="AK11" s="3" cm="1">
        <f t="array" ref="AK11">IF(L11&lt;= 0, " ",INDEX(Costs,MATCH(X$3,add_ons,0),MATCH($E11,Models,0)+1))</f>
        <v>23.1</v>
      </c>
      <c r="AL11" s="3" t="str" cm="1">
        <f t="array" ref="AL11">IF(M11&lt;= 0, " ",INDEX(Costs,MATCH(Y$3,add_ons,0),MATCH($E11,Models,0)+1))</f>
        <v xml:space="preserve"> </v>
      </c>
      <c r="AM11" s="3" cm="1">
        <f t="array" ref="AM11">IF(N11&lt;= 0, " ",INDEX(Costs,MATCH(Z$3,add_ons,0),MATCH($E11,Models,0)+1))</f>
        <v>28.799999999999997</v>
      </c>
      <c r="AN11" s="3" t="str" cm="1">
        <f t="array" ref="AN11">IF(O11&lt;= 0, " ",INDEX(Costs,MATCH(AA$3,add_ons,0),MATCH($E11,Models,0)+1))</f>
        <v xml:space="preserve"> </v>
      </c>
      <c r="AO11" s="3" t="str" cm="1">
        <f t="array" ref="AO11">IF(P11&lt;= 0, " ",INDEX(Costs,MATCH(AB$3,add_ons,0),MATCH($E11,Models,0)+1))</f>
        <v xml:space="preserve"> </v>
      </c>
      <c r="AP11" s="3" t="str" cm="1">
        <f t="array" ref="AP11">IF(Q11&lt;= 0, " ",INDEX(Costs,MATCH(AC$3,add_ons,0),MATCH($E11,Models,0)+1))</f>
        <v xml:space="preserve"> </v>
      </c>
      <c r="AQ11" s="3" t="str" cm="1">
        <f t="array" ref="AQ11">IF(R11&lt;= 0, " ",INDEX(Costs,MATCH(AD$3,add_ons,0),MATCH($E11,Models,0)+1))</f>
        <v xml:space="preserve"> </v>
      </c>
      <c r="AR11" s="3" t="str" cm="1">
        <f t="array" ref="AR11">IF(S11&lt;= 0, " ",INDEX(Costs,MATCH(AE$3,add_ons,0),MATCH($E11,Models,0)+1))</f>
        <v xml:space="preserve"> </v>
      </c>
      <c r="AS11" s="3" t="str" cm="1">
        <f t="array" ref="AS11">IF(T11&lt;= 0, " ",INDEX(Costs,MATCH(AF$3,add_ons,0),MATCH($E11,Models,0)+1))</f>
        <v xml:space="preserve"> </v>
      </c>
      <c r="AT11" s="3" t="str" cm="1">
        <f t="array" ref="AT11">IF(U11&lt;= 0, " ",INDEX(Costs,MATCH(AG$3,add_ons,0),MATCH($E11,Models,0)+1))</f>
        <v xml:space="preserve"> </v>
      </c>
      <c r="AU11" s="3" t="str" cm="1">
        <f t="array" ref="AU11">IF(V11&lt;= 0, " ",INDEX(Costs,MATCH(AH$3,add_ons,0),MATCH($E11,Models,0)+1))</f>
        <v xml:space="preserve"> </v>
      </c>
      <c r="AV11" s="3">
        <f t="shared" si="1"/>
        <v>51.9</v>
      </c>
      <c r="AW11" s="3">
        <f t="shared" si="2"/>
        <v>29889.5</v>
      </c>
      <c r="AX11" s="3">
        <f t="shared" si="3"/>
        <v>28673.690000000002</v>
      </c>
      <c r="AY11" s="3">
        <f t="shared" si="4"/>
        <v>1215.8099999999977</v>
      </c>
    </row>
    <row r="12" spans="1:51" x14ac:dyDescent="0.2">
      <c r="A12" t="s">
        <v>27</v>
      </c>
      <c r="B12" t="s">
        <v>9</v>
      </c>
      <c r="C12" t="s">
        <v>10</v>
      </c>
      <c r="D12" t="s">
        <v>16</v>
      </c>
      <c r="E12" t="s">
        <v>20</v>
      </c>
      <c r="F12" t="s">
        <v>29</v>
      </c>
      <c r="G12" t="s">
        <v>22</v>
      </c>
      <c r="H12">
        <v>57</v>
      </c>
      <c r="I12" s="3">
        <v>28254</v>
      </c>
      <c r="J12" s="4">
        <v>27406.38</v>
      </c>
      <c r="K12" s="10">
        <v>1</v>
      </c>
      <c r="L12" s="10">
        <v>0</v>
      </c>
      <c r="M12" s="10">
        <v>0</v>
      </c>
      <c r="N12" s="10">
        <v>0</v>
      </c>
      <c r="O12" s="10">
        <v>0</v>
      </c>
      <c r="P12" s="10">
        <v>0</v>
      </c>
      <c r="Q12" s="10">
        <v>0</v>
      </c>
      <c r="R12" s="10">
        <v>0</v>
      </c>
      <c r="S12" s="10">
        <v>1</v>
      </c>
      <c r="T12" s="10">
        <v>0</v>
      </c>
      <c r="U12" s="10">
        <v>0</v>
      </c>
      <c r="V12" s="10">
        <v>0</v>
      </c>
      <c r="W12" s="4" cm="1">
        <f t="array" ref="W12">IF(K12&lt;=0," ",INDEX(Prices,MATCH(W$3,add_ons,0),MATCH($E12,Models,0)+1))</f>
        <v>750</v>
      </c>
      <c r="X12" s="4" t="str" cm="1">
        <f t="array" ref="X12">IF(L12&lt;=0," ",INDEX(Prices,MATCH(X$3,add_ons,0),MATCH($E12,Models,0)+1))</f>
        <v xml:space="preserve"> </v>
      </c>
      <c r="Y12" s="4" t="str" cm="1">
        <f t="array" ref="Y12">IF(M12&lt;=0," ",INDEX(Prices,MATCH(Y$3,add_ons,0),MATCH($E12,Models,0)+1))</f>
        <v xml:space="preserve"> </v>
      </c>
      <c r="Z12" s="4" t="str" cm="1">
        <f t="array" ref="Z12">IF(N12&lt;=0," ",INDEX(Prices,MATCH(Z$3,add_ons,0),MATCH($E12,Models,0)+1))</f>
        <v xml:space="preserve"> </v>
      </c>
      <c r="AA12" s="4" t="str" cm="1">
        <f t="array" ref="AA12">IF(O12&lt;=0," ",INDEX(Prices,MATCH(AA$3,add_ons,0),MATCH($E12,Models,0)+1))</f>
        <v xml:space="preserve"> </v>
      </c>
      <c r="AB12" s="4" t="str" cm="1">
        <f t="array" ref="AB12">IF(P12&lt;=0," ",INDEX(Prices,MATCH(AB$3,add_ons,0),MATCH($E12,Models,0)+1))</f>
        <v xml:space="preserve"> </v>
      </c>
      <c r="AC12" s="4" t="str" cm="1">
        <f t="array" ref="AC12">IF(Q12&lt;=0," ",INDEX(Prices,MATCH(AC$3,add_ons,0),MATCH($E12,Models,0)+1))</f>
        <v xml:space="preserve"> </v>
      </c>
      <c r="AD12" s="4" t="str" cm="1">
        <f t="array" ref="AD12">IF(R12&lt;=0," ",INDEX(Prices,MATCH(AD$3,add_ons,0),MATCH($E12,Models,0)+1))</f>
        <v xml:space="preserve"> </v>
      </c>
      <c r="AE12" s="4" cm="1">
        <f t="array" ref="AE12">IF(S12&lt;=0," ",INDEX(Prices,MATCH(AE$3,add_ons,0),MATCH($E12,Models,0)+1))</f>
        <v>160</v>
      </c>
      <c r="AF12" s="4" t="str" cm="1">
        <f t="array" ref="AF12">IF(T12&lt;=0," ",INDEX(Prices,MATCH(AF$3,add_ons,0),MATCH($E12,Models,0)+1))</f>
        <v xml:space="preserve"> </v>
      </c>
      <c r="AG12" s="4" t="str" cm="1">
        <f t="array" ref="AG12">IF(U12&lt;=0," ",INDEX(Prices,MATCH(AG$3,add_ons,0),MATCH($E12,Models,0)+1))</f>
        <v xml:space="preserve"> </v>
      </c>
      <c r="AH12" s="4" t="str" cm="1">
        <f t="array" ref="AH12">IF(V12&lt;=0," ",INDEX(Prices,MATCH(AH$3,add_ons,0),MATCH($E12,Models,0)+1))</f>
        <v xml:space="preserve"> </v>
      </c>
      <c r="AI12" s="3">
        <f t="shared" si="0"/>
        <v>773.5</v>
      </c>
      <c r="AJ12" s="3" cm="1">
        <f t="array" ref="AJ12">IF(K12&lt;= 0, " ",INDEX(Costs,MATCH(W$3,add_ons,0),MATCH($E12,Models,0)+1))</f>
        <v>187.5</v>
      </c>
      <c r="AK12" s="3" t="str" cm="1">
        <f t="array" ref="AK12">IF(L12&lt;= 0, " ",INDEX(Costs,MATCH(X$3,add_ons,0),MATCH($E12,Models,0)+1))</f>
        <v xml:space="preserve"> </v>
      </c>
      <c r="AL12" s="3" t="str" cm="1">
        <f t="array" ref="AL12">IF(M12&lt;= 0, " ",INDEX(Costs,MATCH(Y$3,add_ons,0),MATCH($E12,Models,0)+1))</f>
        <v xml:space="preserve"> </v>
      </c>
      <c r="AM12" s="3" t="str" cm="1">
        <f t="array" ref="AM12">IF(N12&lt;= 0, " ",INDEX(Costs,MATCH(Z$3,add_ons,0),MATCH($E12,Models,0)+1))</f>
        <v xml:space="preserve"> </v>
      </c>
      <c r="AN12" s="3" t="str" cm="1">
        <f t="array" ref="AN12">IF(O12&lt;= 0, " ",INDEX(Costs,MATCH(AA$3,add_ons,0),MATCH($E12,Models,0)+1))</f>
        <v xml:space="preserve"> </v>
      </c>
      <c r="AO12" s="3" t="str" cm="1">
        <f t="array" ref="AO12">IF(P12&lt;= 0, " ",INDEX(Costs,MATCH(AB$3,add_ons,0),MATCH($E12,Models,0)+1))</f>
        <v xml:space="preserve"> </v>
      </c>
      <c r="AP12" s="3" t="str" cm="1">
        <f t="array" ref="AP12">IF(Q12&lt;= 0, " ",INDEX(Costs,MATCH(AC$3,add_ons,0),MATCH($E12,Models,0)+1))</f>
        <v xml:space="preserve"> </v>
      </c>
      <c r="AQ12" s="3" t="str" cm="1">
        <f t="array" ref="AQ12">IF(R12&lt;= 0, " ",INDEX(Costs,MATCH(AD$3,add_ons,0),MATCH($E12,Models,0)+1))</f>
        <v xml:space="preserve"> </v>
      </c>
      <c r="AR12" s="3" cm="1">
        <f t="array" ref="AR12">IF(S12&lt;= 0, " ",INDEX(Costs,MATCH(AE$3,add_ons,0),MATCH($E12,Models,0)+1))</f>
        <v>27.200000000000003</v>
      </c>
      <c r="AS12" s="3" t="str" cm="1">
        <f t="array" ref="AS12">IF(T12&lt;= 0, " ",INDEX(Costs,MATCH(AF$3,add_ons,0),MATCH($E12,Models,0)+1))</f>
        <v xml:space="preserve"> </v>
      </c>
      <c r="AT12" s="3" t="str" cm="1">
        <f t="array" ref="AT12">IF(U12&lt;= 0, " ",INDEX(Costs,MATCH(AG$3,add_ons,0),MATCH($E12,Models,0)+1))</f>
        <v xml:space="preserve"> </v>
      </c>
      <c r="AU12" s="3" t="str" cm="1">
        <f t="array" ref="AU12">IF(V12&lt;= 0, " ",INDEX(Costs,MATCH(AH$3,add_ons,0),MATCH($E12,Models,0)+1))</f>
        <v xml:space="preserve"> </v>
      </c>
      <c r="AV12" s="3">
        <f t="shared" si="1"/>
        <v>214.7</v>
      </c>
      <c r="AW12" s="3">
        <f t="shared" si="2"/>
        <v>29027.5</v>
      </c>
      <c r="AX12" s="3">
        <f t="shared" si="3"/>
        <v>27621.08</v>
      </c>
      <c r="AY12" s="3">
        <f t="shared" si="4"/>
        <v>1406.4199999999983</v>
      </c>
    </row>
    <row r="13" spans="1:51" x14ac:dyDescent="0.2">
      <c r="A13" t="s">
        <v>27</v>
      </c>
      <c r="B13" t="s">
        <v>9</v>
      </c>
      <c r="C13" t="s">
        <v>10</v>
      </c>
      <c r="D13" t="s">
        <v>16</v>
      </c>
      <c r="E13" t="s">
        <v>20</v>
      </c>
      <c r="F13" t="s">
        <v>29</v>
      </c>
      <c r="G13" t="s">
        <v>22</v>
      </c>
      <c r="H13">
        <v>33</v>
      </c>
      <c r="I13" s="3">
        <v>25345</v>
      </c>
      <c r="J13" s="4">
        <v>24584.649999999998</v>
      </c>
      <c r="K13" s="10">
        <v>1</v>
      </c>
      <c r="L13" s="10">
        <v>0</v>
      </c>
      <c r="M13" s="10">
        <v>0</v>
      </c>
      <c r="N13" s="10">
        <v>0</v>
      </c>
      <c r="O13" s="10">
        <v>0</v>
      </c>
      <c r="P13" s="10">
        <v>0</v>
      </c>
      <c r="Q13" s="10">
        <v>1</v>
      </c>
      <c r="R13" s="10">
        <v>0</v>
      </c>
      <c r="S13" s="10">
        <v>0</v>
      </c>
      <c r="T13" s="10">
        <v>1</v>
      </c>
      <c r="U13" s="10">
        <v>0</v>
      </c>
      <c r="V13" s="10">
        <v>0</v>
      </c>
      <c r="W13" s="4" cm="1">
        <f t="array" ref="W13">IF(K13&lt;=0," ",INDEX(Prices,MATCH(W$3,add_ons,0),MATCH($E13,Models,0)+1))</f>
        <v>750</v>
      </c>
      <c r="X13" s="4" t="str" cm="1">
        <f t="array" ref="X13">IF(L13&lt;=0," ",INDEX(Prices,MATCH(X$3,add_ons,0),MATCH($E13,Models,0)+1))</f>
        <v xml:space="preserve"> </v>
      </c>
      <c r="Y13" s="4" t="str" cm="1">
        <f t="array" ref="Y13">IF(M13&lt;=0," ",INDEX(Prices,MATCH(Y$3,add_ons,0),MATCH($E13,Models,0)+1))</f>
        <v xml:space="preserve"> </v>
      </c>
      <c r="Z13" s="4" t="str" cm="1">
        <f t="array" ref="Z13">IF(N13&lt;=0," ",INDEX(Prices,MATCH(Z$3,add_ons,0),MATCH($E13,Models,0)+1))</f>
        <v xml:space="preserve"> </v>
      </c>
      <c r="AA13" s="4" t="str" cm="1">
        <f t="array" ref="AA13">IF(O13&lt;=0," ",INDEX(Prices,MATCH(AA$3,add_ons,0),MATCH($E13,Models,0)+1))</f>
        <v xml:space="preserve"> </v>
      </c>
      <c r="AB13" s="4" t="str" cm="1">
        <f t="array" ref="AB13">IF(P13&lt;=0," ",INDEX(Prices,MATCH(AB$3,add_ons,0),MATCH($E13,Models,0)+1))</f>
        <v xml:space="preserve"> </v>
      </c>
      <c r="AC13" s="4" cm="1">
        <f t="array" ref="AC13">IF(Q13&lt;=0," ",INDEX(Prices,MATCH(AC$3,add_ons,0),MATCH($E13,Models,0)+1))</f>
        <v>110</v>
      </c>
      <c r="AD13" s="4" t="str" cm="1">
        <f t="array" ref="AD13">IF(R13&lt;=0," ",INDEX(Prices,MATCH(AD$3,add_ons,0),MATCH($E13,Models,0)+1))</f>
        <v xml:space="preserve"> </v>
      </c>
      <c r="AE13" s="4" t="str" cm="1">
        <f t="array" ref="AE13">IF(S13&lt;=0," ",INDEX(Prices,MATCH(AE$3,add_ons,0),MATCH($E13,Models,0)+1))</f>
        <v xml:space="preserve"> </v>
      </c>
      <c r="AF13" s="4" cm="1">
        <f t="array" ref="AF13">IF(T13&lt;=0," ",INDEX(Prices,MATCH(AF$3,add_ons,0),MATCH($E13,Models,0)+1))</f>
        <v>200</v>
      </c>
      <c r="AG13" s="4" t="str" cm="1">
        <f t="array" ref="AG13">IF(U13&lt;=0," ",INDEX(Prices,MATCH(AG$3,add_ons,0),MATCH($E13,Models,0)+1))</f>
        <v xml:space="preserve"> </v>
      </c>
      <c r="AH13" s="4" t="str" cm="1">
        <f t="array" ref="AH13">IF(V13&lt;=0," ",INDEX(Prices,MATCH(AH$3,add_ons,0),MATCH($E13,Models,0)+1))</f>
        <v xml:space="preserve"> </v>
      </c>
      <c r="AI13" s="3">
        <f t="shared" si="0"/>
        <v>901</v>
      </c>
      <c r="AJ13" s="3" cm="1">
        <f t="array" ref="AJ13">IF(K13&lt;= 0, " ",INDEX(Costs,MATCH(W$3,add_ons,0),MATCH($E13,Models,0)+1))</f>
        <v>187.5</v>
      </c>
      <c r="AK13" s="3" t="str" cm="1">
        <f t="array" ref="AK13">IF(L13&lt;= 0, " ",INDEX(Costs,MATCH(X$3,add_ons,0),MATCH($E13,Models,0)+1))</f>
        <v xml:space="preserve"> </v>
      </c>
      <c r="AL13" s="3" t="str" cm="1">
        <f t="array" ref="AL13">IF(M13&lt;= 0, " ",INDEX(Costs,MATCH(Y$3,add_ons,0),MATCH($E13,Models,0)+1))</f>
        <v xml:space="preserve"> </v>
      </c>
      <c r="AM13" s="3" t="str" cm="1">
        <f t="array" ref="AM13">IF(N13&lt;= 0, " ",INDEX(Costs,MATCH(Z$3,add_ons,0),MATCH($E13,Models,0)+1))</f>
        <v xml:space="preserve"> </v>
      </c>
      <c r="AN13" s="3" t="str" cm="1">
        <f t="array" ref="AN13">IF(O13&lt;= 0, " ",INDEX(Costs,MATCH(AA$3,add_ons,0),MATCH($E13,Models,0)+1))</f>
        <v xml:space="preserve"> </v>
      </c>
      <c r="AO13" s="3" t="str" cm="1">
        <f t="array" ref="AO13">IF(P13&lt;= 0, " ",INDEX(Costs,MATCH(AB$3,add_ons,0),MATCH($E13,Models,0)+1))</f>
        <v xml:space="preserve"> </v>
      </c>
      <c r="AP13" s="3" cm="1">
        <f t="array" ref="AP13">IF(Q13&lt;= 0, " ",INDEX(Costs,MATCH(AC$3,add_ons,0),MATCH($E13,Models,0)+1))</f>
        <v>16.5</v>
      </c>
      <c r="AQ13" s="3" t="str" cm="1">
        <f t="array" ref="AQ13">IF(R13&lt;= 0, " ",INDEX(Costs,MATCH(AD$3,add_ons,0),MATCH($E13,Models,0)+1))</f>
        <v xml:space="preserve"> </v>
      </c>
      <c r="AR13" s="3" t="str" cm="1">
        <f t="array" ref="AR13">IF(S13&lt;= 0, " ",INDEX(Costs,MATCH(AE$3,add_ons,0),MATCH($E13,Models,0)+1))</f>
        <v xml:space="preserve"> </v>
      </c>
      <c r="AS13" s="3" cm="1">
        <f t="array" ref="AS13">IF(T13&lt;= 0, " ",INDEX(Costs,MATCH(AF$3,add_ons,0),MATCH($E13,Models,0)+1))</f>
        <v>36</v>
      </c>
      <c r="AT13" s="3" t="str" cm="1">
        <f t="array" ref="AT13">IF(U13&lt;= 0, " ",INDEX(Costs,MATCH(AG$3,add_ons,0),MATCH($E13,Models,0)+1))</f>
        <v xml:space="preserve"> </v>
      </c>
      <c r="AU13" s="3" t="str" cm="1">
        <f t="array" ref="AU13">IF(V13&lt;= 0, " ",INDEX(Costs,MATCH(AH$3,add_ons,0),MATCH($E13,Models,0)+1))</f>
        <v xml:space="preserve"> </v>
      </c>
      <c r="AV13" s="3">
        <f t="shared" si="1"/>
        <v>240</v>
      </c>
      <c r="AW13" s="3">
        <f t="shared" si="2"/>
        <v>26246</v>
      </c>
      <c r="AX13" s="3">
        <f t="shared" si="3"/>
        <v>24824.649999999998</v>
      </c>
      <c r="AY13" s="3">
        <f t="shared" si="4"/>
        <v>1421.3500000000022</v>
      </c>
    </row>
    <row r="14" spans="1:51" x14ac:dyDescent="0.2">
      <c r="A14" t="s">
        <v>27</v>
      </c>
      <c r="B14" t="s">
        <v>9</v>
      </c>
      <c r="C14" t="s">
        <v>10</v>
      </c>
      <c r="D14" t="s">
        <v>16</v>
      </c>
      <c r="E14" t="s">
        <v>33</v>
      </c>
      <c r="F14" t="s">
        <v>34</v>
      </c>
      <c r="G14" t="s">
        <v>22</v>
      </c>
      <c r="H14">
        <v>34</v>
      </c>
      <c r="I14" s="3">
        <v>32094</v>
      </c>
      <c r="J14" s="4">
        <v>31131.18</v>
      </c>
      <c r="K14" s="10">
        <v>0</v>
      </c>
      <c r="L14" s="10">
        <v>0</v>
      </c>
      <c r="M14" s="10">
        <v>0</v>
      </c>
      <c r="N14" s="10">
        <v>0</v>
      </c>
      <c r="O14" s="10">
        <v>0</v>
      </c>
      <c r="P14" s="10">
        <v>0</v>
      </c>
      <c r="Q14" s="10">
        <v>0</v>
      </c>
      <c r="R14" s="10">
        <v>0</v>
      </c>
      <c r="S14" s="10">
        <v>0</v>
      </c>
      <c r="T14" s="10">
        <v>0</v>
      </c>
      <c r="U14" s="10">
        <v>0</v>
      </c>
      <c r="V14" s="10">
        <v>0</v>
      </c>
      <c r="W14" s="4" t="str" cm="1">
        <f t="array" ref="W14">IF(K14&lt;=0," ",INDEX(Prices,MATCH(W$3,add_ons,0),MATCH($E14,Models,0)+1))</f>
        <v xml:space="preserve"> </v>
      </c>
      <c r="X14" s="4" t="str" cm="1">
        <f t="array" ref="X14">IF(L14&lt;=0," ",INDEX(Prices,MATCH(X$3,add_ons,0),MATCH($E14,Models,0)+1))</f>
        <v xml:space="preserve"> </v>
      </c>
      <c r="Y14" s="4" t="str" cm="1">
        <f t="array" ref="Y14">IF(M14&lt;=0," ",INDEX(Prices,MATCH(Y$3,add_ons,0),MATCH($E14,Models,0)+1))</f>
        <v xml:space="preserve"> </v>
      </c>
      <c r="Z14" s="4" t="str" cm="1">
        <f t="array" ref="Z14">IF(N14&lt;=0," ",INDEX(Prices,MATCH(Z$3,add_ons,0),MATCH($E14,Models,0)+1))</f>
        <v xml:space="preserve"> </v>
      </c>
      <c r="AA14" s="4" t="str" cm="1">
        <f t="array" ref="AA14">IF(O14&lt;=0," ",INDEX(Prices,MATCH(AA$3,add_ons,0),MATCH($E14,Models,0)+1))</f>
        <v xml:space="preserve"> </v>
      </c>
      <c r="AB14" s="4" t="str" cm="1">
        <f t="array" ref="AB14">IF(P14&lt;=0," ",INDEX(Prices,MATCH(AB$3,add_ons,0),MATCH($E14,Models,0)+1))</f>
        <v xml:space="preserve"> </v>
      </c>
      <c r="AC14" s="4" t="str" cm="1">
        <f t="array" ref="AC14">IF(Q14&lt;=0," ",INDEX(Prices,MATCH(AC$3,add_ons,0),MATCH($E14,Models,0)+1))</f>
        <v xml:space="preserve"> </v>
      </c>
      <c r="AD14" s="4" t="str" cm="1">
        <f t="array" ref="AD14">IF(R14&lt;=0," ",INDEX(Prices,MATCH(AD$3,add_ons,0),MATCH($E14,Models,0)+1))</f>
        <v xml:space="preserve"> </v>
      </c>
      <c r="AE14" s="4" t="str" cm="1">
        <f t="array" ref="AE14">IF(S14&lt;=0," ",INDEX(Prices,MATCH(AE$3,add_ons,0),MATCH($E14,Models,0)+1))</f>
        <v xml:space="preserve"> </v>
      </c>
      <c r="AF14" s="4" t="str" cm="1">
        <f t="array" ref="AF14">IF(T14&lt;=0," ",INDEX(Prices,MATCH(AF$3,add_ons,0),MATCH($E14,Models,0)+1))</f>
        <v xml:space="preserve"> </v>
      </c>
      <c r="AG14" s="4" t="str" cm="1">
        <f t="array" ref="AG14">IF(U14&lt;=0," ",INDEX(Prices,MATCH(AG$3,add_ons,0),MATCH($E14,Models,0)+1))</f>
        <v xml:space="preserve"> </v>
      </c>
      <c r="AH14" s="4" t="str" cm="1">
        <f t="array" ref="AH14">IF(V14&lt;=0," ",INDEX(Prices,MATCH(AH$3,add_ons,0),MATCH($E14,Models,0)+1))</f>
        <v xml:space="preserve"> </v>
      </c>
      <c r="AI14" s="3">
        <f t="shared" si="0"/>
        <v>0</v>
      </c>
      <c r="AJ14" s="3" t="str" cm="1">
        <f t="array" ref="AJ14">IF(K14&lt;= 0, " ",INDEX(Costs,MATCH(W$3,add_ons,0),MATCH($E14,Models,0)+1))</f>
        <v xml:space="preserve"> </v>
      </c>
      <c r="AK14" s="3" t="str" cm="1">
        <f t="array" ref="AK14">IF(L14&lt;= 0, " ",INDEX(Costs,MATCH(X$3,add_ons,0),MATCH($E14,Models,0)+1))</f>
        <v xml:space="preserve"> </v>
      </c>
      <c r="AL14" s="3" t="str" cm="1">
        <f t="array" ref="AL14">IF(M14&lt;= 0, " ",INDEX(Costs,MATCH(Y$3,add_ons,0),MATCH($E14,Models,0)+1))</f>
        <v xml:space="preserve"> </v>
      </c>
      <c r="AM14" s="3" t="str" cm="1">
        <f t="array" ref="AM14">IF(N14&lt;= 0, " ",INDEX(Costs,MATCH(Z$3,add_ons,0),MATCH($E14,Models,0)+1))</f>
        <v xml:space="preserve"> </v>
      </c>
      <c r="AN14" s="3" t="str" cm="1">
        <f t="array" ref="AN14">IF(O14&lt;= 0, " ",INDEX(Costs,MATCH(AA$3,add_ons,0),MATCH($E14,Models,0)+1))</f>
        <v xml:space="preserve"> </v>
      </c>
      <c r="AO14" s="3" t="str" cm="1">
        <f t="array" ref="AO14">IF(P14&lt;= 0, " ",INDEX(Costs,MATCH(AB$3,add_ons,0),MATCH($E14,Models,0)+1))</f>
        <v xml:space="preserve"> </v>
      </c>
      <c r="AP14" s="3" t="str" cm="1">
        <f t="array" ref="AP14">IF(Q14&lt;= 0, " ",INDEX(Costs,MATCH(AC$3,add_ons,0),MATCH($E14,Models,0)+1))</f>
        <v xml:space="preserve"> </v>
      </c>
      <c r="AQ14" s="3" t="str" cm="1">
        <f t="array" ref="AQ14">IF(R14&lt;= 0, " ",INDEX(Costs,MATCH(AD$3,add_ons,0),MATCH($E14,Models,0)+1))</f>
        <v xml:space="preserve"> </v>
      </c>
      <c r="AR14" s="3" t="str" cm="1">
        <f t="array" ref="AR14">IF(S14&lt;= 0, " ",INDEX(Costs,MATCH(AE$3,add_ons,0),MATCH($E14,Models,0)+1))</f>
        <v xml:space="preserve"> </v>
      </c>
      <c r="AS14" s="3" t="str" cm="1">
        <f t="array" ref="AS14">IF(T14&lt;= 0, " ",INDEX(Costs,MATCH(AF$3,add_ons,0),MATCH($E14,Models,0)+1))</f>
        <v xml:space="preserve"> </v>
      </c>
      <c r="AT14" s="3" t="str" cm="1">
        <f t="array" ref="AT14">IF(U14&lt;= 0, " ",INDEX(Costs,MATCH(AG$3,add_ons,0),MATCH($E14,Models,0)+1))</f>
        <v xml:space="preserve"> </v>
      </c>
      <c r="AU14" s="3" t="str" cm="1">
        <f t="array" ref="AU14">IF(V14&lt;= 0, " ",INDEX(Costs,MATCH(AH$3,add_ons,0),MATCH($E14,Models,0)+1))</f>
        <v xml:space="preserve"> </v>
      </c>
      <c r="AV14" s="3">
        <f t="shared" si="1"/>
        <v>0</v>
      </c>
      <c r="AW14" s="3">
        <f t="shared" si="2"/>
        <v>32094</v>
      </c>
      <c r="AX14" s="3">
        <f t="shared" si="3"/>
        <v>31131.18</v>
      </c>
      <c r="AY14" s="3">
        <f t="shared" si="4"/>
        <v>962.81999999999971</v>
      </c>
    </row>
    <row r="15" spans="1:51" x14ac:dyDescent="0.2">
      <c r="A15" t="s">
        <v>27</v>
      </c>
      <c r="B15" t="s">
        <v>9</v>
      </c>
      <c r="C15" t="s">
        <v>10</v>
      </c>
      <c r="D15" t="s">
        <v>16</v>
      </c>
      <c r="E15" t="s">
        <v>33</v>
      </c>
      <c r="F15" t="s">
        <v>18</v>
      </c>
      <c r="G15" t="s">
        <v>14</v>
      </c>
      <c r="H15">
        <v>65</v>
      </c>
      <c r="I15" s="3">
        <v>34662</v>
      </c>
      <c r="J15" s="4">
        <v>33622.14</v>
      </c>
      <c r="K15" s="10">
        <v>1</v>
      </c>
      <c r="L15" s="10">
        <v>0</v>
      </c>
      <c r="M15" s="10">
        <v>0</v>
      </c>
      <c r="N15" s="10">
        <v>1</v>
      </c>
      <c r="O15" s="10">
        <v>0</v>
      </c>
      <c r="P15" s="10">
        <v>1</v>
      </c>
      <c r="Q15" s="10">
        <v>0</v>
      </c>
      <c r="R15" s="10">
        <v>0</v>
      </c>
      <c r="S15" s="10">
        <v>0</v>
      </c>
      <c r="T15" s="10">
        <v>0</v>
      </c>
      <c r="U15" s="10">
        <v>0</v>
      </c>
      <c r="V15" s="10">
        <v>0</v>
      </c>
      <c r="W15" s="4" cm="1">
        <f t="array" ref="W15">IF(K15&lt;=0," ",INDEX(Prices,MATCH(W$3,add_ons,0),MATCH($E15,Models,0)+1))</f>
        <v>850</v>
      </c>
      <c r="X15" s="4" t="str" cm="1">
        <f t="array" ref="X15">IF(L15&lt;=0," ",INDEX(Prices,MATCH(X$3,add_ons,0),MATCH($E15,Models,0)+1))</f>
        <v xml:space="preserve"> </v>
      </c>
      <c r="Y15" s="4" t="str" cm="1">
        <f t="array" ref="Y15">IF(M15&lt;=0," ",INDEX(Prices,MATCH(Y$3,add_ons,0),MATCH($E15,Models,0)+1))</f>
        <v xml:space="preserve"> </v>
      </c>
      <c r="Z15" s="4" cm="1">
        <f t="array" ref="Z15">IF(N15&lt;=0," ",INDEX(Prices,MATCH(Z$3,add_ons,0),MATCH($E15,Models,0)+1))</f>
        <v>270</v>
      </c>
      <c r="AA15" s="4" t="str" cm="1">
        <f t="array" ref="AA15">IF(O15&lt;=0," ",INDEX(Prices,MATCH(AA$3,add_ons,0),MATCH($E15,Models,0)+1))</f>
        <v xml:space="preserve"> </v>
      </c>
      <c r="AB15" s="4" cm="1">
        <f t="array" ref="AB15">IF(P15&lt;=0," ",INDEX(Prices,MATCH(AB$3,add_ons,0),MATCH($E15,Models,0)+1))</f>
        <v>3200</v>
      </c>
      <c r="AC15" s="4" t="str" cm="1">
        <f t="array" ref="AC15">IF(Q15&lt;=0," ",INDEX(Prices,MATCH(AC$3,add_ons,0),MATCH($E15,Models,0)+1))</f>
        <v xml:space="preserve"> </v>
      </c>
      <c r="AD15" s="4" t="str" cm="1">
        <f t="array" ref="AD15">IF(R15&lt;=0," ",INDEX(Prices,MATCH(AD$3,add_ons,0),MATCH($E15,Models,0)+1))</f>
        <v xml:space="preserve"> </v>
      </c>
      <c r="AE15" s="4" t="str" cm="1">
        <f t="array" ref="AE15">IF(S15&lt;=0," ",INDEX(Prices,MATCH(AE$3,add_ons,0),MATCH($E15,Models,0)+1))</f>
        <v xml:space="preserve"> </v>
      </c>
      <c r="AF15" s="4" t="str" cm="1">
        <f t="array" ref="AF15">IF(T15&lt;=0," ",INDEX(Prices,MATCH(AF$3,add_ons,0),MATCH($E15,Models,0)+1))</f>
        <v xml:space="preserve"> </v>
      </c>
      <c r="AG15" s="4" t="str" cm="1">
        <f t="array" ref="AG15">IF(U15&lt;=0," ",INDEX(Prices,MATCH(AG$3,add_ons,0),MATCH($E15,Models,0)+1))</f>
        <v xml:space="preserve"> </v>
      </c>
      <c r="AH15" s="4" t="str" cm="1">
        <f t="array" ref="AH15">IF(V15&lt;=0," ",INDEX(Prices,MATCH(AH$3,add_ons,0),MATCH($E15,Models,0)+1))</f>
        <v xml:space="preserve"> </v>
      </c>
      <c r="AI15" s="3">
        <f t="shared" si="0"/>
        <v>3672</v>
      </c>
      <c r="AJ15" s="3" cm="1">
        <f t="array" ref="AJ15">IF(K15&lt;= 0, " ",INDEX(Costs,MATCH(W$3,add_ons,0),MATCH($E15,Models,0)+1))</f>
        <v>212.5</v>
      </c>
      <c r="AK15" s="3" t="str" cm="1">
        <f t="array" ref="AK15">IF(L15&lt;= 0, " ",INDEX(Costs,MATCH(X$3,add_ons,0),MATCH($E15,Models,0)+1))</f>
        <v xml:space="preserve"> </v>
      </c>
      <c r="AL15" s="3" t="str" cm="1">
        <f t="array" ref="AL15">IF(M15&lt;= 0, " ",INDEX(Costs,MATCH(Y$3,add_ons,0),MATCH($E15,Models,0)+1))</f>
        <v xml:space="preserve"> </v>
      </c>
      <c r="AM15" s="3" cm="1">
        <f t="array" ref="AM15">IF(N15&lt;= 0, " ",INDEX(Costs,MATCH(Z$3,add_ons,0),MATCH($E15,Models,0)+1))</f>
        <v>32.4</v>
      </c>
      <c r="AN15" s="3" t="str" cm="1">
        <f t="array" ref="AN15">IF(O15&lt;= 0, " ",INDEX(Costs,MATCH(AA$3,add_ons,0),MATCH($E15,Models,0)+1))</f>
        <v xml:space="preserve"> </v>
      </c>
      <c r="AO15" s="3" cm="1">
        <f t="array" ref="AO15">IF(P15&lt;= 0, " ",INDEX(Costs,MATCH(AB$3,add_ons,0),MATCH($E15,Models,0)+1))</f>
        <v>2176</v>
      </c>
      <c r="AP15" s="3" t="str" cm="1">
        <f t="array" ref="AP15">IF(Q15&lt;= 0, " ",INDEX(Costs,MATCH(AC$3,add_ons,0),MATCH($E15,Models,0)+1))</f>
        <v xml:space="preserve"> </v>
      </c>
      <c r="AQ15" s="3" t="str" cm="1">
        <f t="array" ref="AQ15">IF(R15&lt;= 0, " ",INDEX(Costs,MATCH(AD$3,add_ons,0),MATCH($E15,Models,0)+1))</f>
        <v xml:space="preserve"> </v>
      </c>
      <c r="AR15" s="3" t="str" cm="1">
        <f t="array" ref="AR15">IF(S15&lt;= 0, " ",INDEX(Costs,MATCH(AE$3,add_ons,0),MATCH($E15,Models,0)+1))</f>
        <v xml:space="preserve"> </v>
      </c>
      <c r="AS15" s="3" t="str" cm="1">
        <f t="array" ref="AS15">IF(T15&lt;= 0, " ",INDEX(Costs,MATCH(AF$3,add_ons,0),MATCH($E15,Models,0)+1))</f>
        <v xml:space="preserve"> </v>
      </c>
      <c r="AT15" s="3" t="str" cm="1">
        <f t="array" ref="AT15">IF(U15&lt;= 0, " ",INDEX(Costs,MATCH(AG$3,add_ons,0),MATCH($E15,Models,0)+1))</f>
        <v xml:space="preserve"> </v>
      </c>
      <c r="AU15" s="3" t="str" cm="1">
        <f t="array" ref="AU15">IF(V15&lt;= 0, " ",INDEX(Costs,MATCH(AH$3,add_ons,0),MATCH($E15,Models,0)+1))</f>
        <v xml:space="preserve"> </v>
      </c>
      <c r="AV15" s="3">
        <f t="shared" si="1"/>
        <v>2420.9</v>
      </c>
      <c r="AW15" s="3">
        <f t="shared" si="2"/>
        <v>38334</v>
      </c>
      <c r="AX15" s="3">
        <f t="shared" si="3"/>
        <v>36043.040000000001</v>
      </c>
      <c r="AY15" s="3">
        <f t="shared" si="4"/>
        <v>2290.9599999999991</v>
      </c>
    </row>
    <row r="16" spans="1:51" x14ac:dyDescent="0.2">
      <c r="A16" t="s">
        <v>27</v>
      </c>
      <c r="B16" t="s">
        <v>9</v>
      </c>
      <c r="C16" t="s">
        <v>10</v>
      </c>
      <c r="D16" t="s">
        <v>11</v>
      </c>
      <c r="E16" t="s">
        <v>28</v>
      </c>
      <c r="F16" t="s">
        <v>29</v>
      </c>
      <c r="G16" t="s">
        <v>14</v>
      </c>
      <c r="H16">
        <v>70</v>
      </c>
      <c r="I16" s="3">
        <v>26853</v>
      </c>
      <c r="J16" s="4">
        <v>26047.41</v>
      </c>
      <c r="K16" s="10">
        <v>0</v>
      </c>
      <c r="L16" s="10">
        <v>0</v>
      </c>
      <c r="M16" s="10">
        <v>0</v>
      </c>
      <c r="N16" s="10">
        <v>1</v>
      </c>
      <c r="O16" s="10">
        <v>0</v>
      </c>
      <c r="P16" s="10">
        <v>1</v>
      </c>
      <c r="Q16" s="10">
        <v>0</v>
      </c>
      <c r="R16" s="10">
        <v>0</v>
      </c>
      <c r="S16" s="10">
        <v>0</v>
      </c>
      <c r="T16" s="10">
        <v>1</v>
      </c>
      <c r="U16" s="10">
        <v>0</v>
      </c>
      <c r="V16" s="10">
        <v>0</v>
      </c>
      <c r="W16" s="4" t="str" cm="1">
        <f t="array" ref="W16">IF(K16&lt;=0," ",INDEX(Prices,MATCH(W$3,add_ons,0),MATCH($E16,Models,0)+1))</f>
        <v xml:space="preserve"> </v>
      </c>
      <c r="X16" s="4" t="str" cm="1">
        <f t="array" ref="X16">IF(L16&lt;=0," ",INDEX(Prices,MATCH(X$3,add_ons,0),MATCH($E16,Models,0)+1))</f>
        <v xml:space="preserve"> </v>
      </c>
      <c r="Y16" s="4" t="str" cm="1">
        <f t="array" ref="Y16">IF(M16&lt;=0," ",INDEX(Prices,MATCH(Y$3,add_ons,0),MATCH($E16,Models,0)+1))</f>
        <v xml:space="preserve"> </v>
      </c>
      <c r="Z16" s="4" cm="1">
        <f t="array" ref="Z16">IF(N16&lt;=0," ",INDEX(Prices,MATCH(Z$3,add_ons,0),MATCH($E16,Models,0)+1))</f>
        <v>230</v>
      </c>
      <c r="AA16" s="4" t="str" cm="1">
        <f t="array" ref="AA16">IF(O16&lt;=0," ",INDEX(Prices,MATCH(AA$3,add_ons,0),MATCH($E16,Models,0)+1))</f>
        <v xml:space="preserve"> </v>
      </c>
      <c r="AB16" s="4" cm="1">
        <f t="array" ref="AB16">IF(P16&lt;=0," ",INDEX(Prices,MATCH(AB$3,add_ons,0),MATCH($E16,Models,0)+1))</f>
        <v>2700</v>
      </c>
      <c r="AC16" s="4" t="str" cm="1">
        <f t="array" ref="AC16">IF(Q16&lt;=0," ",INDEX(Prices,MATCH(AC$3,add_ons,0),MATCH($E16,Models,0)+1))</f>
        <v xml:space="preserve"> </v>
      </c>
      <c r="AD16" s="4" t="str" cm="1">
        <f t="array" ref="AD16">IF(R16&lt;=0," ",INDEX(Prices,MATCH(AD$3,add_ons,0),MATCH($E16,Models,0)+1))</f>
        <v xml:space="preserve"> </v>
      </c>
      <c r="AE16" s="4" t="str" cm="1">
        <f t="array" ref="AE16">IF(S16&lt;=0," ",INDEX(Prices,MATCH(AE$3,add_ons,0),MATCH($E16,Models,0)+1))</f>
        <v xml:space="preserve"> </v>
      </c>
      <c r="AF16" s="4" cm="1">
        <f t="array" ref="AF16">IF(T16&lt;=0," ",INDEX(Prices,MATCH(AF$3,add_ons,0),MATCH($E16,Models,0)+1))</f>
        <v>200</v>
      </c>
      <c r="AG16" s="4" t="str" cm="1">
        <f t="array" ref="AG16">IF(U16&lt;=0," ",INDEX(Prices,MATCH(AG$3,add_ons,0),MATCH($E16,Models,0)+1))</f>
        <v xml:space="preserve"> </v>
      </c>
      <c r="AH16" s="4" t="str" cm="1">
        <f t="array" ref="AH16">IF(V16&lt;=0," ",INDEX(Prices,MATCH(AH$3,add_ons,0),MATCH($E16,Models,0)+1))</f>
        <v xml:space="preserve"> </v>
      </c>
      <c r="AI16" s="3">
        <f t="shared" si="0"/>
        <v>2660.5</v>
      </c>
      <c r="AJ16" s="3" t="str" cm="1">
        <f t="array" ref="AJ16">IF(K16&lt;= 0, " ",INDEX(Costs,MATCH(W$3,add_ons,0),MATCH($E16,Models,0)+1))</f>
        <v xml:space="preserve"> </v>
      </c>
      <c r="AK16" s="3" t="str" cm="1">
        <f t="array" ref="AK16">IF(L16&lt;= 0, " ",INDEX(Costs,MATCH(X$3,add_ons,0),MATCH($E16,Models,0)+1))</f>
        <v xml:space="preserve"> </v>
      </c>
      <c r="AL16" s="3" t="str" cm="1">
        <f t="array" ref="AL16">IF(M16&lt;= 0, " ",INDEX(Costs,MATCH(Y$3,add_ons,0),MATCH($E16,Models,0)+1))</f>
        <v xml:space="preserve"> </v>
      </c>
      <c r="AM16" s="3" cm="1">
        <f t="array" ref="AM16">IF(N16&lt;= 0, " ",INDEX(Costs,MATCH(Z$3,add_ons,0),MATCH($E16,Models,0)+1))</f>
        <v>27.599999999999998</v>
      </c>
      <c r="AN16" s="3" t="str" cm="1">
        <f t="array" ref="AN16">IF(O16&lt;= 0, " ",INDEX(Costs,MATCH(AA$3,add_ons,0),MATCH($E16,Models,0)+1))</f>
        <v xml:space="preserve"> </v>
      </c>
      <c r="AO16" s="3" cm="1">
        <f t="array" ref="AO16">IF(P16&lt;= 0, " ",INDEX(Costs,MATCH(AB$3,add_ons,0),MATCH($E16,Models,0)+1))</f>
        <v>1836.0000000000002</v>
      </c>
      <c r="AP16" s="3" t="str" cm="1">
        <f t="array" ref="AP16">IF(Q16&lt;= 0, " ",INDEX(Costs,MATCH(AC$3,add_ons,0),MATCH($E16,Models,0)+1))</f>
        <v xml:space="preserve"> </v>
      </c>
      <c r="AQ16" s="3" t="str" cm="1">
        <f t="array" ref="AQ16">IF(R16&lt;= 0, " ",INDEX(Costs,MATCH(AD$3,add_ons,0),MATCH($E16,Models,0)+1))</f>
        <v xml:space="preserve"> </v>
      </c>
      <c r="AR16" s="3" t="str" cm="1">
        <f t="array" ref="AR16">IF(S16&lt;= 0, " ",INDEX(Costs,MATCH(AE$3,add_ons,0),MATCH($E16,Models,0)+1))</f>
        <v xml:space="preserve"> </v>
      </c>
      <c r="AS16" s="3" cm="1">
        <f t="array" ref="AS16">IF(T16&lt;= 0, " ",INDEX(Costs,MATCH(AF$3,add_ons,0),MATCH($E16,Models,0)+1))</f>
        <v>36</v>
      </c>
      <c r="AT16" s="3" t="str" cm="1">
        <f t="array" ref="AT16">IF(U16&lt;= 0, " ",INDEX(Costs,MATCH(AG$3,add_ons,0),MATCH($E16,Models,0)+1))</f>
        <v xml:space="preserve"> </v>
      </c>
      <c r="AU16" s="3" t="str" cm="1">
        <f t="array" ref="AU16">IF(V16&lt;= 0, " ",INDEX(Costs,MATCH(AH$3,add_ons,0),MATCH($E16,Models,0)+1))</f>
        <v xml:space="preserve"> </v>
      </c>
      <c r="AV16" s="3">
        <f t="shared" si="1"/>
        <v>1899.6000000000001</v>
      </c>
      <c r="AW16" s="3">
        <f t="shared" si="2"/>
        <v>29513.5</v>
      </c>
      <c r="AX16" s="3">
        <f t="shared" si="3"/>
        <v>27947.01</v>
      </c>
      <c r="AY16" s="3">
        <f t="shared" si="4"/>
        <v>1566.4900000000016</v>
      </c>
    </row>
    <row r="17" spans="1:51" x14ac:dyDescent="0.2">
      <c r="A17" t="s">
        <v>27</v>
      </c>
      <c r="B17" t="s">
        <v>9</v>
      </c>
      <c r="C17" t="s">
        <v>10</v>
      </c>
      <c r="D17" t="s">
        <v>11</v>
      </c>
      <c r="E17" t="s">
        <v>28</v>
      </c>
      <c r="F17" t="s">
        <v>34</v>
      </c>
      <c r="G17" t="s">
        <v>14</v>
      </c>
      <c r="H17">
        <v>26</v>
      </c>
      <c r="I17" s="3">
        <v>26832</v>
      </c>
      <c r="J17" s="4">
        <v>26027.040000000001</v>
      </c>
      <c r="K17" s="10">
        <v>0</v>
      </c>
      <c r="L17" s="10">
        <v>0</v>
      </c>
      <c r="M17" s="10">
        <v>0</v>
      </c>
      <c r="N17" s="10">
        <v>1</v>
      </c>
      <c r="O17" s="10">
        <v>0</v>
      </c>
      <c r="P17" s="10">
        <v>0</v>
      </c>
      <c r="Q17" s="10">
        <v>0</v>
      </c>
      <c r="R17" s="10">
        <v>0</v>
      </c>
      <c r="S17" s="10">
        <v>0</v>
      </c>
      <c r="T17" s="10">
        <v>0</v>
      </c>
      <c r="U17" s="10">
        <v>0</v>
      </c>
      <c r="V17" s="10">
        <v>0</v>
      </c>
      <c r="W17" s="4" t="str" cm="1">
        <f t="array" ref="W17">IF(K17&lt;=0," ",INDEX(Prices,MATCH(W$3,add_ons,0),MATCH($E17,Models,0)+1))</f>
        <v xml:space="preserve"> </v>
      </c>
      <c r="X17" s="4" t="str" cm="1">
        <f t="array" ref="X17">IF(L17&lt;=0," ",INDEX(Prices,MATCH(X$3,add_ons,0),MATCH($E17,Models,0)+1))</f>
        <v xml:space="preserve"> </v>
      </c>
      <c r="Y17" s="4" t="str" cm="1">
        <f t="array" ref="Y17">IF(M17&lt;=0," ",INDEX(Prices,MATCH(Y$3,add_ons,0),MATCH($E17,Models,0)+1))</f>
        <v xml:space="preserve"> </v>
      </c>
      <c r="Z17" s="4" cm="1">
        <f t="array" ref="Z17">IF(N17&lt;=0," ",INDEX(Prices,MATCH(Z$3,add_ons,0),MATCH($E17,Models,0)+1))</f>
        <v>230</v>
      </c>
      <c r="AA17" s="4" t="str" cm="1">
        <f t="array" ref="AA17">IF(O17&lt;=0," ",INDEX(Prices,MATCH(AA$3,add_ons,0),MATCH($E17,Models,0)+1))</f>
        <v xml:space="preserve"> </v>
      </c>
      <c r="AB17" s="4" t="str" cm="1">
        <f t="array" ref="AB17">IF(P17&lt;=0," ",INDEX(Prices,MATCH(AB$3,add_ons,0),MATCH($E17,Models,0)+1))</f>
        <v xml:space="preserve"> </v>
      </c>
      <c r="AC17" s="4" t="str" cm="1">
        <f t="array" ref="AC17">IF(Q17&lt;=0," ",INDEX(Prices,MATCH(AC$3,add_ons,0),MATCH($E17,Models,0)+1))</f>
        <v xml:space="preserve"> </v>
      </c>
      <c r="AD17" s="4" t="str" cm="1">
        <f t="array" ref="AD17">IF(R17&lt;=0," ",INDEX(Prices,MATCH(AD$3,add_ons,0),MATCH($E17,Models,0)+1))</f>
        <v xml:space="preserve"> </v>
      </c>
      <c r="AE17" s="4" t="str" cm="1">
        <f t="array" ref="AE17">IF(S17&lt;=0," ",INDEX(Prices,MATCH(AE$3,add_ons,0),MATCH($E17,Models,0)+1))</f>
        <v xml:space="preserve"> </v>
      </c>
      <c r="AF17" s="4" t="str" cm="1">
        <f t="array" ref="AF17">IF(T17&lt;=0," ",INDEX(Prices,MATCH(AF$3,add_ons,0),MATCH($E17,Models,0)+1))</f>
        <v xml:space="preserve"> </v>
      </c>
      <c r="AG17" s="4" t="str" cm="1">
        <f t="array" ref="AG17">IF(U17&lt;=0," ",INDEX(Prices,MATCH(AG$3,add_ons,0),MATCH($E17,Models,0)+1))</f>
        <v xml:space="preserve"> </v>
      </c>
      <c r="AH17" s="4" t="str" cm="1">
        <f t="array" ref="AH17">IF(V17&lt;=0," ",INDEX(Prices,MATCH(AH$3,add_ons,0),MATCH($E17,Models,0)+1))</f>
        <v xml:space="preserve"> </v>
      </c>
      <c r="AI17" s="3">
        <f t="shared" si="0"/>
        <v>195.5</v>
      </c>
      <c r="AJ17" s="3" t="str" cm="1">
        <f t="array" ref="AJ17">IF(K17&lt;= 0, " ",INDEX(Costs,MATCH(W$3,add_ons,0),MATCH($E17,Models,0)+1))</f>
        <v xml:space="preserve"> </v>
      </c>
      <c r="AK17" s="3" t="str" cm="1">
        <f t="array" ref="AK17">IF(L17&lt;= 0, " ",INDEX(Costs,MATCH(X$3,add_ons,0),MATCH($E17,Models,0)+1))</f>
        <v xml:space="preserve"> </v>
      </c>
      <c r="AL17" s="3" t="str" cm="1">
        <f t="array" ref="AL17">IF(M17&lt;= 0, " ",INDEX(Costs,MATCH(Y$3,add_ons,0),MATCH($E17,Models,0)+1))</f>
        <v xml:space="preserve"> </v>
      </c>
      <c r="AM17" s="3" cm="1">
        <f t="array" ref="AM17">IF(N17&lt;= 0, " ",INDEX(Costs,MATCH(Z$3,add_ons,0),MATCH($E17,Models,0)+1))</f>
        <v>27.599999999999998</v>
      </c>
      <c r="AN17" s="3" t="str" cm="1">
        <f t="array" ref="AN17">IF(O17&lt;= 0, " ",INDEX(Costs,MATCH(AA$3,add_ons,0),MATCH($E17,Models,0)+1))</f>
        <v xml:space="preserve"> </v>
      </c>
      <c r="AO17" s="3" t="str" cm="1">
        <f t="array" ref="AO17">IF(P17&lt;= 0, " ",INDEX(Costs,MATCH(AB$3,add_ons,0),MATCH($E17,Models,0)+1))</f>
        <v xml:space="preserve"> </v>
      </c>
      <c r="AP17" s="3" t="str" cm="1">
        <f t="array" ref="AP17">IF(Q17&lt;= 0, " ",INDEX(Costs,MATCH(AC$3,add_ons,0),MATCH($E17,Models,0)+1))</f>
        <v xml:space="preserve"> </v>
      </c>
      <c r="AQ17" s="3" t="str" cm="1">
        <f t="array" ref="AQ17">IF(R17&lt;= 0, " ",INDEX(Costs,MATCH(AD$3,add_ons,0),MATCH($E17,Models,0)+1))</f>
        <v xml:space="preserve"> </v>
      </c>
      <c r="AR17" s="3" t="str" cm="1">
        <f t="array" ref="AR17">IF(S17&lt;= 0, " ",INDEX(Costs,MATCH(AE$3,add_ons,0),MATCH($E17,Models,0)+1))</f>
        <v xml:space="preserve"> </v>
      </c>
      <c r="AS17" s="3" t="str" cm="1">
        <f t="array" ref="AS17">IF(T17&lt;= 0, " ",INDEX(Costs,MATCH(AF$3,add_ons,0),MATCH($E17,Models,0)+1))</f>
        <v xml:space="preserve"> </v>
      </c>
      <c r="AT17" s="3" t="str" cm="1">
        <f t="array" ref="AT17">IF(U17&lt;= 0, " ",INDEX(Costs,MATCH(AG$3,add_ons,0),MATCH($E17,Models,0)+1))</f>
        <v xml:space="preserve"> </v>
      </c>
      <c r="AU17" s="3" t="str" cm="1">
        <f t="array" ref="AU17">IF(V17&lt;= 0, " ",INDEX(Costs,MATCH(AH$3,add_ons,0),MATCH($E17,Models,0)+1))</f>
        <v xml:space="preserve"> </v>
      </c>
      <c r="AV17" s="3">
        <f t="shared" si="1"/>
        <v>27.599999999999998</v>
      </c>
      <c r="AW17" s="3">
        <f t="shared" si="2"/>
        <v>27027.5</v>
      </c>
      <c r="AX17" s="3">
        <f t="shared" si="3"/>
        <v>26054.639999999999</v>
      </c>
      <c r="AY17" s="3">
        <f t="shared" si="4"/>
        <v>972.86000000000058</v>
      </c>
    </row>
    <row r="18" spans="1:51" x14ac:dyDescent="0.2">
      <c r="A18" t="s">
        <v>27</v>
      </c>
      <c r="B18" t="s">
        <v>9</v>
      </c>
      <c r="C18" t="s">
        <v>10</v>
      </c>
      <c r="D18" t="s">
        <v>11</v>
      </c>
      <c r="E18" t="s">
        <v>28</v>
      </c>
      <c r="F18" t="s">
        <v>34</v>
      </c>
      <c r="G18" t="s">
        <v>22</v>
      </c>
      <c r="H18">
        <v>43</v>
      </c>
      <c r="I18" s="3">
        <v>29691</v>
      </c>
      <c r="J18" s="4">
        <v>28800.27</v>
      </c>
      <c r="K18" s="10">
        <v>0</v>
      </c>
      <c r="L18" s="10">
        <v>0</v>
      </c>
      <c r="M18" s="10">
        <v>1</v>
      </c>
      <c r="N18" s="10">
        <v>0</v>
      </c>
      <c r="O18" s="10">
        <v>1</v>
      </c>
      <c r="P18" s="10">
        <v>0</v>
      </c>
      <c r="Q18" s="10">
        <v>0</v>
      </c>
      <c r="R18" s="10">
        <v>0</v>
      </c>
      <c r="S18" s="10">
        <v>0</v>
      </c>
      <c r="T18" s="10">
        <v>0</v>
      </c>
      <c r="U18" s="10">
        <v>1</v>
      </c>
      <c r="V18" s="10">
        <v>0</v>
      </c>
      <c r="W18" s="4" t="str" cm="1">
        <f t="array" ref="W18">IF(K18&lt;=0," ",INDEX(Prices,MATCH(W$3,add_ons,0),MATCH($E18,Models,0)+1))</f>
        <v xml:space="preserve"> </v>
      </c>
      <c r="X18" s="4" t="str" cm="1">
        <f t="array" ref="X18">IF(L18&lt;=0," ",INDEX(Prices,MATCH(X$3,add_ons,0),MATCH($E18,Models,0)+1))</f>
        <v xml:space="preserve"> </v>
      </c>
      <c r="Y18" s="4" cm="1">
        <f t="array" ref="Y18">IF(M18&lt;=0," ",INDEX(Prices,MATCH(Y$3,add_ons,0),MATCH($E18,Models,0)+1))</f>
        <v>310</v>
      </c>
      <c r="Z18" s="4" t="str" cm="1">
        <f t="array" ref="Z18">IF(N18&lt;=0," ",INDEX(Prices,MATCH(Z$3,add_ons,0),MATCH($E18,Models,0)+1))</f>
        <v xml:space="preserve"> </v>
      </c>
      <c r="AA18" s="4" cm="1">
        <f t="array" ref="AA18">IF(O18&lt;=0," ",INDEX(Prices,MATCH(AA$3,add_ons,0),MATCH($E18,Models,0)+1))</f>
        <v>1350</v>
      </c>
      <c r="AB18" s="4" t="str" cm="1">
        <f t="array" ref="AB18">IF(P18&lt;=0," ",INDEX(Prices,MATCH(AB$3,add_ons,0),MATCH($E18,Models,0)+1))</f>
        <v xml:space="preserve"> </v>
      </c>
      <c r="AC18" s="4" t="str" cm="1">
        <f t="array" ref="AC18">IF(Q18&lt;=0," ",INDEX(Prices,MATCH(AC$3,add_ons,0),MATCH($E18,Models,0)+1))</f>
        <v xml:space="preserve"> </v>
      </c>
      <c r="AD18" s="4" t="str" cm="1">
        <f t="array" ref="AD18">IF(R18&lt;=0," ",INDEX(Prices,MATCH(AD$3,add_ons,0),MATCH($E18,Models,0)+1))</f>
        <v xml:space="preserve"> </v>
      </c>
      <c r="AE18" s="4" t="str" cm="1">
        <f t="array" ref="AE18">IF(S18&lt;=0," ",INDEX(Prices,MATCH(AE$3,add_ons,0),MATCH($E18,Models,0)+1))</f>
        <v xml:space="preserve"> </v>
      </c>
      <c r="AF18" s="4" t="str" cm="1">
        <f t="array" ref="AF18">IF(T18&lt;=0," ",INDEX(Prices,MATCH(AF$3,add_ons,0),MATCH($E18,Models,0)+1))</f>
        <v xml:space="preserve"> </v>
      </c>
      <c r="AG18" s="4" cm="1">
        <f t="array" ref="AG18">IF(U18&lt;=0," ",INDEX(Prices,MATCH(AG$3,add_ons,0),MATCH($E18,Models,0)+1))</f>
        <v>620</v>
      </c>
      <c r="AH18" s="4" t="str" cm="1">
        <f t="array" ref="AH18">IF(V18&lt;=0," ",INDEX(Prices,MATCH(AH$3,add_ons,0),MATCH($E18,Models,0)+1))</f>
        <v xml:space="preserve"> </v>
      </c>
      <c r="AI18" s="3">
        <f t="shared" si="0"/>
        <v>1938</v>
      </c>
      <c r="AJ18" s="3" t="str" cm="1">
        <f t="array" ref="AJ18">IF(K18&lt;= 0, " ",INDEX(Costs,MATCH(W$3,add_ons,0),MATCH($E18,Models,0)+1))</f>
        <v xml:space="preserve"> </v>
      </c>
      <c r="AK18" s="3" t="str" cm="1">
        <f t="array" ref="AK18">IF(L18&lt;= 0, " ",INDEX(Costs,MATCH(X$3,add_ons,0),MATCH($E18,Models,0)+1))</f>
        <v xml:space="preserve"> </v>
      </c>
      <c r="AL18" s="3" cm="1">
        <f t="array" ref="AL18">IF(M18&lt;= 0, " ",INDEX(Costs,MATCH(Y$3,add_ons,0),MATCH($E18,Models,0)+1))</f>
        <v>46.5</v>
      </c>
      <c r="AM18" s="3" t="str" cm="1">
        <f t="array" ref="AM18">IF(N18&lt;= 0, " ",INDEX(Costs,MATCH(Z$3,add_ons,0),MATCH($E18,Models,0)+1))</f>
        <v xml:space="preserve"> </v>
      </c>
      <c r="AN18" s="3" cm="1">
        <f t="array" ref="AN18">IF(O18&lt;= 0, " ",INDEX(Costs,MATCH(AA$3,add_ons,0),MATCH($E18,Models,0)+1))</f>
        <v>877.5</v>
      </c>
      <c r="AO18" s="3" t="str" cm="1">
        <f t="array" ref="AO18">IF(P18&lt;= 0, " ",INDEX(Costs,MATCH(AB$3,add_ons,0),MATCH($E18,Models,0)+1))</f>
        <v xml:space="preserve"> </v>
      </c>
      <c r="AP18" s="3" t="str" cm="1">
        <f t="array" ref="AP18">IF(Q18&lt;= 0, " ",INDEX(Costs,MATCH(AC$3,add_ons,0),MATCH($E18,Models,0)+1))</f>
        <v xml:space="preserve"> </v>
      </c>
      <c r="AQ18" s="3" t="str" cm="1">
        <f t="array" ref="AQ18">IF(R18&lt;= 0, " ",INDEX(Costs,MATCH(AD$3,add_ons,0),MATCH($E18,Models,0)+1))</f>
        <v xml:space="preserve"> </v>
      </c>
      <c r="AR18" s="3" t="str" cm="1">
        <f t="array" ref="AR18">IF(S18&lt;= 0, " ",INDEX(Costs,MATCH(AE$3,add_ons,0),MATCH($E18,Models,0)+1))</f>
        <v xml:space="preserve"> </v>
      </c>
      <c r="AS18" s="3" t="str" cm="1">
        <f t="array" ref="AS18">IF(T18&lt;= 0, " ",INDEX(Costs,MATCH(AF$3,add_ons,0),MATCH($E18,Models,0)+1))</f>
        <v xml:space="preserve"> </v>
      </c>
      <c r="AT18" s="3" cm="1">
        <f t="array" ref="AT18">IF(U18&lt;= 0, " ",INDEX(Costs,MATCH(AG$3,add_ons,0),MATCH($E18,Models,0)+1))</f>
        <v>173.60000000000002</v>
      </c>
      <c r="AU18" s="3" t="str" cm="1">
        <f t="array" ref="AU18">IF(V18&lt;= 0, " ",INDEX(Costs,MATCH(AH$3,add_ons,0),MATCH($E18,Models,0)+1))</f>
        <v xml:space="preserve"> </v>
      </c>
      <c r="AV18" s="3">
        <f t="shared" si="1"/>
        <v>1097.5999999999999</v>
      </c>
      <c r="AW18" s="3">
        <f t="shared" si="2"/>
        <v>31629</v>
      </c>
      <c r="AX18" s="3">
        <f t="shared" si="3"/>
        <v>29897.87</v>
      </c>
      <c r="AY18" s="3">
        <f t="shared" si="4"/>
        <v>1731.130000000001</v>
      </c>
    </row>
    <row r="19" spans="1:51" x14ac:dyDescent="0.2">
      <c r="A19" t="s">
        <v>27</v>
      </c>
      <c r="B19" t="s">
        <v>9</v>
      </c>
      <c r="C19" t="s">
        <v>10</v>
      </c>
      <c r="D19" t="s">
        <v>11</v>
      </c>
      <c r="E19" t="s">
        <v>28</v>
      </c>
      <c r="F19" t="s">
        <v>41</v>
      </c>
      <c r="G19" t="s">
        <v>14</v>
      </c>
      <c r="H19">
        <v>69</v>
      </c>
      <c r="I19" s="3">
        <v>24802</v>
      </c>
      <c r="J19" s="4">
        <v>24057.94</v>
      </c>
      <c r="K19" s="10">
        <v>0</v>
      </c>
      <c r="L19" s="10">
        <v>1</v>
      </c>
      <c r="M19" s="10">
        <v>0</v>
      </c>
      <c r="N19" s="10">
        <v>0</v>
      </c>
      <c r="O19" s="10">
        <v>0</v>
      </c>
      <c r="P19" s="10">
        <v>0</v>
      </c>
      <c r="Q19" s="10">
        <v>0</v>
      </c>
      <c r="R19" s="10">
        <v>0</v>
      </c>
      <c r="S19" s="10">
        <v>0</v>
      </c>
      <c r="T19" s="10">
        <v>0</v>
      </c>
      <c r="U19" s="10">
        <v>0</v>
      </c>
      <c r="V19" s="10">
        <v>1</v>
      </c>
      <c r="W19" s="4" t="str" cm="1">
        <f t="array" ref="W19">IF(K19&lt;=0," ",INDEX(Prices,MATCH(W$3,add_ons,0),MATCH($E19,Models,0)+1))</f>
        <v xml:space="preserve"> </v>
      </c>
      <c r="X19" s="4" cm="1">
        <f t="array" ref="X19">IF(L19&lt;=0," ",INDEX(Prices,MATCH(X$3,add_ons,0),MATCH($E19,Models,0)+1))</f>
        <v>210</v>
      </c>
      <c r="Y19" s="4" t="str" cm="1">
        <f t="array" ref="Y19">IF(M19&lt;=0," ",INDEX(Prices,MATCH(Y$3,add_ons,0),MATCH($E19,Models,0)+1))</f>
        <v xml:space="preserve"> </v>
      </c>
      <c r="Z19" s="4" t="str" cm="1">
        <f t="array" ref="Z19">IF(N19&lt;=0," ",INDEX(Prices,MATCH(Z$3,add_ons,0),MATCH($E19,Models,0)+1))</f>
        <v xml:space="preserve"> </v>
      </c>
      <c r="AA19" s="4" t="str" cm="1">
        <f t="array" ref="AA19">IF(O19&lt;=0," ",INDEX(Prices,MATCH(AA$3,add_ons,0),MATCH($E19,Models,0)+1))</f>
        <v xml:space="preserve"> </v>
      </c>
      <c r="AB19" s="4" t="str" cm="1">
        <f t="array" ref="AB19">IF(P19&lt;=0," ",INDEX(Prices,MATCH(AB$3,add_ons,0),MATCH($E19,Models,0)+1))</f>
        <v xml:space="preserve"> </v>
      </c>
      <c r="AC19" s="4" t="str" cm="1">
        <f t="array" ref="AC19">IF(Q19&lt;=0," ",INDEX(Prices,MATCH(AC$3,add_ons,0),MATCH($E19,Models,0)+1))</f>
        <v xml:space="preserve"> </v>
      </c>
      <c r="AD19" s="4" t="str" cm="1">
        <f t="array" ref="AD19">IF(R19&lt;=0," ",INDEX(Prices,MATCH(AD$3,add_ons,0),MATCH($E19,Models,0)+1))</f>
        <v xml:space="preserve"> </v>
      </c>
      <c r="AE19" s="4" t="str" cm="1">
        <f t="array" ref="AE19">IF(S19&lt;=0," ",INDEX(Prices,MATCH(AE$3,add_ons,0),MATCH($E19,Models,0)+1))</f>
        <v xml:space="preserve"> </v>
      </c>
      <c r="AF19" s="4" t="str" cm="1">
        <f t="array" ref="AF19">IF(T19&lt;=0," ",INDEX(Prices,MATCH(AF$3,add_ons,0),MATCH($E19,Models,0)+1))</f>
        <v xml:space="preserve"> </v>
      </c>
      <c r="AG19" s="4" t="str" cm="1">
        <f t="array" ref="AG19">IF(U19&lt;=0," ",INDEX(Prices,MATCH(AG$3,add_ons,0),MATCH($E19,Models,0)+1))</f>
        <v xml:space="preserve"> </v>
      </c>
      <c r="AH19" s="4" cm="1">
        <f t="array" ref="AH19">IF(V19&lt;=0," ",INDEX(Prices,MATCH(AH$3,add_ons,0),MATCH($E19,Models,0)+1))</f>
        <v>440</v>
      </c>
      <c r="AI19" s="3">
        <f t="shared" si="0"/>
        <v>552.5</v>
      </c>
      <c r="AJ19" s="3" t="str" cm="1">
        <f t="array" ref="AJ19">IF(K19&lt;= 0, " ",INDEX(Costs,MATCH(W$3,add_ons,0),MATCH($E19,Models,0)+1))</f>
        <v xml:space="preserve"> </v>
      </c>
      <c r="AK19" s="3" cm="1">
        <f t="array" ref="AK19">IF(L19&lt;= 0, " ",INDEX(Costs,MATCH(X$3,add_ons,0),MATCH($E19,Models,0)+1))</f>
        <v>23.1</v>
      </c>
      <c r="AL19" s="3" t="str" cm="1">
        <f t="array" ref="AL19">IF(M19&lt;= 0, " ",INDEX(Costs,MATCH(Y$3,add_ons,0),MATCH($E19,Models,0)+1))</f>
        <v xml:space="preserve"> </v>
      </c>
      <c r="AM19" s="3" t="str" cm="1">
        <f t="array" ref="AM19">IF(N19&lt;= 0, " ",INDEX(Costs,MATCH(Z$3,add_ons,0),MATCH($E19,Models,0)+1))</f>
        <v xml:space="preserve"> </v>
      </c>
      <c r="AN19" s="3" t="str" cm="1">
        <f t="array" ref="AN19">IF(O19&lt;= 0, " ",INDEX(Costs,MATCH(AA$3,add_ons,0),MATCH($E19,Models,0)+1))</f>
        <v xml:space="preserve"> </v>
      </c>
      <c r="AO19" s="3" t="str" cm="1">
        <f t="array" ref="AO19">IF(P19&lt;= 0, " ",INDEX(Costs,MATCH(AB$3,add_ons,0),MATCH($E19,Models,0)+1))</f>
        <v xml:space="preserve"> </v>
      </c>
      <c r="AP19" s="3" t="str" cm="1">
        <f t="array" ref="AP19">IF(Q19&lt;= 0, " ",INDEX(Costs,MATCH(AC$3,add_ons,0),MATCH($E19,Models,0)+1))</f>
        <v xml:space="preserve"> </v>
      </c>
      <c r="AQ19" s="3" t="str" cm="1">
        <f t="array" ref="AQ19">IF(R19&lt;= 0, " ",INDEX(Costs,MATCH(AD$3,add_ons,0),MATCH($E19,Models,0)+1))</f>
        <v xml:space="preserve"> </v>
      </c>
      <c r="AR19" s="3" t="str" cm="1">
        <f t="array" ref="AR19">IF(S19&lt;= 0, " ",INDEX(Costs,MATCH(AE$3,add_ons,0),MATCH($E19,Models,0)+1))</f>
        <v xml:space="preserve"> </v>
      </c>
      <c r="AS19" s="3" t="str" cm="1">
        <f t="array" ref="AS19">IF(T19&lt;= 0, " ",INDEX(Costs,MATCH(AF$3,add_ons,0),MATCH($E19,Models,0)+1))</f>
        <v xml:space="preserve"> </v>
      </c>
      <c r="AT19" s="3" t="str" cm="1">
        <f t="array" ref="AT19">IF(U19&lt;= 0, " ",INDEX(Costs,MATCH(AG$3,add_ons,0),MATCH($E19,Models,0)+1))</f>
        <v xml:space="preserve"> </v>
      </c>
      <c r="AU19" s="3" cm="1">
        <f t="array" ref="AU19">IF(V19&lt;= 0, " ",INDEX(Costs,MATCH(AH$3,add_ons,0),MATCH($E19,Models,0)+1))</f>
        <v>92.399999999999991</v>
      </c>
      <c r="AV19" s="3">
        <f t="shared" si="1"/>
        <v>115.5</v>
      </c>
      <c r="AW19" s="3">
        <f t="shared" si="2"/>
        <v>25354.5</v>
      </c>
      <c r="AX19" s="3">
        <f t="shared" si="3"/>
        <v>24173.439999999999</v>
      </c>
      <c r="AY19" s="3">
        <f t="shared" si="4"/>
        <v>1181.0600000000013</v>
      </c>
    </row>
    <row r="20" spans="1:51" x14ac:dyDescent="0.2">
      <c r="A20" t="s">
        <v>27</v>
      </c>
      <c r="B20" t="s">
        <v>9</v>
      </c>
      <c r="C20" t="s">
        <v>10</v>
      </c>
      <c r="D20" t="s">
        <v>11</v>
      </c>
      <c r="E20" t="s">
        <v>12</v>
      </c>
      <c r="F20" t="s">
        <v>18</v>
      </c>
      <c r="G20" t="s">
        <v>14</v>
      </c>
      <c r="H20">
        <v>46</v>
      </c>
      <c r="I20" s="3">
        <v>25524</v>
      </c>
      <c r="J20" s="4">
        <v>24758.28</v>
      </c>
      <c r="K20" s="10">
        <v>0</v>
      </c>
      <c r="L20" s="10">
        <v>0</v>
      </c>
      <c r="M20" s="10">
        <v>0</v>
      </c>
      <c r="N20" s="10">
        <v>0</v>
      </c>
      <c r="O20" s="10">
        <v>0</v>
      </c>
      <c r="P20" s="10">
        <v>0</v>
      </c>
      <c r="Q20" s="10">
        <v>0</v>
      </c>
      <c r="R20" s="10">
        <v>0</v>
      </c>
      <c r="S20" s="10">
        <v>1</v>
      </c>
      <c r="T20" s="10">
        <v>1</v>
      </c>
      <c r="U20" s="10">
        <v>1</v>
      </c>
      <c r="V20" s="10">
        <v>1</v>
      </c>
      <c r="W20" s="4" t="str" cm="1">
        <f t="array" ref="W20">IF(K20&lt;=0," ",INDEX(Prices,MATCH(W$3,add_ons,0),MATCH($E20,Models,0)+1))</f>
        <v xml:space="preserve"> </v>
      </c>
      <c r="X20" s="4" t="str" cm="1">
        <f t="array" ref="X20">IF(L20&lt;=0," ",INDEX(Prices,MATCH(X$3,add_ons,0),MATCH($E20,Models,0)+1))</f>
        <v xml:space="preserve"> </v>
      </c>
      <c r="Y20" s="4" t="str" cm="1">
        <f t="array" ref="Y20">IF(M20&lt;=0," ",INDEX(Prices,MATCH(Y$3,add_ons,0),MATCH($E20,Models,0)+1))</f>
        <v xml:space="preserve"> </v>
      </c>
      <c r="Z20" s="4" t="str" cm="1">
        <f t="array" ref="Z20">IF(N20&lt;=0," ",INDEX(Prices,MATCH(Z$3,add_ons,0),MATCH($E20,Models,0)+1))</f>
        <v xml:space="preserve"> </v>
      </c>
      <c r="AA20" s="4" t="str" cm="1">
        <f t="array" ref="AA20">IF(O20&lt;=0," ",INDEX(Prices,MATCH(AA$3,add_ons,0),MATCH($E20,Models,0)+1))</f>
        <v xml:space="preserve"> </v>
      </c>
      <c r="AB20" s="4" t="str" cm="1">
        <f t="array" ref="AB20">IF(P20&lt;=0," ",INDEX(Prices,MATCH(AB$3,add_ons,0),MATCH($E20,Models,0)+1))</f>
        <v xml:space="preserve"> </v>
      </c>
      <c r="AC20" s="4" t="str" cm="1">
        <f t="array" ref="AC20">IF(Q20&lt;=0," ",INDEX(Prices,MATCH(AC$3,add_ons,0),MATCH($E20,Models,0)+1))</f>
        <v xml:space="preserve"> </v>
      </c>
      <c r="AD20" s="4" t="str" cm="1">
        <f t="array" ref="AD20">IF(R20&lt;=0," ",INDEX(Prices,MATCH(AD$3,add_ons,0),MATCH($E20,Models,0)+1))</f>
        <v xml:space="preserve"> </v>
      </c>
      <c r="AE20" s="4" cm="1">
        <f t="array" ref="AE20">IF(S20&lt;=0," ",INDEX(Prices,MATCH(AE$3,add_ons,0),MATCH($E20,Models,0)+1))</f>
        <v>160</v>
      </c>
      <c r="AF20" s="4" cm="1">
        <f t="array" ref="AF20">IF(T20&lt;=0," ",INDEX(Prices,MATCH(AF$3,add_ons,0),MATCH($E20,Models,0)+1))</f>
        <v>200</v>
      </c>
      <c r="AG20" s="4" cm="1">
        <f t="array" ref="AG20">IF(U20&lt;=0," ",INDEX(Prices,MATCH(AG$3,add_ons,0),MATCH($E20,Models,0)+1))</f>
        <v>640</v>
      </c>
      <c r="AH20" s="4" cm="1">
        <f t="array" ref="AH20">IF(V20&lt;=0," ",INDEX(Prices,MATCH(AH$3,add_ons,0),MATCH($E20,Models,0)+1))</f>
        <v>460</v>
      </c>
      <c r="AI20" s="3">
        <f t="shared" si="0"/>
        <v>1241</v>
      </c>
      <c r="AJ20" s="3" t="str" cm="1">
        <f t="array" ref="AJ20">IF(K20&lt;= 0, " ",INDEX(Costs,MATCH(W$3,add_ons,0),MATCH($E20,Models,0)+1))</f>
        <v xml:space="preserve"> </v>
      </c>
      <c r="AK20" s="3" t="str" cm="1">
        <f t="array" ref="AK20">IF(L20&lt;= 0, " ",INDEX(Costs,MATCH(X$3,add_ons,0),MATCH($E20,Models,0)+1))</f>
        <v xml:space="preserve"> </v>
      </c>
      <c r="AL20" s="3" t="str" cm="1">
        <f t="array" ref="AL20">IF(M20&lt;= 0, " ",INDEX(Costs,MATCH(Y$3,add_ons,0),MATCH($E20,Models,0)+1))</f>
        <v xml:space="preserve"> </v>
      </c>
      <c r="AM20" s="3" t="str" cm="1">
        <f t="array" ref="AM20">IF(N20&lt;= 0, " ",INDEX(Costs,MATCH(Z$3,add_ons,0),MATCH($E20,Models,0)+1))</f>
        <v xml:space="preserve"> </v>
      </c>
      <c r="AN20" s="3" t="str" cm="1">
        <f t="array" ref="AN20">IF(O20&lt;= 0, " ",INDEX(Costs,MATCH(AA$3,add_ons,0),MATCH($E20,Models,0)+1))</f>
        <v xml:space="preserve"> </v>
      </c>
      <c r="AO20" s="3" t="str" cm="1">
        <f t="array" ref="AO20">IF(P20&lt;= 0, " ",INDEX(Costs,MATCH(AB$3,add_ons,0),MATCH($E20,Models,0)+1))</f>
        <v xml:space="preserve"> </v>
      </c>
      <c r="AP20" s="3" t="str" cm="1">
        <f t="array" ref="AP20">IF(Q20&lt;= 0, " ",INDEX(Costs,MATCH(AC$3,add_ons,0),MATCH($E20,Models,0)+1))</f>
        <v xml:space="preserve"> </v>
      </c>
      <c r="AQ20" s="3" t="str" cm="1">
        <f t="array" ref="AQ20">IF(R20&lt;= 0, " ",INDEX(Costs,MATCH(AD$3,add_ons,0),MATCH($E20,Models,0)+1))</f>
        <v xml:space="preserve"> </v>
      </c>
      <c r="AR20" s="3" cm="1">
        <f t="array" ref="AR20">IF(S20&lt;= 0, " ",INDEX(Costs,MATCH(AE$3,add_ons,0),MATCH($E20,Models,0)+1))</f>
        <v>27.200000000000003</v>
      </c>
      <c r="AS20" s="3" cm="1">
        <f t="array" ref="AS20">IF(T20&lt;= 0, " ",INDEX(Costs,MATCH(AF$3,add_ons,0),MATCH($E20,Models,0)+1))</f>
        <v>36</v>
      </c>
      <c r="AT20" s="3" cm="1">
        <f t="array" ref="AT20">IF(U20&lt;= 0, " ",INDEX(Costs,MATCH(AG$3,add_ons,0),MATCH($E20,Models,0)+1))</f>
        <v>179.20000000000002</v>
      </c>
      <c r="AU20" s="3" cm="1">
        <f t="array" ref="AU20">IF(V20&lt;= 0, " ",INDEX(Costs,MATCH(AH$3,add_ons,0),MATCH($E20,Models,0)+1))</f>
        <v>96.6</v>
      </c>
      <c r="AV20" s="3">
        <f t="shared" si="1"/>
        <v>339</v>
      </c>
      <c r="AW20" s="3">
        <f t="shared" si="2"/>
        <v>26765</v>
      </c>
      <c r="AX20" s="3">
        <f t="shared" si="3"/>
        <v>25097.279999999999</v>
      </c>
      <c r="AY20" s="3">
        <f t="shared" si="4"/>
        <v>1667.7200000000012</v>
      </c>
    </row>
    <row r="21" spans="1:51" x14ac:dyDescent="0.2">
      <c r="A21" t="s">
        <v>27</v>
      </c>
      <c r="B21" t="s">
        <v>9</v>
      </c>
      <c r="C21" t="s">
        <v>10</v>
      </c>
      <c r="D21" t="s">
        <v>11</v>
      </c>
      <c r="E21" t="s">
        <v>12</v>
      </c>
      <c r="F21" t="s">
        <v>29</v>
      </c>
      <c r="G21" t="s">
        <v>22</v>
      </c>
      <c r="H21">
        <v>55</v>
      </c>
      <c r="I21" s="3">
        <v>28565</v>
      </c>
      <c r="J21" s="4">
        <v>27708.05</v>
      </c>
      <c r="K21" s="10">
        <v>0</v>
      </c>
      <c r="L21" s="10">
        <v>0</v>
      </c>
      <c r="M21" s="10">
        <v>1</v>
      </c>
      <c r="N21" s="10">
        <v>0</v>
      </c>
      <c r="O21" s="10">
        <v>1</v>
      </c>
      <c r="P21" s="10">
        <v>0</v>
      </c>
      <c r="Q21" s="10">
        <v>0</v>
      </c>
      <c r="R21" s="10">
        <v>0</v>
      </c>
      <c r="S21" s="10">
        <v>0</v>
      </c>
      <c r="T21" s="10">
        <v>0</v>
      </c>
      <c r="U21" s="10">
        <v>0</v>
      </c>
      <c r="V21" s="10">
        <v>0</v>
      </c>
      <c r="W21" s="4" t="str" cm="1">
        <f t="array" ref="W21">IF(K21&lt;=0," ",INDEX(Prices,MATCH(W$3,add_ons,0),MATCH($E21,Models,0)+1))</f>
        <v xml:space="preserve"> </v>
      </c>
      <c r="X21" s="4" t="str" cm="1">
        <f t="array" ref="X21">IF(L21&lt;=0," ",INDEX(Prices,MATCH(X$3,add_ons,0),MATCH($E21,Models,0)+1))</f>
        <v xml:space="preserve"> </v>
      </c>
      <c r="Y21" s="4" cm="1">
        <f t="array" ref="Y21">IF(M21&lt;=0," ",INDEX(Prices,MATCH(Y$3,add_ons,0),MATCH($E21,Models,0)+1))</f>
        <v>320</v>
      </c>
      <c r="Z21" s="4" t="str" cm="1">
        <f t="array" ref="Z21">IF(N21&lt;=0," ",INDEX(Prices,MATCH(Z$3,add_ons,0),MATCH($E21,Models,0)+1))</f>
        <v xml:space="preserve"> </v>
      </c>
      <c r="AA21" s="4" cm="1">
        <f t="array" ref="AA21">IF(O21&lt;=0," ",INDEX(Prices,MATCH(AA$3,add_ons,0),MATCH($E21,Models,0)+1))</f>
        <v>1350</v>
      </c>
      <c r="AB21" s="4" t="str" cm="1">
        <f t="array" ref="AB21">IF(P21&lt;=0," ",INDEX(Prices,MATCH(AB$3,add_ons,0),MATCH($E21,Models,0)+1))</f>
        <v xml:space="preserve"> </v>
      </c>
      <c r="AC21" s="4" t="str" cm="1">
        <f t="array" ref="AC21">IF(Q21&lt;=0," ",INDEX(Prices,MATCH(AC$3,add_ons,0),MATCH($E21,Models,0)+1))</f>
        <v xml:space="preserve"> </v>
      </c>
      <c r="AD21" s="4" t="str" cm="1">
        <f t="array" ref="AD21">IF(R21&lt;=0," ",INDEX(Prices,MATCH(AD$3,add_ons,0),MATCH($E21,Models,0)+1))</f>
        <v xml:space="preserve"> </v>
      </c>
      <c r="AE21" s="4" t="str" cm="1">
        <f t="array" ref="AE21">IF(S21&lt;=0," ",INDEX(Prices,MATCH(AE$3,add_ons,0),MATCH($E21,Models,0)+1))</f>
        <v xml:space="preserve"> </v>
      </c>
      <c r="AF21" s="4" t="str" cm="1">
        <f t="array" ref="AF21">IF(T21&lt;=0," ",INDEX(Prices,MATCH(AF$3,add_ons,0),MATCH($E21,Models,0)+1))</f>
        <v xml:space="preserve"> </v>
      </c>
      <c r="AG21" s="4" t="str" cm="1">
        <f t="array" ref="AG21">IF(U21&lt;=0," ",INDEX(Prices,MATCH(AG$3,add_ons,0),MATCH($E21,Models,0)+1))</f>
        <v xml:space="preserve"> </v>
      </c>
      <c r="AH21" s="4" t="str" cm="1">
        <f t="array" ref="AH21">IF(V21&lt;=0," ",INDEX(Prices,MATCH(AH$3,add_ons,0),MATCH($E21,Models,0)+1))</f>
        <v xml:space="preserve"> </v>
      </c>
      <c r="AI21" s="3">
        <f t="shared" si="0"/>
        <v>1419.5</v>
      </c>
      <c r="AJ21" s="3" t="str" cm="1">
        <f t="array" ref="AJ21">IF(K21&lt;= 0, " ",INDEX(Costs,MATCH(W$3,add_ons,0),MATCH($E21,Models,0)+1))</f>
        <v xml:space="preserve"> </v>
      </c>
      <c r="AK21" s="3" t="str" cm="1">
        <f t="array" ref="AK21">IF(L21&lt;= 0, " ",INDEX(Costs,MATCH(X$3,add_ons,0),MATCH($E21,Models,0)+1))</f>
        <v xml:space="preserve"> </v>
      </c>
      <c r="AL21" s="3" cm="1">
        <f t="array" ref="AL21">IF(M21&lt;= 0, " ",INDEX(Costs,MATCH(Y$3,add_ons,0),MATCH($E21,Models,0)+1))</f>
        <v>48</v>
      </c>
      <c r="AM21" s="3" t="str" cm="1">
        <f t="array" ref="AM21">IF(N21&lt;= 0, " ",INDEX(Costs,MATCH(Z$3,add_ons,0),MATCH($E21,Models,0)+1))</f>
        <v xml:space="preserve"> </v>
      </c>
      <c r="AN21" s="3" cm="1">
        <f t="array" ref="AN21">IF(O21&lt;= 0, " ",INDEX(Costs,MATCH(AA$3,add_ons,0),MATCH($E21,Models,0)+1))</f>
        <v>877.5</v>
      </c>
      <c r="AO21" s="3" t="str" cm="1">
        <f t="array" ref="AO21">IF(P21&lt;= 0, " ",INDEX(Costs,MATCH(AB$3,add_ons,0),MATCH($E21,Models,0)+1))</f>
        <v xml:space="preserve"> </v>
      </c>
      <c r="AP21" s="3" t="str" cm="1">
        <f t="array" ref="AP21">IF(Q21&lt;= 0, " ",INDEX(Costs,MATCH(AC$3,add_ons,0),MATCH($E21,Models,0)+1))</f>
        <v xml:space="preserve"> </v>
      </c>
      <c r="AQ21" s="3" t="str" cm="1">
        <f t="array" ref="AQ21">IF(R21&lt;= 0, " ",INDEX(Costs,MATCH(AD$3,add_ons,0),MATCH($E21,Models,0)+1))</f>
        <v xml:space="preserve"> </v>
      </c>
      <c r="AR21" s="3" t="str" cm="1">
        <f t="array" ref="AR21">IF(S21&lt;= 0, " ",INDEX(Costs,MATCH(AE$3,add_ons,0),MATCH($E21,Models,0)+1))</f>
        <v xml:space="preserve"> </v>
      </c>
      <c r="AS21" s="3" t="str" cm="1">
        <f t="array" ref="AS21">IF(T21&lt;= 0, " ",INDEX(Costs,MATCH(AF$3,add_ons,0),MATCH($E21,Models,0)+1))</f>
        <v xml:space="preserve"> </v>
      </c>
      <c r="AT21" s="3" t="str" cm="1">
        <f t="array" ref="AT21">IF(U21&lt;= 0, " ",INDEX(Costs,MATCH(AG$3,add_ons,0),MATCH($E21,Models,0)+1))</f>
        <v xml:space="preserve"> </v>
      </c>
      <c r="AU21" s="3" t="str" cm="1">
        <f t="array" ref="AU21">IF(V21&lt;= 0, " ",INDEX(Costs,MATCH(AH$3,add_ons,0),MATCH($E21,Models,0)+1))</f>
        <v xml:space="preserve"> </v>
      </c>
      <c r="AV21" s="3">
        <f t="shared" si="1"/>
        <v>925.5</v>
      </c>
      <c r="AW21" s="3">
        <f t="shared" si="2"/>
        <v>29984.5</v>
      </c>
      <c r="AX21" s="3">
        <f t="shared" si="3"/>
        <v>28633.55</v>
      </c>
      <c r="AY21" s="3">
        <f t="shared" si="4"/>
        <v>1350.9500000000007</v>
      </c>
    </row>
    <row r="22" spans="1:51" x14ac:dyDescent="0.2">
      <c r="A22" t="s">
        <v>27</v>
      </c>
      <c r="B22" t="s">
        <v>9</v>
      </c>
      <c r="C22" t="s">
        <v>10</v>
      </c>
      <c r="D22" t="s">
        <v>11</v>
      </c>
      <c r="E22" t="s">
        <v>12</v>
      </c>
      <c r="F22" t="s">
        <v>29</v>
      </c>
      <c r="G22" t="s">
        <v>22</v>
      </c>
      <c r="H22">
        <v>68</v>
      </c>
      <c r="I22" s="3">
        <v>28917</v>
      </c>
      <c r="J22" s="4">
        <v>28049.489999999998</v>
      </c>
      <c r="K22" s="10">
        <v>0</v>
      </c>
      <c r="L22" s="10">
        <v>0</v>
      </c>
      <c r="M22" s="10">
        <v>1</v>
      </c>
      <c r="N22" s="10">
        <v>0</v>
      </c>
      <c r="O22" s="10">
        <v>0</v>
      </c>
      <c r="P22" s="10">
        <v>0</v>
      </c>
      <c r="Q22" s="10">
        <v>0</v>
      </c>
      <c r="R22" s="10">
        <v>0</v>
      </c>
      <c r="S22" s="10">
        <v>0</v>
      </c>
      <c r="T22" s="10">
        <v>0</v>
      </c>
      <c r="U22" s="10">
        <v>1</v>
      </c>
      <c r="V22" s="10">
        <v>1</v>
      </c>
      <c r="W22" s="4" t="str" cm="1">
        <f t="array" ref="W22">IF(K22&lt;=0," ",INDEX(Prices,MATCH(W$3,add_ons,0),MATCH($E22,Models,0)+1))</f>
        <v xml:space="preserve"> </v>
      </c>
      <c r="X22" s="4" t="str" cm="1">
        <f t="array" ref="X22">IF(L22&lt;=0," ",INDEX(Prices,MATCH(X$3,add_ons,0),MATCH($E22,Models,0)+1))</f>
        <v xml:space="preserve"> </v>
      </c>
      <c r="Y22" s="4" cm="1">
        <f t="array" ref="Y22">IF(M22&lt;=0," ",INDEX(Prices,MATCH(Y$3,add_ons,0),MATCH($E22,Models,0)+1))</f>
        <v>320</v>
      </c>
      <c r="Z22" s="4" t="str" cm="1">
        <f t="array" ref="Z22">IF(N22&lt;=0," ",INDEX(Prices,MATCH(Z$3,add_ons,0),MATCH($E22,Models,0)+1))</f>
        <v xml:space="preserve"> </v>
      </c>
      <c r="AA22" s="4" t="str" cm="1">
        <f t="array" ref="AA22">IF(O22&lt;=0," ",INDEX(Prices,MATCH(AA$3,add_ons,0),MATCH($E22,Models,0)+1))</f>
        <v xml:space="preserve"> </v>
      </c>
      <c r="AB22" s="4" t="str" cm="1">
        <f t="array" ref="AB22">IF(P22&lt;=0," ",INDEX(Prices,MATCH(AB$3,add_ons,0),MATCH($E22,Models,0)+1))</f>
        <v xml:space="preserve"> </v>
      </c>
      <c r="AC22" s="4" t="str" cm="1">
        <f t="array" ref="AC22">IF(Q22&lt;=0," ",INDEX(Prices,MATCH(AC$3,add_ons,0),MATCH($E22,Models,0)+1))</f>
        <v xml:space="preserve"> </v>
      </c>
      <c r="AD22" s="4" t="str" cm="1">
        <f t="array" ref="AD22">IF(R22&lt;=0," ",INDEX(Prices,MATCH(AD$3,add_ons,0),MATCH($E22,Models,0)+1))</f>
        <v xml:space="preserve"> </v>
      </c>
      <c r="AE22" s="4" t="str" cm="1">
        <f t="array" ref="AE22">IF(S22&lt;=0," ",INDEX(Prices,MATCH(AE$3,add_ons,0),MATCH($E22,Models,0)+1))</f>
        <v xml:space="preserve"> </v>
      </c>
      <c r="AF22" s="4" t="str" cm="1">
        <f t="array" ref="AF22">IF(T22&lt;=0," ",INDEX(Prices,MATCH(AF$3,add_ons,0),MATCH($E22,Models,0)+1))</f>
        <v xml:space="preserve"> </v>
      </c>
      <c r="AG22" s="4" cm="1">
        <f t="array" ref="AG22">IF(U22&lt;=0," ",INDEX(Prices,MATCH(AG$3,add_ons,0),MATCH($E22,Models,0)+1))</f>
        <v>640</v>
      </c>
      <c r="AH22" s="4" cm="1">
        <f t="array" ref="AH22">IF(V22&lt;=0," ",INDEX(Prices,MATCH(AH$3,add_ons,0),MATCH($E22,Models,0)+1))</f>
        <v>460</v>
      </c>
      <c r="AI22" s="3">
        <f t="shared" si="0"/>
        <v>1207</v>
      </c>
      <c r="AJ22" s="3" t="str" cm="1">
        <f t="array" ref="AJ22">IF(K22&lt;= 0, " ",INDEX(Costs,MATCH(W$3,add_ons,0),MATCH($E22,Models,0)+1))</f>
        <v xml:space="preserve"> </v>
      </c>
      <c r="AK22" s="3" t="str" cm="1">
        <f t="array" ref="AK22">IF(L22&lt;= 0, " ",INDEX(Costs,MATCH(X$3,add_ons,0),MATCH($E22,Models,0)+1))</f>
        <v xml:space="preserve"> </v>
      </c>
      <c r="AL22" s="3" cm="1">
        <f t="array" ref="AL22">IF(M22&lt;= 0, " ",INDEX(Costs,MATCH(Y$3,add_ons,0),MATCH($E22,Models,0)+1))</f>
        <v>48</v>
      </c>
      <c r="AM22" s="3" t="str" cm="1">
        <f t="array" ref="AM22">IF(N22&lt;= 0, " ",INDEX(Costs,MATCH(Z$3,add_ons,0),MATCH($E22,Models,0)+1))</f>
        <v xml:space="preserve"> </v>
      </c>
      <c r="AN22" s="3" t="str" cm="1">
        <f t="array" ref="AN22">IF(O22&lt;= 0, " ",INDEX(Costs,MATCH(AA$3,add_ons,0),MATCH($E22,Models,0)+1))</f>
        <v xml:space="preserve"> </v>
      </c>
      <c r="AO22" s="3" t="str" cm="1">
        <f t="array" ref="AO22">IF(P22&lt;= 0, " ",INDEX(Costs,MATCH(AB$3,add_ons,0),MATCH($E22,Models,0)+1))</f>
        <v xml:space="preserve"> </v>
      </c>
      <c r="AP22" s="3" t="str" cm="1">
        <f t="array" ref="AP22">IF(Q22&lt;= 0, " ",INDEX(Costs,MATCH(AC$3,add_ons,0),MATCH($E22,Models,0)+1))</f>
        <v xml:space="preserve"> </v>
      </c>
      <c r="AQ22" s="3" t="str" cm="1">
        <f t="array" ref="AQ22">IF(R22&lt;= 0, " ",INDEX(Costs,MATCH(AD$3,add_ons,0),MATCH($E22,Models,0)+1))</f>
        <v xml:space="preserve"> </v>
      </c>
      <c r="AR22" s="3" t="str" cm="1">
        <f t="array" ref="AR22">IF(S22&lt;= 0, " ",INDEX(Costs,MATCH(AE$3,add_ons,0),MATCH($E22,Models,0)+1))</f>
        <v xml:space="preserve"> </v>
      </c>
      <c r="AS22" s="3" t="str" cm="1">
        <f t="array" ref="AS22">IF(T22&lt;= 0, " ",INDEX(Costs,MATCH(AF$3,add_ons,0),MATCH($E22,Models,0)+1))</f>
        <v xml:space="preserve"> </v>
      </c>
      <c r="AT22" s="3" cm="1">
        <f t="array" ref="AT22">IF(U22&lt;= 0, " ",INDEX(Costs,MATCH(AG$3,add_ons,0),MATCH($E22,Models,0)+1))</f>
        <v>179.20000000000002</v>
      </c>
      <c r="AU22" s="3" cm="1">
        <f t="array" ref="AU22">IF(V22&lt;= 0, " ",INDEX(Costs,MATCH(AH$3,add_ons,0),MATCH($E22,Models,0)+1))</f>
        <v>96.6</v>
      </c>
      <c r="AV22" s="3">
        <f t="shared" si="1"/>
        <v>323.8</v>
      </c>
      <c r="AW22" s="3">
        <f t="shared" si="2"/>
        <v>30124</v>
      </c>
      <c r="AX22" s="3">
        <f t="shared" si="3"/>
        <v>28373.289999999997</v>
      </c>
      <c r="AY22" s="3">
        <f t="shared" si="4"/>
        <v>1750.7100000000028</v>
      </c>
    </row>
    <row r="23" spans="1:51" x14ac:dyDescent="0.2">
      <c r="A23" t="s">
        <v>27</v>
      </c>
      <c r="B23" t="s">
        <v>9</v>
      </c>
      <c r="C23" t="s">
        <v>10</v>
      </c>
      <c r="D23" t="s">
        <v>11</v>
      </c>
      <c r="E23" t="s">
        <v>12</v>
      </c>
      <c r="F23" t="s">
        <v>41</v>
      </c>
      <c r="G23" t="s">
        <v>22</v>
      </c>
      <c r="H23">
        <v>60</v>
      </c>
      <c r="I23" s="3">
        <v>25660</v>
      </c>
      <c r="J23" s="4">
        <v>24890.2</v>
      </c>
      <c r="K23" s="10">
        <v>0</v>
      </c>
      <c r="L23" s="10">
        <v>0</v>
      </c>
      <c r="M23" s="10">
        <v>0</v>
      </c>
      <c r="N23" s="10">
        <v>0</v>
      </c>
      <c r="O23" s="10">
        <v>1</v>
      </c>
      <c r="P23" s="10">
        <v>0</v>
      </c>
      <c r="Q23" s="10">
        <v>0</v>
      </c>
      <c r="R23" s="10">
        <v>0</v>
      </c>
      <c r="S23" s="10">
        <v>0</v>
      </c>
      <c r="T23" s="10">
        <v>0</v>
      </c>
      <c r="U23" s="10">
        <v>1</v>
      </c>
      <c r="V23" s="10">
        <v>0</v>
      </c>
      <c r="W23" s="4" t="str" cm="1">
        <f t="array" ref="W23">IF(K23&lt;=0," ",INDEX(Prices,MATCH(W$3,add_ons,0),MATCH($E23,Models,0)+1))</f>
        <v xml:space="preserve"> </v>
      </c>
      <c r="X23" s="4" t="str" cm="1">
        <f t="array" ref="X23">IF(L23&lt;=0," ",INDEX(Prices,MATCH(X$3,add_ons,0),MATCH($E23,Models,0)+1))</f>
        <v xml:space="preserve"> </v>
      </c>
      <c r="Y23" s="4" t="str" cm="1">
        <f t="array" ref="Y23">IF(M23&lt;=0," ",INDEX(Prices,MATCH(Y$3,add_ons,0),MATCH($E23,Models,0)+1))</f>
        <v xml:space="preserve"> </v>
      </c>
      <c r="Z23" s="4" t="str" cm="1">
        <f t="array" ref="Z23">IF(N23&lt;=0," ",INDEX(Prices,MATCH(Z$3,add_ons,0),MATCH($E23,Models,0)+1))</f>
        <v xml:space="preserve"> </v>
      </c>
      <c r="AA23" s="4" cm="1">
        <f t="array" ref="AA23">IF(O23&lt;=0," ",INDEX(Prices,MATCH(AA$3,add_ons,0),MATCH($E23,Models,0)+1))</f>
        <v>1350</v>
      </c>
      <c r="AB23" s="4" t="str" cm="1">
        <f t="array" ref="AB23">IF(P23&lt;=0," ",INDEX(Prices,MATCH(AB$3,add_ons,0),MATCH($E23,Models,0)+1))</f>
        <v xml:space="preserve"> </v>
      </c>
      <c r="AC23" s="4" t="str" cm="1">
        <f t="array" ref="AC23">IF(Q23&lt;=0," ",INDEX(Prices,MATCH(AC$3,add_ons,0),MATCH($E23,Models,0)+1))</f>
        <v xml:space="preserve"> </v>
      </c>
      <c r="AD23" s="4" t="str" cm="1">
        <f t="array" ref="AD23">IF(R23&lt;=0," ",INDEX(Prices,MATCH(AD$3,add_ons,0),MATCH($E23,Models,0)+1))</f>
        <v xml:space="preserve"> </v>
      </c>
      <c r="AE23" s="4" t="str" cm="1">
        <f t="array" ref="AE23">IF(S23&lt;=0," ",INDEX(Prices,MATCH(AE$3,add_ons,0),MATCH($E23,Models,0)+1))</f>
        <v xml:space="preserve"> </v>
      </c>
      <c r="AF23" s="4" t="str" cm="1">
        <f t="array" ref="AF23">IF(T23&lt;=0," ",INDEX(Prices,MATCH(AF$3,add_ons,0),MATCH($E23,Models,0)+1))</f>
        <v xml:space="preserve"> </v>
      </c>
      <c r="AG23" s="4" cm="1">
        <f t="array" ref="AG23">IF(U23&lt;=0," ",INDEX(Prices,MATCH(AG$3,add_ons,0),MATCH($E23,Models,0)+1))</f>
        <v>640</v>
      </c>
      <c r="AH23" s="4" t="str" cm="1">
        <f t="array" ref="AH23">IF(V23&lt;=0," ",INDEX(Prices,MATCH(AH$3,add_ons,0),MATCH($E23,Models,0)+1))</f>
        <v xml:space="preserve"> </v>
      </c>
      <c r="AI23" s="3">
        <f t="shared" si="0"/>
        <v>1691.5</v>
      </c>
      <c r="AJ23" s="3" t="str" cm="1">
        <f t="array" ref="AJ23">IF(K23&lt;= 0, " ",INDEX(Costs,MATCH(W$3,add_ons,0),MATCH($E23,Models,0)+1))</f>
        <v xml:space="preserve"> </v>
      </c>
      <c r="AK23" s="3" t="str" cm="1">
        <f t="array" ref="AK23">IF(L23&lt;= 0, " ",INDEX(Costs,MATCH(X$3,add_ons,0),MATCH($E23,Models,0)+1))</f>
        <v xml:space="preserve"> </v>
      </c>
      <c r="AL23" s="3" t="str" cm="1">
        <f t="array" ref="AL23">IF(M23&lt;= 0, " ",INDEX(Costs,MATCH(Y$3,add_ons,0),MATCH($E23,Models,0)+1))</f>
        <v xml:space="preserve"> </v>
      </c>
      <c r="AM23" s="3" t="str" cm="1">
        <f t="array" ref="AM23">IF(N23&lt;= 0, " ",INDEX(Costs,MATCH(Z$3,add_ons,0),MATCH($E23,Models,0)+1))</f>
        <v xml:space="preserve"> </v>
      </c>
      <c r="AN23" s="3" cm="1">
        <f t="array" ref="AN23">IF(O23&lt;= 0, " ",INDEX(Costs,MATCH(AA$3,add_ons,0),MATCH($E23,Models,0)+1))</f>
        <v>877.5</v>
      </c>
      <c r="AO23" s="3" t="str" cm="1">
        <f t="array" ref="AO23">IF(P23&lt;= 0, " ",INDEX(Costs,MATCH(AB$3,add_ons,0),MATCH($E23,Models,0)+1))</f>
        <v xml:space="preserve"> </v>
      </c>
      <c r="AP23" s="3" t="str" cm="1">
        <f t="array" ref="AP23">IF(Q23&lt;= 0, " ",INDEX(Costs,MATCH(AC$3,add_ons,0),MATCH($E23,Models,0)+1))</f>
        <v xml:space="preserve"> </v>
      </c>
      <c r="AQ23" s="3" t="str" cm="1">
        <f t="array" ref="AQ23">IF(R23&lt;= 0, " ",INDEX(Costs,MATCH(AD$3,add_ons,0),MATCH($E23,Models,0)+1))</f>
        <v xml:space="preserve"> </v>
      </c>
      <c r="AR23" s="3" t="str" cm="1">
        <f t="array" ref="AR23">IF(S23&lt;= 0, " ",INDEX(Costs,MATCH(AE$3,add_ons,0),MATCH($E23,Models,0)+1))</f>
        <v xml:space="preserve"> </v>
      </c>
      <c r="AS23" s="3" t="str" cm="1">
        <f t="array" ref="AS23">IF(T23&lt;= 0, " ",INDEX(Costs,MATCH(AF$3,add_ons,0),MATCH($E23,Models,0)+1))</f>
        <v xml:space="preserve"> </v>
      </c>
      <c r="AT23" s="3" cm="1">
        <f t="array" ref="AT23">IF(U23&lt;= 0, " ",INDEX(Costs,MATCH(AG$3,add_ons,0),MATCH($E23,Models,0)+1))</f>
        <v>179.20000000000002</v>
      </c>
      <c r="AU23" s="3" t="str" cm="1">
        <f t="array" ref="AU23">IF(V23&lt;= 0, " ",INDEX(Costs,MATCH(AH$3,add_ons,0),MATCH($E23,Models,0)+1))</f>
        <v xml:space="preserve"> </v>
      </c>
      <c r="AV23" s="3">
        <f t="shared" si="1"/>
        <v>1056.7</v>
      </c>
      <c r="AW23" s="3">
        <f t="shared" si="2"/>
        <v>27351.5</v>
      </c>
      <c r="AX23" s="3">
        <f t="shared" si="3"/>
        <v>25946.9</v>
      </c>
      <c r="AY23" s="3">
        <f t="shared" si="4"/>
        <v>1404.5999999999985</v>
      </c>
    </row>
    <row r="24" spans="1:51" x14ac:dyDescent="0.2">
      <c r="A24" t="s">
        <v>27</v>
      </c>
      <c r="B24" t="s">
        <v>9</v>
      </c>
      <c r="C24" t="s">
        <v>10</v>
      </c>
      <c r="D24" t="s">
        <v>11</v>
      </c>
      <c r="E24" t="s">
        <v>12</v>
      </c>
      <c r="F24" t="s">
        <v>29</v>
      </c>
      <c r="G24" t="s">
        <v>14</v>
      </c>
      <c r="H24">
        <v>58</v>
      </c>
      <c r="I24" s="3">
        <v>29072</v>
      </c>
      <c r="J24" s="4">
        <v>28199.84</v>
      </c>
      <c r="K24" s="10">
        <v>1</v>
      </c>
      <c r="L24" s="10">
        <v>0</v>
      </c>
      <c r="M24" s="10">
        <v>0</v>
      </c>
      <c r="N24" s="10">
        <v>0</v>
      </c>
      <c r="O24" s="10">
        <v>0</v>
      </c>
      <c r="P24" s="10">
        <v>0</v>
      </c>
      <c r="Q24" s="10">
        <v>0</v>
      </c>
      <c r="R24" s="10">
        <v>0</v>
      </c>
      <c r="S24" s="10">
        <v>0</v>
      </c>
      <c r="T24" s="10">
        <v>0</v>
      </c>
      <c r="U24" s="10">
        <v>0</v>
      </c>
      <c r="V24" s="10">
        <v>0</v>
      </c>
      <c r="W24" s="4" cm="1">
        <f t="array" ref="W24">IF(K24&lt;=0," ",INDEX(Prices,MATCH(W$3,add_ons,0),MATCH($E24,Models,0)+1))</f>
        <v>750</v>
      </c>
      <c r="X24" s="4" t="str" cm="1">
        <f t="array" ref="X24">IF(L24&lt;=0," ",INDEX(Prices,MATCH(X$3,add_ons,0),MATCH($E24,Models,0)+1))</f>
        <v xml:space="preserve"> </v>
      </c>
      <c r="Y24" s="4" t="str" cm="1">
        <f t="array" ref="Y24">IF(M24&lt;=0," ",INDEX(Prices,MATCH(Y$3,add_ons,0),MATCH($E24,Models,0)+1))</f>
        <v xml:space="preserve"> </v>
      </c>
      <c r="Z24" s="4" t="str" cm="1">
        <f t="array" ref="Z24">IF(N24&lt;=0," ",INDEX(Prices,MATCH(Z$3,add_ons,0),MATCH($E24,Models,0)+1))</f>
        <v xml:space="preserve"> </v>
      </c>
      <c r="AA24" s="4" t="str" cm="1">
        <f t="array" ref="AA24">IF(O24&lt;=0," ",INDEX(Prices,MATCH(AA$3,add_ons,0),MATCH($E24,Models,0)+1))</f>
        <v xml:space="preserve"> </v>
      </c>
      <c r="AB24" s="4" t="str" cm="1">
        <f t="array" ref="AB24">IF(P24&lt;=0," ",INDEX(Prices,MATCH(AB$3,add_ons,0),MATCH($E24,Models,0)+1))</f>
        <v xml:space="preserve"> </v>
      </c>
      <c r="AC24" s="4" t="str" cm="1">
        <f t="array" ref="AC24">IF(Q24&lt;=0," ",INDEX(Prices,MATCH(AC$3,add_ons,0),MATCH($E24,Models,0)+1))</f>
        <v xml:space="preserve"> </v>
      </c>
      <c r="AD24" s="4" t="str" cm="1">
        <f t="array" ref="AD24">IF(R24&lt;=0," ",INDEX(Prices,MATCH(AD$3,add_ons,0),MATCH($E24,Models,0)+1))</f>
        <v xml:space="preserve"> </v>
      </c>
      <c r="AE24" s="4" t="str" cm="1">
        <f t="array" ref="AE24">IF(S24&lt;=0," ",INDEX(Prices,MATCH(AE$3,add_ons,0),MATCH($E24,Models,0)+1))</f>
        <v xml:space="preserve"> </v>
      </c>
      <c r="AF24" s="4" t="str" cm="1">
        <f t="array" ref="AF24">IF(T24&lt;=0," ",INDEX(Prices,MATCH(AF$3,add_ons,0),MATCH($E24,Models,0)+1))</f>
        <v xml:space="preserve"> </v>
      </c>
      <c r="AG24" s="4" t="str" cm="1">
        <f t="array" ref="AG24">IF(U24&lt;=0," ",INDEX(Prices,MATCH(AG$3,add_ons,0),MATCH($E24,Models,0)+1))</f>
        <v xml:space="preserve"> </v>
      </c>
      <c r="AH24" s="4" t="str" cm="1">
        <f t="array" ref="AH24">IF(V24&lt;=0," ",INDEX(Prices,MATCH(AH$3,add_ons,0),MATCH($E24,Models,0)+1))</f>
        <v xml:space="preserve"> </v>
      </c>
      <c r="AI24" s="3">
        <f t="shared" si="0"/>
        <v>637.5</v>
      </c>
      <c r="AJ24" s="3" cm="1">
        <f t="array" ref="AJ24">IF(K24&lt;= 0, " ",INDEX(Costs,MATCH(W$3,add_ons,0),MATCH($E24,Models,0)+1))</f>
        <v>187.5</v>
      </c>
      <c r="AK24" s="3" t="str" cm="1">
        <f t="array" ref="AK24">IF(L24&lt;= 0, " ",INDEX(Costs,MATCH(X$3,add_ons,0),MATCH($E24,Models,0)+1))</f>
        <v xml:space="preserve"> </v>
      </c>
      <c r="AL24" s="3" t="str" cm="1">
        <f t="array" ref="AL24">IF(M24&lt;= 0, " ",INDEX(Costs,MATCH(Y$3,add_ons,0),MATCH($E24,Models,0)+1))</f>
        <v xml:space="preserve"> </v>
      </c>
      <c r="AM24" s="3" t="str" cm="1">
        <f t="array" ref="AM24">IF(N24&lt;= 0, " ",INDEX(Costs,MATCH(Z$3,add_ons,0),MATCH($E24,Models,0)+1))</f>
        <v xml:space="preserve"> </v>
      </c>
      <c r="AN24" s="3" t="str" cm="1">
        <f t="array" ref="AN24">IF(O24&lt;= 0, " ",INDEX(Costs,MATCH(AA$3,add_ons,0),MATCH($E24,Models,0)+1))</f>
        <v xml:space="preserve"> </v>
      </c>
      <c r="AO24" s="3" t="str" cm="1">
        <f t="array" ref="AO24">IF(P24&lt;= 0, " ",INDEX(Costs,MATCH(AB$3,add_ons,0),MATCH($E24,Models,0)+1))</f>
        <v xml:space="preserve"> </v>
      </c>
      <c r="AP24" s="3" t="str" cm="1">
        <f t="array" ref="AP24">IF(Q24&lt;= 0, " ",INDEX(Costs,MATCH(AC$3,add_ons,0),MATCH($E24,Models,0)+1))</f>
        <v xml:space="preserve"> </v>
      </c>
      <c r="AQ24" s="3" t="str" cm="1">
        <f t="array" ref="AQ24">IF(R24&lt;= 0, " ",INDEX(Costs,MATCH(AD$3,add_ons,0),MATCH($E24,Models,0)+1))</f>
        <v xml:space="preserve"> </v>
      </c>
      <c r="AR24" s="3" t="str" cm="1">
        <f t="array" ref="AR24">IF(S24&lt;= 0, " ",INDEX(Costs,MATCH(AE$3,add_ons,0),MATCH($E24,Models,0)+1))</f>
        <v xml:space="preserve"> </v>
      </c>
      <c r="AS24" s="3" t="str" cm="1">
        <f t="array" ref="AS24">IF(T24&lt;= 0, " ",INDEX(Costs,MATCH(AF$3,add_ons,0),MATCH($E24,Models,0)+1))</f>
        <v xml:space="preserve"> </v>
      </c>
      <c r="AT24" s="3" t="str" cm="1">
        <f t="array" ref="AT24">IF(U24&lt;= 0, " ",INDEX(Costs,MATCH(AG$3,add_ons,0),MATCH($E24,Models,0)+1))</f>
        <v xml:space="preserve"> </v>
      </c>
      <c r="AU24" s="3" t="str" cm="1">
        <f t="array" ref="AU24">IF(V24&lt;= 0, " ",INDEX(Costs,MATCH(AH$3,add_ons,0),MATCH($E24,Models,0)+1))</f>
        <v xml:space="preserve"> </v>
      </c>
      <c r="AV24" s="3">
        <f t="shared" si="1"/>
        <v>187.5</v>
      </c>
      <c r="AW24" s="3">
        <f t="shared" si="2"/>
        <v>29709.5</v>
      </c>
      <c r="AX24" s="3">
        <f t="shared" si="3"/>
        <v>28387.34</v>
      </c>
      <c r="AY24" s="3">
        <f t="shared" si="4"/>
        <v>1322.1599999999999</v>
      </c>
    </row>
    <row r="25" spans="1:51" x14ac:dyDescent="0.2">
      <c r="A25" t="s">
        <v>27</v>
      </c>
      <c r="B25" t="s">
        <v>9</v>
      </c>
      <c r="C25" t="s">
        <v>10</v>
      </c>
      <c r="D25" t="s">
        <v>11</v>
      </c>
      <c r="E25" t="s">
        <v>12</v>
      </c>
      <c r="F25" t="s">
        <v>13</v>
      </c>
      <c r="G25" t="s">
        <v>22</v>
      </c>
      <c r="H25">
        <v>24</v>
      </c>
      <c r="I25" s="3">
        <v>24215</v>
      </c>
      <c r="J25" s="4">
        <v>23488.55</v>
      </c>
      <c r="K25" s="10">
        <v>0</v>
      </c>
      <c r="L25" s="10">
        <v>0</v>
      </c>
      <c r="M25" s="10">
        <v>1</v>
      </c>
      <c r="N25" s="10">
        <v>0</v>
      </c>
      <c r="O25" s="10">
        <v>0</v>
      </c>
      <c r="P25" s="10">
        <v>0</v>
      </c>
      <c r="Q25" s="10">
        <v>0</v>
      </c>
      <c r="R25" s="10">
        <v>1</v>
      </c>
      <c r="S25" s="10">
        <v>0</v>
      </c>
      <c r="T25" s="10">
        <v>0</v>
      </c>
      <c r="U25" s="10">
        <v>1</v>
      </c>
      <c r="V25" s="10">
        <v>0</v>
      </c>
      <c r="W25" s="4" t="str" cm="1">
        <f t="array" ref="W25">IF(K25&lt;=0," ",INDEX(Prices,MATCH(W$3,add_ons,0),MATCH($E25,Models,0)+1))</f>
        <v xml:space="preserve"> </v>
      </c>
      <c r="X25" s="4" t="str" cm="1">
        <f t="array" ref="X25">IF(L25&lt;=0," ",INDEX(Prices,MATCH(X$3,add_ons,0),MATCH($E25,Models,0)+1))</f>
        <v xml:space="preserve"> </v>
      </c>
      <c r="Y25" s="4" cm="1">
        <f t="array" ref="Y25">IF(M25&lt;=0," ",INDEX(Prices,MATCH(Y$3,add_ons,0),MATCH($E25,Models,0)+1))</f>
        <v>320</v>
      </c>
      <c r="Z25" s="4" t="str" cm="1">
        <f t="array" ref="Z25">IF(N25&lt;=0," ",INDEX(Prices,MATCH(Z$3,add_ons,0),MATCH($E25,Models,0)+1))</f>
        <v xml:space="preserve"> </v>
      </c>
      <c r="AA25" s="4" t="str" cm="1">
        <f t="array" ref="AA25">IF(O25&lt;=0," ",INDEX(Prices,MATCH(AA$3,add_ons,0),MATCH($E25,Models,0)+1))</f>
        <v xml:space="preserve"> </v>
      </c>
      <c r="AB25" s="4" t="str" cm="1">
        <f t="array" ref="AB25">IF(P25&lt;=0," ",INDEX(Prices,MATCH(AB$3,add_ons,0),MATCH($E25,Models,0)+1))</f>
        <v xml:space="preserve"> </v>
      </c>
      <c r="AC25" s="4" t="str" cm="1">
        <f t="array" ref="AC25">IF(Q25&lt;=0," ",INDEX(Prices,MATCH(AC$3,add_ons,0),MATCH($E25,Models,0)+1))</f>
        <v xml:space="preserve"> </v>
      </c>
      <c r="AD25" s="4" cm="1">
        <f t="array" ref="AD25">IF(R25&lt;=0," ",INDEX(Prices,MATCH(AD$3,add_ons,0),MATCH($E25,Models,0)+1))</f>
        <v>180</v>
      </c>
      <c r="AE25" s="4" t="str" cm="1">
        <f t="array" ref="AE25">IF(S25&lt;=0," ",INDEX(Prices,MATCH(AE$3,add_ons,0),MATCH($E25,Models,0)+1))</f>
        <v xml:space="preserve"> </v>
      </c>
      <c r="AF25" s="4" t="str" cm="1">
        <f t="array" ref="AF25">IF(T25&lt;=0," ",INDEX(Prices,MATCH(AF$3,add_ons,0),MATCH($E25,Models,0)+1))</f>
        <v xml:space="preserve"> </v>
      </c>
      <c r="AG25" s="4" cm="1">
        <f t="array" ref="AG25">IF(U25&lt;=0," ",INDEX(Prices,MATCH(AG$3,add_ons,0),MATCH($E25,Models,0)+1))</f>
        <v>640</v>
      </c>
      <c r="AH25" s="4" t="str" cm="1">
        <f t="array" ref="AH25">IF(V25&lt;=0," ",INDEX(Prices,MATCH(AH$3,add_ons,0),MATCH($E25,Models,0)+1))</f>
        <v xml:space="preserve"> </v>
      </c>
      <c r="AI25" s="3">
        <f t="shared" si="0"/>
        <v>969</v>
      </c>
      <c r="AJ25" s="3" t="str" cm="1">
        <f t="array" ref="AJ25">IF(K25&lt;= 0, " ",INDEX(Costs,MATCH(W$3,add_ons,0),MATCH($E25,Models,0)+1))</f>
        <v xml:space="preserve"> </v>
      </c>
      <c r="AK25" s="3" t="str" cm="1">
        <f t="array" ref="AK25">IF(L25&lt;= 0, " ",INDEX(Costs,MATCH(X$3,add_ons,0),MATCH($E25,Models,0)+1))</f>
        <v xml:space="preserve"> </v>
      </c>
      <c r="AL25" s="3" cm="1">
        <f t="array" ref="AL25">IF(M25&lt;= 0, " ",INDEX(Costs,MATCH(Y$3,add_ons,0),MATCH($E25,Models,0)+1))</f>
        <v>48</v>
      </c>
      <c r="AM25" s="3" t="str" cm="1">
        <f t="array" ref="AM25">IF(N25&lt;= 0, " ",INDEX(Costs,MATCH(Z$3,add_ons,0),MATCH($E25,Models,0)+1))</f>
        <v xml:space="preserve"> </v>
      </c>
      <c r="AN25" s="3" t="str" cm="1">
        <f t="array" ref="AN25">IF(O25&lt;= 0, " ",INDEX(Costs,MATCH(AA$3,add_ons,0),MATCH($E25,Models,0)+1))</f>
        <v xml:space="preserve"> </v>
      </c>
      <c r="AO25" s="3" t="str" cm="1">
        <f t="array" ref="AO25">IF(P25&lt;= 0, " ",INDEX(Costs,MATCH(AB$3,add_ons,0),MATCH($E25,Models,0)+1))</f>
        <v xml:space="preserve"> </v>
      </c>
      <c r="AP25" s="3" t="str" cm="1">
        <f t="array" ref="AP25">IF(Q25&lt;= 0, " ",INDEX(Costs,MATCH(AC$3,add_ons,0),MATCH($E25,Models,0)+1))</f>
        <v xml:space="preserve"> </v>
      </c>
      <c r="AQ25" s="3" cm="1">
        <f t="array" ref="AQ25">IF(R25&lt;= 0, " ",INDEX(Costs,MATCH(AD$3,add_ons,0),MATCH($E25,Models,0)+1))</f>
        <v>30.6</v>
      </c>
      <c r="AR25" s="3" t="str" cm="1">
        <f t="array" ref="AR25">IF(S25&lt;= 0, " ",INDEX(Costs,MATCH(AE$3,add_ons,0),MATCH($E25,Models,0)+1))</f>
        <v xml:space="preserve"> </v>
      </c>
      <c r="AS25" s="3" t="str" cm="1">
        <f t="array" ref="AS25">IF(T25&lt;= 0, " ",INDEX(Costs,MATCH(AF$3,add_ons,0),MATCH($E25,Models,0)+1))</f>
        <v xml:space="preserve"> </v>
      </c>
      <c r="AT25" s="3" cm="1">
        <f t="array" ref="AT25">IF(U25&lt;= 0, " ",INDEX(Costs,MATCH(AG$3,add_ons,0),MATCH($E25,Models,0)+1))</f>
        <v>179.20000000000002</v>
      </c>
      <c r="AU25" s="3" t="str" cm="1">
        <f t="array" ref="AU25">IF(V25&lt;= 0, " ",INDEX(Costs,MATCH(AH$3,add_ons,0),MATCH($E25,Models,0)+1))</f>
        <v xml:space="preserve"> </v>
      </c>
      <c r="AV25" s="3">
        <f t="shared" si="1"/>
        <v>257.8</v>
      </c>
      <c r="AW25" s="3">
        <f t="shared" si="2"/>
        <v>25184</v>
      </c>
      <c r="AX25" s="3">
        <f t="shared" si="3"/>
        <v>23746.35</v>
      </c>
      <c r="AY25" s="3">
        <f t="shared" si="4"/>
        <v>1437.6500000000015</v>
      </c>
    </row>
    <row r="26" spans="1:51" x14ac:dyDescent="0.2">
      <c r="A26" t="s">
        <v>27</v>
      </c>
      <c r="B26" t="s">
        <v>9</v>
      </c>
      <c r="C26" t="s">
        <v>10</v>
      </c>
      <c r="D26" t="s">
        <v>11</v>
      </c>
      <c r="E26" t="s">
        <v>12</v>
      </c>
      <c r="F26" t="s">
        <v>34</v>
      </c>
      <c r="G26" t="s">
        <v>14</v>
      </c>
      <c r="H26">
        <v>54</v>
      </c>
      <c r="I26" s="3">
        <v>29156</v>
      </c>
      <c r="J26" s="4">
        <v>28281.32</v>
      </c>
      <c r="K26" s="10">
        <v>1</v>
      </c>
      <c r="L26" s="10">
        <v>0</v>
      </c>
      <c r="M26" s="10">
        <v>0</v>
      </c>
      <c r="N26" s="10">
        <v>0</v>
      </c>
      <c r="O26" s="10">
        <v>0</v>
      </c>
      <c r="P26" s="10">
        <v>0</v>
      </c>
      <c r="Q26" s="10">
        <v>0</v>
      </c>
      <c r="R26" s="10">
        <v>1</v>
      </c>
      <c r="S26" s="10">
        <v>0</v>
      </c>
      <c r="T26" s="10">
        <v>0</v>
      </c>
      <c r="U26" s="10">
        <v>0</v>
      </c>
      <c r="V26" s="10">
        <v>0</v>
      </c>
      <c r="W26" s="4" cm="1">
        <f t="array" ref="W26">IF(K26&lt;=0," ",INDEX(Prices,MATCH(W$3,add_ons,0),MATCH($E26,Models,0)+1))</f>
        <v>750</v>
      </c>
      <c r="X26" s="4" t="str" cm="1">
        <f t="array" ref="X26">IF(L26&lt;=0," ",INDEX(Prices,MATCH(X$3,add_ons,0),MATCH($E26,Models,0)+1))</f>
        <v xml:space="preserve"> </v>
      </c>
      <c r="Y26" s="4" t="str" cm="1">
        <f t="array" ref="Y26">IF(M26&lt;=0," ",INDEX(Prices,MATCH(Y$3,add_ons,0),MATCH($E26,Models,0)+1))</f>
        <v xml:space="preserve"> </v>
      </c>
      <c r="Z26" s="4" t="str" cm="1">
        <f t="array" ref="Z26">IF(N26&lt;=0," ",INDEX(Prices,MATCH(Z$3,add_ons,0),MATCH($E26,Models,0)+1))</f>
        <v xml:space="preserve"> </v>
      </c>
      <c r="AA26" s="4" t="str" cm="1">
        <f t="array" ref="AA26">IF(O26&lt;=0," ",INDEX(Prices,MATCH(AA$3,add_ons,0),MATCH($E26,Models,0)+1))</f>
        <v xml:space="preserve"> </v>
      </c>
      <c r="AB26" s="4" t="str" cm="1">
        <f t="array" ref="AB26">IF(P26&lt;=0," ",INDEX(Prices,MATCH(AB$3,add_ons,0),MATCH($E26,Models,0)+1))</f>
        <v xml:space="preserve"> </v>
      </c>
      <c r="AC26" s="4" t="str" cm="1">
        <f t="array" ref="AC26">IF(Q26&lt;=0," ",INDEX(Prices,MATCH(AC$3,add_ons,0),MATCH($E26,Models,0)+1))</f>
        <v xml:space="preserve"> </v>
      </c>
      <c r="AD26" s="4" cm="1">
        <f t="array" ref="AD26">IF(R26&lt;=0," ",INDEX(Prices,MATCH(AD$3,add_ons,0),MATCH($E26,Models,0)+1))</f>
        <v>180</v>
      </c>
      <c r="AE26" s="4" t="str" cm="1">
        <f t="array" ref="AE26">IF(S26&lt;=0," ",INDEX(Prices,MATCH(AE$3,add_ons,0),MATCH($E26,Models,0)+1))</f>
        <v xml:space="preserve"> </v>
      </c>
      <c r="AF26" s="4" t="str" cm="1">
        <f t="array" ref="AF26">IF(T26&lt;=0," ",INDEX(Prices,MATCH(AF$3,add_ons,0),MATCH($E26,Models,0)+1))</f>
        <v xml:space="preserve"> </v>
      </c>
      <c r="AG26" s="4" t="str" cm="1">
        <f t="array" ref="AG26">IF(U26&lt;=0," ",INDEX(Prices,MATCH(AG$3,add_ons,0),MATCH($E26,Models,0)+1))</f>
        <v xml:space="preserve"> </v>
      </c>
      <c r="AH26" s="4" t="str" cm="1">
        <f t="array" ref="AH26">IF(V26&lt;=0," ",INDEX(Prices,MATCH(AH$3,add_ons,0),MATCH($E26,Models,0)+1))</f>
        <v xml:space="preserve"> </v>
      </c>
      <c r="AI26" s="3">
        <f t="shared" si="0"/>
        <v>790.5</v>
      </c>
      <c r="AJ26" s="3" cm="1">
        <f t="array" ref="AJ26">IF(K26&lt;= 0, " ",INDEX(Costs,MATCH(W$3,add_ons,0),MATCH($E26,Models,0)+1))</f>
        <v>187.5</v>
      </c>
      <c r="AK26" s="3" t="str" cm="1">
        <f t="array" ref="AK26">IF(L26&lt;= 0, " ",INDEX(Costs,MATCH(X$3,add_ons,0),MATCH($E26,Models,0)+1))</f>
        <v xml:space="preserve"> </v>
      </c>
      <c r="AL26" s="3" t="str" cm="1">
        <f t="array" ref="AL26">IF(M26&lt;= 0, " ",INDEX(Costs,MATCH(Y$3,add_ons,0),MATCH($E26,Models,0)+1))</f>
        <v xml:space="preserve"> </v>
      </c>
      <c r="AM26" s="3" t="str" cm="1">
        <f t="array" ref="AM26">IF(N26&lt;= 0, " ",INDEX(Costs,MATCH(Z$3,add_ons,0),MATCH($E26,Models,0)+1))</f>
        <v xml:space="preserve"> </v>
      </c>
      <c r="AN26" s="3" t="str" cm="1">
        <f t="array" ref="AN26">IF(O26&lt;= 0, " ",INDEX(Costs,MATCH(AA$3,add_ons,0),MATCH($E26,Models,0)+1))</f>
        <v xml:space="preserve"> </v>
      </c>
      <c r="AO26" s="3" t="str" cm="1">
        <f t="array" ref="AO26">IF(P26&lt;= 0, " ",INDEX(Costs,MATCH(AB$3,add_ons,0),MATCH($E26,Models,0)+1))</f>
        <v xml:space="preserve"> </v>
      </c>
      <c r="AP26" s="3" t="str" cm="1">
        <f t="array" ref="AP26">IF(Q26&lt;= 0, " ",INDEX(Costs,MATCH(AC$3,add_ons,0),MATCH($E26,Models,0)+1))</f>
        <v xml:space="preserve"> </v>
      </c>
      <c r="AQ26" s="3" cm="1">
        <f t="array" ref="AQ26">IF(R26&lt;= 0, " ",INDEX(Costs,MATCH(AD$3,add_ons,0),MATCH($E26,Models,0)+1))</f>
        <v>30.6</v>
      </c>
      <c r="AR26" s="3" t="str" cm="1">
        <f t="array" ref="AR26">IF(S26&lt;= 0, " ",INDEX(Costs,MATCH(AE$3,add_ons,0),MATCH($E26,Models,0)+1))</f>
        <v xml:space="preserve"> </v>
      </c>
      <c r="AS26" s="3" t="str" cm="1">
        <f t="array" ref="AS26">IF(T26&lt;= 0, " ",INDEX(Costs,MATCH(AF$3,add_ons,0),MATCH($E26,Models,0)+1))</f>
        <v xml:space="preserve"> </v>
      </c>
      <c r="AT26" s="3" t="str" cm="1">
        <f t="array" ref="AT26">IF(U26&lt;= 0, " ",INDEX(Costs,MATCH(AG$3,add_ons,0),MATCH($E26,Models,0)+1))</f>
        <v xml:space="preserve"> </v>
      </c>
      <c r="AU26" s="3" t="str" cm="1">
        <f t="array" ref="AU26">IF(V26&lt;= 0, " ",INDEX(Costs,MATCH(AH$3,add_ons,0),MATCH($E26,Models,0)+1))</f>
        <v xml:space="preserve"> </v>
      </c>
      <c r="AV26" s="3">
        <f t="shared" si="1"/>
        <v>218.1</v>
      </c>
      <c r="AW26" s="3">
        <f t="shared" si="2"/>
        <v>29946.5</v>
      </c>
      <c r="AX26" s="3">
        <f t="shared" si="3"/>
        <v>28499.42</v>
      </c>
      <c r="AY26" s="3">
        <f t="shared" si="4"/>
        <v>1447.0800000000017</v>
      </c>
    </row>
    <row r="27" spans="1:51" x14ac:dyDescent="0.2">
      <c r="A27" t="s">
        <v>27</v>
      </c>
      <c r="B27" t="s">
        <v>9</v>
      </c>
      <c r="C27" t="s">
        <v>10</v>
      </c>
      <c r="D27" t="s">
        <v>11</v>
      </c>
      <c r="E27" t="s">
        <v>12</v>
      </c>
      <c r="F27" t="s">
        <v>18</v>
      </c>
      <c r="G27" t="s">
        <v>22</v>
      </c>
      <c r="H27">
        <v>67</v>
      </c>
      <c r="I27" s="3">
        <v>24350</v>
      </c>
      <c r="J27" s="4">
        <v>23619.5</v>
      </c>
      <c r="K27" s="10">
        <v>0</v>
      </c>
      <c r="L27" s="10">
        <v>0</v>
      </c>
      <c r="M27" s="10">
        <v>0</v>
      </c>
      <c r="N27" s="10">
        <v>1</v>
      </c>
      <c r="O27" s="10">
        <v>0</v>
      </c>
      <c r="P27" s="10">
        <v>0</v>
      </c>
      <c r="Q27" s="10">
        <v>0</v>
      </c>
      <c r="R27" s="10">
        <v>0</v>
      </c>
      <c r="S27" s="10">
        <v>0</v>
      </c>
      <c r="T27" s="10">
        <v>0</v>
      </c>
      <c r="U27" s="10">
        <v>0</v>
      </c>
      <c r="V27" s="10">
        <v>0</v>
      </c>
      <c r="W27" s="4" t="str" cm="1">
        <f t="array" ref="W27">IF(K27&lt;=0," ",INDEX(Prices,MATCH(W$3,add_ons,0),MATCH($E27,Models,0)+1))</f>
        <v xml:space="preserve"> </v>
      </c>
      <c r="X27" s="4" t="str" cm="1">
        <f t="array" ref="X27">IF(L27&lt;=0," ",INDEX(Prices,MATCH(X$3,add_ons,0),MATCH($E27,Models,0)+1))</f>
        <v xml:space="preserve"> </v>
      </c>
      <c r="Y27" s="4" t="str" cm="1">
        <f t="array" ref="Y27">IF(M27&lt;=0," ",INDEX(Prices,MATCH(Y$3,add_ons,0),MATCH($E27,Models,0)+1))</f>
        <v xml:space="preserve"> </v>
      </c>
      <c r="Z27" s="4" cm="1">
        <f t="array" ref="Z27">IF(N27&lt;=0," ",INDEX(Prices,MATCH(Z$3,add_ons,0),MATCH($E27,Models,0)+1))</f>
        <v>240</v>
      </c>
      <c r="AA27" s="4" t="str" cm="1">
        <f t="array" ref="AA27">IF(O27&lt;=0," ",INDEX(Prices,MATCH(AA$3,add_ons,0),MATCH($E27,Models,0)+1))</f>
        <v xml:space="preserve"> </v>
      </c>
      <c r="AB27" s="4" t="str" cm="1">
        <f t="array" ref="AB27">IF(P27&lt;=0," ",INDEX(Prices,MATCH(AB$3,add_ons,0),MATCH($E27,Models,0)+1))</f>
        <v xml:space="preserve"> </v>
      </c>
      <c r="AC27" s="4" t="str" cm="1">
        <f t="array" ref="AC27">IF(Q27&lt;=0," ",INDEX(Prices,MATCH(AC$3,add_ons,0),MATCH($E27,Models,0)+1))</f>
        <v xml:space="preserve"> </v>
      </c>
      <c r="AD27" s="4" t="str" cm="1">
        <f t="array" ref="AD27">IF(R27&lt;=0," ",INDEX(Prices,MATCH(AD$3,add_ons,0),MATCH($E27,Models,0)+1))</f>
        <v xml:space="preserve"> </v>
      </c>
      <c r="AE27" s="4" t="str" cm="1">
        <f t="array" ref="AE27">IF(S27&lt;=0," ",INDEX(Prices,MATCH(AE$3,add_ons,0),MATCH($E27,Models,0)+1))</f>
        <v xml:space="preserve"> </v>
      </c>
      <c r="AF27" s="4" t="str" cm="1">
        <f t="array" ref="AF27">IF(T27&lt;=0," ",INDEX(Prices,MATCH(AF$3,add_ons,0),MATCH($E27,Models,0)+1))</f>
        <v xml:space="preserve"> </v>
      </c>
      <c r="AG27" s="4" t="str" cm="1">
        <f t="array" ref="AG27">IF(U27&lt;=0," ",INDEX(Prices,MATCH(AG$3,add_ons,0),MATCH($E27,Models,0)+1))</f>
        <v xml:space="preserve"> </v>
      </c>
      <c r="AH27" s="4" t="str" cm="1">
        <f t="array" ref="AH27">IF(V27&lt;=0," ",INDEX(Prices,MATCH(AH$3,add_ons,0),MATCH($E27,Models,0)+1))</f>
        <v xml:space="preserve"> </v>
      </c>
      <c r="AI27" s="3">
        <f t="shared" si="0"/>
        <v>204</v>
      </c>
      <c r="AJ27" s="3" t="str" cm="1">
        <f t="array" ref="AJ27">IF(K27&lt;= 0, " ",INDEX(Costs,MATCH(W$3,add_ons,0),MATCH($E27,Models,0)+1))</f>
        <v xml:space="preserve"> </v>
      </c>
      <c r="AK27" s="3" t="str" cm="1">
        <f t="array" ref="AK27">IF(L27&lt;= 0, " ",INDEX(Costs,MATCH(X$3,add_ons,0),MATCH($E27,Models,0)+1))</f>
        <v xml:space="preserve"> </v>
      </c>
      <c r="AL27" s="3" t="str" cm="1">
        <f t="array" ref="AL27">IF(M27&lt;= 0, " ",INDEX(Costs,MATCH(Y$3,add_ons,0),MATCH($E27,Models,0)+1))</f>
        <v xml:space="preserve"> </v>
      </c>
      <c r="AM27" s="3" cm="1">
        <f t="array" ref="AM27">IF(N27&lt;= 0, " ",INDEX(Costs,MATCH(Z$3,add_ons,0),MATCH($E27,Models,0)+1))</f>
        <v>28.799999999999997</v>
      </c>
      <c r="AN27" s="3" t="str" cm="1">
        <f t="array" ref="AN27">IF(O27&lt;= 0, " ",INDEX(Costs,MATCH(AA$3,add_ons,0),MATCH($E27,Models,0)+1))</f>
        <v xml:space="preserve"> </v>
      </c>
      <c r="AO27" s="3" t="str" cm="1">
        <f t="array" ref="AO27">IF(P27&lt;= 0, " ",INDEX(Costs,MATCH(AB$3,add_ons,0),MATCH($E27,Models,0)+1))</f>
        <v xml:space="preserve"> </v>
      </c>
      <c r="AP27" s="3" t="str" cm="1">
        <f t="array" ref="AP27">IF(Q27&lt;= 0, " ",INDEX(Costs,MATCH(AC$3,add_ons,0),MATCH($E27,Models,0)+1))</f>
        <v xml:space="preserve"> </v>
      </c>
      <c r="AQ27" s="3" t="str" cm="1">
        <f t="array" ref="AQ27">IF(R27&lt;= 0, " ",INDEX(Costs,MATCH(AD$3,add_ons,0),MATCH($E27,Models,0)+1))</f>
        <v xml:space="preserve"> </v>
      </c>
      <c r="AR27" s="3" t="str" cm="1">
        <f t="array" ref="AR27">IF(S27&lt;= 0, " ",INDEX(Costs,MATCH(AE$3,add_ons,0),MATCH($E27,Models,0)+1))</f>
        <v xml:space="preserve"> </v>
      </c>
      <c r="AS27" s="3" t="str" cm="1">
        <f t="array" ref="AS27">IF(T27&lt;= 0, " ",INDEX(Costs,MATCH(AF$3,add_ons,0),MATCH($E27,Models,0)+1))</f>
        <v xml:space="preserve"> </v>
      </c>
      <c r="AT27" s="3" t="str" cm="1">
        <f t="array" ref="AT27">IF(U27&lt;= 0, " ",INDEX(Costs,MATCH(AG$3,add_ons,0),MATCH($E27,Models,0)+1))</f>
        <v xml:space="preserve"> </v>
      </c>
      <c r="AU27" s="3" t="str" cm="1">
        <f t="array" ref="AU27">IF(V27&lt;= 0, " ",INDEX(Costs,MATCH(AH$3,add_ons,0),MATCH($E27,Models,0)+1))</f>
        <v xml:space="preserve"> </v>
      </c>
      <c r="AV27" s="3">
        <f t="shared" si="1"/>
        <v>28.799999999999997</v>
      </c>
      <c r="AW27" s="3">
        <f t="shared" si="2"/>
        <v>24554</v>
      </c>
      <c r="AX27" s="3">
        <f t="shared" si="3"/>
        <v>23648.3</v>
      </c>
      <c r="AY27" s="3">
        <f t="shared" si="4"/>
        <v>905.70000000000073</v>
      </c>
    </row>
    <row r="28" spans="1:51" x14ac:dyDescent="0.2">
      <c r="A28" t="s">
        <v>27</v>
      </c>
      <c r="B28" t="s">
        <v>9</v>
      </c>
      <c r="C28" t="s">
        <v>10</v>
      </c>
      <c r="D28" t="s">
        <v>11</v>
      </c>
      <c r="E28" t="s">
        <v>12</v>
      </c>
      <c r="F28" t="s">
        <v>34</v>
      </c>
      <c r="G28" t="s">
        <v>22</v>
      </c>
      <c r="H28">
        <v>54</v>
      </c>
      <c r="I28" s="3">
        <v>24255</v>
      </c>
      <c r="J28" s="4">
        <v>23527.35</v>
      </c>
      <c r="K28" s="10">
        <v>1</v>
      </c>
      <c r="L28" s="10">
        <v>0</v>
      </c>
      <c r="M28" s="10">
        <v>0</v>
      </c>
      <c r="N28" s="10">
        <v>0</v>
      </c>
      <c r="O28" s="10">
        <v>1</v>
      </c>
      <c r="P28" s="10">
        <v>1</v>
      </c>
      <c r="Q28" s="10">
        <v>0</v>
      </c>
      <c r="R28" s="10">
        <v>0</v>
      </c>
      <c r="S28" s="10">
        <v>0</v>
      </c>
      <c r="T28" s="10">
        <v>0</v>
      </c>
      <c r="U28" s="10">
        <v>0</v>
      </c>
      <c r="V28" s="10">
        <v>0</v>
      </c>
      <c r="W28" s="4" cm="1">
        <f t="array" ref="W28">IF(K28&lt;=0," ",INDEX(Prices,MATCH(W$3,add_ons,0),MATCH($E28,Models,0)+1))</f>
        <v>750</v>
      </c>
      <c r="X28" s="4" t="str" cm="1">
        <f t="array" ref="X28">IF(L28&lt;=0," ",INDEX(Prices,MATCH(X$3,add_ons,0),MATCH($E28,Models,0)+1))</f>
        <v xml:space="preserve"> </v>
      </c>
      <c r="Y28" s="4" t="str" cm="1">
        <f t="array" ref="Y28">IF(M28&lt;=0," ",INDEX(Prices,MATCH(Y$3,add_ons,0),MATCH($E28,Models,0)+1))</f>
        <v xml:space="preserve"> </v>
      </c>
      <c r="Z28" s="4" t="str" cm="1">
        <f t="array" ref="Z28">IF(N28&lt;=0," ",INDEX(Prices,MATCH(Z$3,add_ons,0),MATCH($E28,Models,0)+1))</f>
        <v xml:space="preserve"> </v>
      </c>
      <c r="AA28" s="4" cm="1">
        <f t="array" ref="AA28">IF(O28&lt;=0," ",INDEX(Prices,MATCH(AA$3,add_ons,0),MATCH($E28,Models,0)+1))</f>
        <v>1350</v>
      </c>
      <c r="AB28" s="4" cm="1">
        <f t="array" ref="AB28">IF(P28&lt;=0," ",INDEX(Prices,MATCH(AB$3,add_ons,0),MATCH($E28,Models,0)+1))</f>
        <v>2700</v>
      </c>
      <c r="AC28" s="4" t="str" cm="1">
        <f t="array" ref="AC28">IF(Q28&lt;=0," ",INDEX(Prices,MATCH(AC$3,add_ons,0),MATCH($E28,Models,0)+1))</f>
        <v xml:space="preserve"> </v>
      </c>
      <c r="AD28" s="4" t="str" cm="1">
        <f t="array" ref="AD28">IF(R28&lt;=0," ",INDEX(Prices,MATCH(AD$3,add_ons,0),MATCH($E28,Models,0)+1))</f>
        <v xml:space="preserve"> </v>
      </c>
      <c r="AE28" s="4" t="str" cm="1">
        <f t="array" ref="AE28">IF(S28&lt;=0," ",INDEX(Prices,MATCH(AE$3,add_ons,0),MATCH($E28,Models,0)+1))</f>
        <v xml:space="preserve"> </v>
      </c>
      <c r="AF28" s="4" t="str" cm="1">
        <f t="array" ref="AF28">IF(T28&lt;=0," ",INDEX(Prices,MATCH(AF$3,add_ons,0),MATCH($E28,Models,0)+1))</f>
        <v xml:space="preserve"> </v>
      </c>
      <c r="AG28" s="4" t="str" cm="1">
        <f t="array" ref="AG28">IF(U28&lt;=0," ",INDEX(Prices,MATCH(AG$3,add_ons,0),MATCH($E28,Models,0)+1))</f>
        <v xml:space="preserve"> </v>
      </c>
      <c r="AH28" s="4" t="str" cm="1">
        <f t="array" ref="AH28">IF(V28&lt;=0," ",INDEX(Prices,MATCH(AH$3,add_ons,0),MATCH($E28,Models,0)+1))</f>
        <v xml:space="preserve"> </v>
      </c>
      <c r="AI28" s="3">
        <f t="shared" si="0"/>
        <v>4080</v>
      </c>
      <c r="AJ28" s="3" cm="1">
        <f t="array" ref="AJ28">IF(K28&lt;= 0, " ",INDEX(Costs,MATCH(W$3,add_ons,0),MATCH($E28,Models,0)+1))</f>
        <v>187.5</v>
      </c>
      <c r="AK28" s="3" t="str" cm="1">
        <f t="array" ref="AK28">IF(L28&lt;= 0, " ",INDEX(Costs,MATCH(X$3,add_ons,0),MATCH($E28,Models,0)+1))</f>
        <v xml:space="preserve"> </v>
      </c>
      <c r="AL28" s="3" t="str" cm="1">
        <f t="array" ref="AL28">IF(M28&lt;= 0, " ",INDEX(Costs,MATCH(Y$3,add_ons,0),MATCH($E28,Models,0)+1))</f>
        <v xml:space="preserve"> </v>
      </c>
      <c r="AM28" s="3" t="str" cm="1">
        <f t="array" ref="AM28">IF(N28&lt;= 0, " ",INDEX(Costs,MATCH(Z$3,add_ons,0),MATCH($E28,Models,0)+1))</f>
        <v xml:space="preserve"> </v>
      </c>
      <c r="AN28" s="3" cm="1">
        <f t="array" ref="AN28">IF(O28&lt;= 0, " ",INDEX(Costs,MATCH(AA$3,add_ons,0),MATCH($E28,Models,0)+1))</f>
        <v>877.5</v>
      </c>
      <c r="AO28" s="3" cm="1">
        <f t="array" ref="AO28">IF(P28&lt;= 0, " ",INDEX(Costs,MATCH(AB$3,add_ons,0),MATCH($E28,Models,0)+1))</f>
        <v>1836.0000000000002</v>
      </c>
      <c r="AP28" s="3" t="str" cm="1">
        <f t="array" ref="AP28">IF(Q28&lt;= 0, " ",INDEX(Costs,MATCH(AC$3,add_ons,0),MATCH($E28,Models,0)+1))</f>
        <v xml:space="preserve"> </v>
      </c>
      <c r="AQ28" s="3" t="str" cm="1">
        <f t="array" ref="AQ28">IF(R28&lt;= 0, " ",INDEX(Costs,MATCH(AD$3,add_ons,0),MATCH($E28,Models,0)+1))</f>
        <v xml:space="preserve"> </v>
      </c>
      <c r="AR28" s="3" t="str" cm="1">
        <f t="array" ref="AR28">IF(S28&lt;= 0, " ",INDEX(Costs,MATCH(AE$3,add_ons,0),MATCH($E28,Models,0)+1))</f>
        <v xml:space="preserve"> </v>
      </c>
      <c r="AS28" s="3" t="str" cm="1">
        <f t="array" ref="AS28">IF(T28&lt;= 0, " ",INDEX(Costs,MATCH(AF$3,add_ons,0),MATCH($E28,Models,0)+1))</f>
        <v xml:space="preserve"> </v>
      </c>
      <c r="AT28" s="3" t="str" cm="1">
        <f t="array" ref="AT28">IF(U28&lt;= 0, " ",INDEX(Costs,MATCH(AG$3,add_ons,0),MATCH($E28,Models,0)+1))</f>
        <v xml:space="preserve"> </v>
      </c>
      <c r="AU28" s="3" t="str" cm="1">
        <f t="array" ref="AU28">IF(V28&lt;= 0, " ",INDEX(Costs,MATCH(AH$3,add_ons,0),MATCH($E28,Models,0)+1))</f>
        <v xml:space="preserve"> </v>
      </c>
      <c r="AV28" s="3">
        <f t="shared" si="1"/>
        <v>2901</v>
      </c>
      <c r="AW28" s="3">
        <f t="shared" si="2"/>
        <v>28335</v>
      </c>
      <c r="AX28" s="3">
        <f t="shared" si="3"/>
        <v>26428.35</v>
      </c>
      <c r="AY28" s="3">
        <f t="shared" si="4"/>
        <v>1906.6500000000015</v>
      </c>
    </row>
    <row r="29" spans="1:51" x14ac:dyDescent="0.2">
      <c r="A29" t="s">
        <v>27</v>
      </c>
      <c r="B29" t="s">
        <v>9</v>
      </c>
      <c r="C29" t="s">
        <v>40</v>
      </c>
      <c r="D29" t="s">
        <v>24</v>
      </c>
      <c r="E29" t="s">
        <v>44</v>
      </c>
      <c r="F29" t="s">
        <v>29</v>
      </c>
      <c r="G29" t="s">
        <v>14</v>
      </c>
      <c r="H29">
        <v>55</v>
      </c>
      <c r="I29" s="4">
        <v>12442</v>
      </c>
      <c r="J29" s="4">
        <v>7465.2</v>
      </c>
      <c r="K29" s="10">
        <v>1</v>
      </c>
      <c r="L29" s="10">
        <v>0</v>
      </c>
      <c r="M29" s="10">
        <v>0</v>
      </c>
      <c r="N29" s="10">
        <v>1</v>
      </c>
      <c r="O29" s="10">
        <v>0</v>
      </c>
      <c r="P29" s="10">
        <v>0</v>
      </c>
      <c r="Q29" s="10">
        <v>0</v>
      </c>
      <c r="R29" s="10">
        <v>1</v>
      </c>
      <c r="S29" s="10">
        <v>0</v>
      </c>
      <c r="T29" s="10">
        <v>0</v>
      </c>
      <c r="U29" s="10">
        <v>1</v>
      </c>
      <c r="V29" s="10">
        <v>0</v>
      </c>
      <c r="W29" s="4" cm="1">
        <f t="array" ref="W29">IF(K29&lt;=0," ",INDEX(Prices,MATCH(W$3,add_ons,0),MATCH($E29,Models,0)+1))</f>
        <v>600</v>
      </c>
      <c r="X29" s="4" t="str" cm="1">
        <f t="array" ref="X29">IF(L29&lt;=0," ",INDEX(Prices,MATCH(X$3,add_ons,0),MATCH($E29,Models,0)+1))</f>
        <v xml:space="preserve"> </v>
      </c>
      <c r="Y29" s="4" t="str" cm="1">
        <f t="array" ref="Y29">IF(M29&lt;=0," ",INDEX(Prices,MATCH(Y$3,add_ons,0),MATCH($E29,Models,0)+1))</f>
        <v xml:space="preserve"> </v>
      </c>
      <c r="Z29" s="4" cm="1">
        <f t="array" ref="Z29">IF(N29&lt;=0," ",INDEX(Prices,MATCH(Z$3,add_ons,0),MATCH($E29,Models,0)+1))</f>
        <v>190</v>
      </c>
      <c r="AA29" s="4" t="str" cm="1">
        <f t="array" ref="AA29">IF(O29&lt;=0," ",INDEX(Prices,MATCH(AA$3,add_ons,0),MATCH($E29,Models,0)+1))</f>
        <v xml:space="preserve"> </v>
      </c>
      <c r="AB29" s="4" t="str" cm="1">
        <f t="array" ref="AB29">IF(P29&lt;=0," ",INDEX(Prices,MATCH(AB$3,add_ons,0),MATCH($E29,Models,0)+1))</f>
        <v xml:space="preserve"> </v>
      </c>
      <c r="AC29" s="4" t="str" cm="1">
        <f t="array" ref="AC29">IF(Q29&lt;=0," ",INDEX(Prices,MATCH(AC$3,add_ons,0),MATCH($E29,Models,0)+1))</f>
        <v xml:space="preserve"> </v>
      </c>
      <c r="AD29" s="4" cm="1">
        <f t="array" ref="AD29">IF(R29&lt;=0," ",INDEX(Prices,MATCH(AD$3,add_ons,0),MATCH($E29,Models,0)+1))</f>
        <v>150</v>
      </c>
      <c r="AE29" s="4" t="str" cm="1">
        <f t="array" ref="AE29">IF(S29&lt;=0," ",INDEX(Prices,MATCH(AE$3,add_ons,0),MATCH($E29,Models,0)+1))</f>
        <v xml:space="preserve"> </v>
      </c>
      <c r="AF29" s="4" t="str" cm="1">
        <f t="array" ref="AF29">IF(T29&lt;=0," ",INDEX(Prices,MATCH(AF$3,add_ons,0),MATCH($E29,Models,0)+1))</f>
        <v xml:space="preserve"> </v>
      </c>
      <c r="AG29" s="4" cm="1">
        <f t="array" ref="AG29">IF(U29&lt;=0," ",INDEX(Prices,MATCH(AG$3,add_ons,0),MATCH($E29,Models,0)+1))</f>
        <v>510</v>
      </c>
      <c r="AH29" s="4" t="str" cm="1">
        <f t="array" ref="AH29">IF(V29&lt;=0," ",INDEX(Prices,MATCH(AH$3,add_ons,0),MATCH($E29,Models,0)+1))</f>
        <v xml:space="preserve"> </v>
      </c>
      <c r="AI29" s="3">
        <f t="shared" si="0"/>
        <v>1232.5</v>
      </c>
      <c r="AJ29" s="3" cm="1">
        <f t="array" ref="AJ29">IF(K29&lt;= 0, " ",INDEX(Costs,MATCH(W$3,add_ons,0),MATCH($E29,Models,0)+1))</f>
        <v>150</v>
      </c>
      <c r="AK29" s="3" t="str" cm="1">
        <f t="array" ref="AK29">IF(L29&lt;= 0, " ",INDEX(Costs,MATCH(X$3,add_ons,0),MATCH($E29,Models,0)+1))</f>
        <v xml:space="preserve"> </v>
      </c>
      <c r="AL29" s="3" t="str" cm="1">
        <f t="array" ref="AL29">IF(M29&lt;= 0, " ",INDEX(Costs,MATCH(Y$3,add_ons,0),MATCH($E29,Models,0)+1))</f>
        <v xml:space="preserve"> </v>
      </c>
      <c r="AM29" s="3" cm="1">
        <f t="array" ref="AM29">IF(N29&lt;= 0, " ",INDEX(Costs,MATCH(Z$3,add_ons,0),MATCH($E29,Models,0)+1))</f>
        <v>22.8</v>
      </c>
      <c r="AN29" s="3" t="str" cm="1">
        <f t="array" ref="AN29">IF(O29&lt;= 0, " ",INDEX(Costs,MATCH(AA$3,add_ons,0),MATCH($E29,Models,0)+1))</f>
        <v xml:space="preserve"> </v>
      </c>
      <c r="AO29" s="3" t="str" cm="1">
        <f t="array" ref="AO29">IF(P29&lt;= 0, " ",INDEX(Costs,MATCH(AB$3,add_ons,0),MATCH($E29,Models,0)+1))</f>
        <v xml:space="preserve"> </v>
      </c>
      <c r="AP29" s="3" t="str" cm="1">
        <f t="array" ref="AP29">IF(Q29&lt;= 0, " ",INDEX(Costs,MATCH(AC$3,add_ons,0),MATCH($E29,Models,0)+1))</f>
        <v xml:space="preserve"> </v>
      </c>
      <c r="AQ29" s="3" cm="1">
        <f t="array" ref="AQ29">IF(R29&lt;= 0, " ",INDEX(Costs,MATCH(AD$3,add_ons,0),MATCH($E29,Models,0)+1))</f>
        <v>25.500000000000004</v>
      </c>
      <c r="AR29" s="3" t="str" cm="1">
        <f t="array" ref="AR29">IF(S29&lt;= 0, " ",INDEX(Costs,MATCH(AE$3,add_ons,0),MATCH($E29,Models,0)+1))</f>
        <v xml:space="preserve"> </v>
      </c>
      <c r="AS29" s="3" t="str" cm="1">
        <f t="array" ref="AS29">IF(T29&lt;= 0, " ",INDEX(Costs,MATCH(AF$3,add_ons,0),MATCH($E29,Models,0)+1))</f>
        <v xml:space="preserve"> </v>
      </c>
      <c r="AT29" s="3" cm="1">
        <f t="array" ref="AT29">IF(U29&lt;= 0, " ",INDEX(Costs,MATCH(AG$3,add_ons,0),MATCH($E29,Models,0)+1))</f>
        <v>142.80000000000001</v>
      </c>
      <c r="AU29" s="3" t="str" cm="1">
        <f t="array" ref="AU29">IF(V29&lt;= 0, " ",INDEX(Costs,MATCH(AH$3,add_ons,0),MATCH($E29,Models,0)+1))</f>
        <v xml:space="preserve"> </v>
      </c>
      <c r="AV29" s="3">
        <f t="shared" si="1"/>
        <v>341.1</v>
      </c>
      <c r="AW29" s="3">
        <f t="shared" si="2"/>
        <v>13674.5</v>
      </c>
      <c r="AX29" s="3">
        <f t="shared" si="3"/>
        <v>7806.3</v>
      </c>
      <c r="AY29" s="3">
        <f t="shared" si="4"/>
        <v>5868.2</v>
      </c>
    </row>
    <row r="30" spans="1:51" x14ac:dyDescent="0.2">
      <c r="A30" t="s">
        <v>27</v>
      </c>
      <c r="B30" t="s">
        <v>9</v>
      </c>
      <c r="C30" t="s">
        <v>40</v>
      </c>
      <c r="D30" t="s">
        <v>24</v>
      </c>
      <c r="E30" t="s">
        <v>25</v>
      </c>
      <c r="F30" t="s">
        <v>41</v>
      </c>
      <c r="G30" t="s">
        <v>14</v>
      </c>
      <c r="H30">
        <v>35</v>
      </c>
      <c r="I30" s="4">
        <v>13084</v>
      </c>
      <c r="J30" s="4">
        <v>7850.4</v>
      </c>
      <c r="K30" s="10">
        <v>0</v>
      </c>
      <c r="L30" s="10">
        <v>0</v>
      </c>
      <c r="M30" s="10">
        <v>0</v>
      </c>
      <c r="N30" s="10">
        <v>0</v>
      </c>
      <c r="O30" s="10">
        <v>0</v>
      </c>
      <c r="P30" s="10">
        <v>0</v>
      </c>
      <c r="Q30" s="10">
        <v>0</v>
      </c>
      <c r="R30" s="10">
        <v>0</v>
      </c>
      <c r="S30" s="10">
        <v>0</v>
      </c>
      <c r="T30" s="10">
        <v>1</v>
      </c>
      <c r="U30" s="10">
        <v>0</v>
      </c>
      <c r="V30" s="10">
        <v>0</v>
      </c>
      <c r="W30" s="4" t="str" cm="1">
        <f t="array" ref="W30">IF(K30&lt;=0," ",INDEX(Prices,MATCH(W$3,add_ons,0),MATCH($E30,Models,0)+1))</f>
        <v xml:space="preserve"> </v>
      </c>
      <c r="X30" s="4" t="str" cm="1">
        <f t="array" ref="X30">IF(L30&lt;=0," ",INDEX(Prices,MATCH(X$3,add_ons,0),MATCH($E30,Models,0)+1))</f>
        <v xml:space="preserve"> </v>
      </c>
      <c r="Y30" s="4" t="str" cm="1">
        <f t="array" ref="Y30">IF(M30&lt;=0," ",INDEX(Prices,MATCH(Y$3,add_ons,0),MATCH($E30,Models,0)+1))</f>
        <v xml:space="preserve"> </v>
      </c>
      <c r="Z30" s="4" t="str" cm="1">
        <f t="array" ref="Z30">IF(N30&lt;=0," ",INDEX(Prices,MATCH(Z$3,add_ons,0),MATCH($E30,Models,0)+1))</f>
        <v xml:space="preserve"> </v>
      </c>
      <c r="AA30" s="4" t="str" cm="1">
        <f t="array" ref="AA30">IF(O30&lt;=0," ",INDEX(Prices,MATCH(AA$3,add_ons,0),MATCH($E30,Models,0)+1))</f>
        <v xml:space="preserve"> </v>
      </c>
      <c r="AB30" s="4" t="str" cm="1">
        <f t="array" ref="AB30">IF(P30&lt;=0," ",INDEX(Prices,MATCH(AB$3,add_ons,0),MATCH($E30,Models,0)+1))</f>
        <v xml:space="preserve"> </v>
      </c>
      <c r="AC30" s="4" t="str" cm="1">
        <f t="array" ref="AC30">IF(Q30&lt;=0," ",INDEX(Prices,MATCH(AC$3,add_ons,0),MATCH($E30,Models,0)+1))</f>
        <v xml:space="preserve"> </v>
      </c>
      <c r="AD30" s="4" t="str" cm="1">
        <f t="array" ref="AD30">IF(R30&lt;=0," ",INDEX(Prices,MATCH(AD$3,add_ons,0),MATCH($E30,Models,0)+1))</f>
        <v xml:space="preserve"> </v>
      </c>
      <c r="AE30" s="4" t="str" cm="1">
        <f t="array" ref="AE30">IF(S30&lt;=0," ",INDEX(Prices,MATCH(AE$3,add_ons,0),MATCH($E30,Models,0)+1))</f>
        <v xml:space="preserve"> </v>
      </c>
      <c r="AF30" s="4" cm="1">
        <f t="array" ref="AF30">IF(T30&lt;=0," ",INDEX(Prices,MATCH(AF$3,add_ons,0),MATCH($E30,Models,0)+1))</f>
        <v>270</v>
      </c>
      <c r="AG30" s="4" t="str" cm="1">
        <f t="array" ref="AG30">IF(U30&lt;=0," ",INDEX(Prices,MATCH(AG$3,add_ons,0),MATCH($E30,Models,0)+1))</f>
        <v xml:space="preserve"> </v>
      </c>
      <c r="AH30" s="4" t="str" cm="1">
        <f t="array" ref="AH30">IF(V30&lt;=0," ",INDEX(Prices,MATCH(AH$3,add_ons,0),MATCH($E30,Models,0)+1))</f>
        <v xml:space="preserve"> </v>
      </c>
      <c r="AI30" s="3">
        <f t="shared" si="0"/>
        <v>229.5</v>
      </c>
      <c r="AJ30" s="3" t="str" cm="1">
        <f t="array" ref="AJ30">IF(K30&lt;= 0, " ",INDEX(Costs,MATCH(W$3,add_ons,0),MATCH($E30,Models,0)+1))</f>
        <v xml:space="preserve"> </v>
      </c>
      <c r="AK30" s="3" t="str" cm="1">
        <f t="array" ref="AK30">IF(L30&lt;= 0, " ",INDEX(Costs,MATCH(X$3,add_ons,0),MATCH($E30,Models,0)+1))</f>
        <v xml:space="preserve"> </v>
      </c>
      <c r="AL30" s="3" t="str" cm="1">
        <f t="array" ref="AL30">IF(M30&lt;= 0, " ",INDEX(Costs,MATCH(Y$3,add_ons,0),MATCH($E30,Models,0)+1))</f>
        <v xml:space="preserve"> </v>
      </c>
      <c r="AM30" s="3" t="str" cm="1">
        <f t="array" ref="AM30">IF(N30&lt;= 0, " ",INDEX(Costs,MATCH(Z$3,add_ons,0),MATCH($E30,Models,0)+1))</f>
        <v xml:space="preserve"> </v>
      </c>
      <c r="AN30" s="3" t="str" cm="1">
        <f t="array" ref="AN30">IF(O30&lt;= 0, " ",INDEX(Costs,MATCH(AA$3,add_ons,0),MATCH($E30,Models,0)+1))</f>
        <v xml:space="preserve"> </v>
      </c>
      <c r="AO30" s="3" t="str" cm="1">
        <f t="array" ref="AO30">IF(P30&lt;= 0, " ",INDEX(Costs,MATCH(AB$3,add_ons,0),MATCH($E30,Models,0)+1))</f>
        <v xml:space="preserve"> </v>
      </c>
      <c r="AP30" s="3" t="str" cm="1">
        <f t="array" ref="AP30">IF(Q30&lt;= 0, " ",INDEX(Costs,MATCH(AC$3,add_ons,0),MATCH($E30,Models,0)+1))</f>
        <v xml:space="preserve"> </v>
      </c>
      <c r="AQ30" s="3" t="str" cm="1">
        <f t="array" ref="AQ30">IF(R30&lt;= 0, " ",INDEX(Costs,MATCH(AD$3,add_ons,0),MATCH($E30,Models,0)+1))</f>
        <v xml:space="preserve"> </v>
      </c>
      <c r="AR30" s="3" t="str" cm="1">
        <f t="array" ref="AR30">IF(S30&lt;= 0, " ",INDEX(Costs,MATCH(AE$3,add_ons,0),MATCH($E30,Models,0)+1))</f>
        <v xml:space="preserve"> </v>
      </c>
      <c r="AS30" s="3" cm="1">
        <f t="array" ref="AS30">IF(T30&lt;= 0, " ",INDEX(Costs,MATCH(AF$3,add_ons,0),MATCH($E30,Models,0)+1))</f>
        <v>48.6</v>
      </c>
      <c r="AT30" s="3" t="str" cm="1">
        <f t="array" ref="AT30">IF(U30&lt;= 0, " ",INDEX(Costs,MATCH(AG$3,add_ons,0),MATCH($E30,Models,0)+1))</f>
        <v xml:space="preserve"> </v>
      </c>
      <c r="AU30" s="3" t="str" cm="1">
        <f t="array" ref="AU30">IF(V30&lt;= 0, " ",INDEX(Costs,MATCH(AH$3,add_ons,0),MATCH($E30,Models,0)+1))</f>
        <v xml:space="preserve"> </v>
      </c>
      <c r="AV30" s="3">
        <f t="shared" si="1"/>
        <v>48.6</v>
      </c>
      <c r="AW30" s="3">
        <f t="shared" si="2"/>
        <v>13313.5</v>
      </c>
      <c r="AX30" s="3">
        <f t="shared" si="3"/>
        <v>7899</v>
      </c>
      <c r="AY30" s="3">
        <f t="shared" si="4"/>
        <v>5414.5</v>
      </c>
    </row>
    <row r="31" spans="1:51" x14ac:dyDescent="0.2">
      <c r="A31" t="s">
        <v>27</v>
      </c>
      <c r="B31" t="s">
        <v>9</v>
      </c>
      <c r="C31" t="s">
        <v>40</v>
      </c>
      <c r="D31" t="s">
        <v>16</v>
      </c>
      <c r="E31" t="s">
        <v>20</v>
      </c>
      <c r="F31" t="s">
        <v>34</v>
      </c>
      <c r="G31" t="s">
        <v>22</v>
      </c>
      <c r="H31">
        <v>62</v>
      </c>
      <c r="I31" s="4">
        <v>13477</v>
      </c>
      <c r="J31" s="4">
        <v>8086.2</v>
      </c>
      <c r="K31" s="10">
        <v>0</v>
      </c>
      <c r="L31" s="10">
        <v>0</v>
      </c>
      <c r="M31" s="10">
        <v>0</v>
      </c>
      <c r="N31" s="10">
        <v>0</v>
      </c>
      <c r="O31" s="10">
        <v>0</v>
      </c>
      <c r="P31" s="10">
        <v>1</v>
      </c>
      <c r="Q31" s="10">
        <v>1</v>
      </c>
      <c r="R31" s="10">
        <v>0</v>
      </c>
      <c r="S31" s="10">
        <v>0</v>
      </c>
      <c r="T31" s="10">
        <v>0</v>
      </c>
      <c r="U31" s="10">
        <v>0</v>
      </c>
      <c r="V31" s="10">
        <v>0</v>
      </c>
      <c r="W31" s="4" t="str" cm="1">
        <f t="array" ref="W31">IF(K31&lt;=0," ",INDEX(Prices,MATCH(W$3,add_ons,0),MATCH($E31,Models,0)+1))</f>
        <v xml:space="preserve"> </v>
      </c>
      <c r="X31" s="4" t="str" cm="1">
        <f t="array" ref="X31">IF(L31&lt;=0," ",INDEX(Prices,MATCH(X$3,add_ons,0),MATCH($E31,Models,0)+1))</f>
        <v xml:space="preserve"> </v>
      </c>
      <c r="Y31" s="4" t="str" cm="1">
        <f t="array" ref="Y31">IF(M31&lt;=0," ",INDEX(Prices,MATCH(Y$3,add_ons,0),MATCH($E31,Models,0)+1))</f>
        <v xml:space="preserve"> </v>
      </c>
      <c r="Z31" s="4" t="str" cm="1">
        <f t="array" ref="Z31">IF(N31&lt;=0," ",INDEX(Prices,MATCH(Z$3,add_ons,0),MATCH($E31,Models,0)+1))</f>
        <v xml:space="preserve"> </v>
      </c>
      <c r="AA31" s="4" t="str" cm="1">
        <f t="array" ref="AA31">IF(O31&lt;=0," ",INDEX(Prices,MATCH(AA$3,add_ons,0),MATCH($E31,Models,0)+1))</f>
        <v xml:space="preserve"> </v>
      </c>
      <c r="AB31" s="4" cm="1">
        <f t="array" ref="AB31">IF(P31&lt;=0," ",INDEX(Prices,MATCH(AB$3,add_ons,0),MATCH($E31,Models,0)+1))</f>
        <v>2800</v>
      </c>
      <c r="AC31" s="4" cm="1">
        <f t="array" ref="AC31">IF(Q31&lt;=0," ",INDEX(Prices,MATCH(AC$3,add_ons,0),MATCH($E31,Models,0)+1))</f>
        <v>110</v>
      </c>
      <c r="AD31" s="4" t="str" cm="1">
        <f t="array" ref="AD31">IF(R31&lt;=0," ",INDEX(Prices,MATCH(AD$3,add_ons,0),MATCH($E31,Models,0)+1))</f>
        <v xml:space="preserve"> </v>
      </c>
      <c r="AE31" s="4" t="str" cm="1">
        <f t="array" ref="AE31">IF(S31&lt;=0," ",INDEX(Prices,MATCH(AE$3,add_ons,0),MATCH($E31,Models,0)+1))</f>
        <v xml:space="preserve"> </v>
      </c>
      <c r="AF31" s="4" t="str" cm="1">
        <f t="array" ref="AF31">IF(T31&lt;=0," ",INDEX(Prices,MATCH(AF$3,add_ons,0),MATCH($E31,Models,0)+1))</f>
        <v xml:space="preserve"> </v>
      </c>
      <c r="AG31" s="4" t="str" cm="1">
        <f t="array" ref="AG31">IF(U31&lt;=0," ",INDEX(Prices,MATCH(AG$3,add_ons,0),MATCH($E31,Models,0)+1))</f>
        <v xml:space="preserve"> </v>
      </c>
      <c r="AH31" s="4" t="str" cm="1">
        <f t="array" ref="AH31">IF(V31&lt;=0," ",INDEX(Prices,MATCH(AH$3,add_ons,0),MATCH($E31,Models,0)+1))</f>
        <v xml:space="preserve"> </v>
      </c>
      <c r="AI31" s="3">
        <f t="shared" si="0"/>
        <v>2473.5</v>
      </c>
      <c r="AJ31" s="3" t="str" cm="1">
        <f t="array" ref="AJ31">IF(K31&lt;= 0, " ",INDEX(Costs,MATCH(W$3,add_ons,0),MATCH($E31,Models,0)+1))</f>
        <v xml:space="preserve"> </v>
      </c>
      <c r="AK31" s="3" t="str" cm="1">
        <f t="array" ref="AK31">IF(L31&lt;= 0, " ",INDEX(Costs,MATCH(X$3,add_ons,0),MATCH($E31,Models,0)+1))</f>
        <v xml:space="preserve"> </v>
      </c>
      <c r="AL31" s="3" t="str" cm="1">
        <f t="array" ref="AL31">IF(M31&lt;= 0, " ",INDEX(Costs,MATCH(Y$3,add_ons,0),MATCH($E31,Models,0)+1))</f>
        <v xml:space="preserve"> </v>
      </c>
      <c r="AM31" s="3" t="str" cm="1">
        <f t="array" ref="AM31">IF(N31&lt;= 0, " ",INDEX(Costs,MATCH(Z$3,add_ons,0),MATCH($E31,Models,0)+1))</f>
        <v xml:space="preserve"> </v>
      </c>
      <c r="AN31" s="3" t="str" cm="1">
        <f t="array" ref="AN31">IF(O31&lt;= 0, " ",INDEX(Costs,MATCH(AA$3,add_ons,0),MATCH($E31,Models,0)+1))</f>
        <v xml:space="preserve"> </v>
      </c>
      <c r="AO31" s="3" cm="1">
        <f t="array" ref="AO31">IF(P31&lt;= 0, " ",INDEX(Costs,MATCH(AB$3,add_ons,0),MATCH($E31,Models,0)+1))</f>
        <v>1904.0000000000002</v>
      </c>
      <c r="AP31" s="3" cm="1">
        <f t="array" ref="AP31">IF(Q31&lt;= 0, " ",INDEX(Costs,MATCH(AC$3,add_ons,0),MATCH($E31,Models,0)+1))</f>
        <v>16.5</v>
      </c>
      <c r="AQ31" s="3" t="str" cm="1">
        <f t="array" ref="AQ31">IF(R31&lt;= 0, " ",INDEX(Costs,MATCH(AD$3,add_ons,0),MATCH($E31,Models,0)+1))</f>
        <v xml:space="preserve"> </v>
      </c>
      <c r="AR31" s="3" t="str" cm="1">
        <f t="array" ref="AR31">IF(S31&lt;= 0, " ",INDEX(Costs,MATCH(AE$3,add_ons,0),MATCH($E31,Models,0)+1))</f>
        <v xml:space="preserve"> </v>
      </c>
      <c r="AS31" s="3" t="str" cm="1">
        <f t="array" ref="AS31">IF(T31&lt;= 0, " ",INDEX(Costs,MATCH(AF$3,add_ons,0),MATCH($E31,Models,0)+1))</f>
        <v xml:space="preserve"> </v>
      </c>
      <c r="AT31" s="3" t="str" cm="1">
        <f t="array" ref="AT31">IF(U31&lt;= 0, " ",INDEX(Costs,MATCH(AG$3,add_ons,0),MATCH($E31,Models,0)+1))</f>
        <v xml:space="preserve"> </v>
      </c>
      <c r="AU31" s="3" t="str" cm="1">
        <f t="array" ref="AU31">IF(V31&lt;= 0, " ",INDEX(Costs,MATCH(AH$3,add_ons,0),MATCH($E31,Models,0)+1))</f>
        <v xml:space="preserve"> </v>
      </c>
      <c r="AV31" s="3">
        <f t="shared" si="1"/>
        <v>1920.5000000000002</v>
      </c>
      <c r="AW31" s="3">
        <f t="shared" si="2"/>
        <v>15950.5</v>
      </c>
      <c r="AX31" s="3">
        <f t="shared" si="3"/>
        <v>10006.700000000001</v>
      </c>
      <c r="AY31" s="3">
        <f t="shared" si="4"/>
        <v>5943.7999999999993</v>
      </c>
    </row>
    <row r="32" spans="1:51" x14ac:dyDescent="0.2">
      <c r="A32" t="s">
        <v>27</v>
      </c>
      <c r="B32" t="s">
        <v>9</v>
      </c>
      <c r="C32" t="s">
        <v>40</v>
      </c>
      <c r="D32" t="s">
        <v>16</v>
      </c>
      <c r="E32" t="s">
        <v>33</v>
      </c>
      <c r="F32" t="s">
        <v>13</v>
      </c>
      <c r="G32" t="s">
        <v>22</v>
      </c>
      <c r="H32">
        <v>38</v>
      </c>
      <c r="I32" s="3">
        <v>21974</v>
      </c>
      <c r="J32" s="4">
        <v>13184.4</v>
      </c>
      <c r="K32" s="10">
        <v>0</v>
      </c>
      <c r="L32" s="10">
        <v>0</v>
      </c>
      <c r="M32" s="10">
        <v>0</v>
      </c>
      <c r="N32" s="10">
        <v>0</v>
      </c>
      <c r="O32" s="10">
        <v>1</v>
      </c>
      <c r="P32" s="10">
        <v>0</v>
      </c>
      <c r="Q32" s="10">
        <v>0</v>
      </c>
      <c r="R32" s="10">
        <v>0</v>
      </c>
      <c r="S32" s="10">
        <v>1</v>
      </c>
      <c r="T32" s="10">
        <v>0</v>
      </c>
      <c r="U32" s="10">
        <v>1</v>
      </c>
      <c r="V32" s="10">
        <v>0</v>
      </c>
      <c r="W32" s="4" t="str" cm="1">
        <f t="array" ref="W32">IF(K32&lt;=0," ",INDEX(Prices,MATCH(W$3,add_ons,0),MATCH($E32,Models,0)+1))</f>
        <v xml:space="preserve"> </v>
      </c>
      <c r="X32" s="4" t="str" cm="1">
        <f t="array" ref="X32">IF(L32&lt;=0," ",INDEX(Prices,MATCH(X$3,add_ons,0),MATCH($E32,Models,0)+1))</f>
        <v xml:space="preserve"> </v>
      </c>
      <c r="Y32" s="4" t="str" cm="1">
        <f t="array" ref="Y32">IF(M32&lt;=0," ",INDEX(Prices,MATCH(Y$3,add_ons,0),MATCH($E32,Models,0)+1))</f>
        <v xml:space="preserve"> </v>
      </c>
      <c r="Z32" s="4" t="str" cm="1">
        <f t="array" ref="Z32">IF(N32&lt;=0," ",INDEX(Prices,MATCH(Z$3,add_ons,0),MATCH($E32,Models,0)+1))</f>
        <v xml:space="preserve"> </v>
      </c>
      <c r="AA32" s="4" cm="1">
        <f t="array" ref="AA32">IF(O32&lt;=0," ",INDEX(Prices,MATCH(AA$3,add_ons,0),MATCH($E32,Models,0)+1))</f>
        <v>1600</v>
      </c>
      <c r="AB32" s="4" t="str" cm="1">
        <f t="array" ref="AB32">IF(P32&lt;=0," ",INDEX(Prices,MATCH(AB$3,add_ons,0),MATCH($E32,Models,0)+1))</f>
        <v xml:space="preserve"> </v>
      </c>
      <c r="AC32" s="4" t="str" cm="1">
        <f t="array" ref="AC32">IF(Q32&lt;=0," ",INDEX(Prices,MATCH(AC$3,add_ons,0),MATCH($E32,Models,0)+1))</f>
        <v xml:space="preserve"> </v>
      </c>
      <c r="AD32" s="4" t="str" cm="1">
        <f t="array" ref="AD32">IF(R32&lt;=0," ",INDEX(Prices,MATCH(AD$3,add_ons,0),MATCH($E32,Models,0)+1))</f>
        <v xml:space="preserve"> </v>
      </c>
      <c r="AE32" s="4" cm="1">
        <f t="array" ref="AE32">IF(S32&lt;=0," ",INDEX(Prices,MATCH(AE$3,add_ons,0),MATCH($E32,Models,0)+1))</f>
        <v>180</v>
      </c>
      <c r="AF32" s="4" t="str" cm="1">
        <f t="array" ref="AF32">IF(T32&lt;=0," ",INDEX(Prices,MATCH(AF$3,add_ons,0),MATCH($E32,Models,0)+1))</f>
        <v xml:space="preserve"> </v>
      </c>
      <c r="AG32" s="4" cm="1">
        <f t="array" ref="AG32">IF(U32&lt;=0," ",INDEX(Prices,MATCH(AG$3,add_ons,0),MATCH($E32,Models,0)+1))</f>
        <v>730</v>
      </c>
      <c r="AH32" s="4" t="str" cm="1">
        <f t="array" ref="AH32">IF(V32&lt;=0," ",INDEX(Prices,MATCH(AH$3,add_ons,0),MATCH($E32,Models,0)+1))</f>
        <v xml:space="preserve"> </v>
      </c>
      <c r="AI32" s="3">
        <f t="shared" si="0"/>
        <v>2133.5</v>
      </c>
      <c r="AJ32" s="3" t="str" cm="1">
        <f t="array" ref="AJ32">IF(K32&lt;= 0, " ",INDEX(Costs,MATCH(W$3,add_ons,0),MATCH($E32,Models,0)+1))</f>
        <v xml:space="preserve"> </v>
      </c>
      <c r="AK32" s="3" t="str" cm="1">
        <f t="array" ref="AK32">IF(L32&lt;= 0, " ",INDEX(Costs,MATCH(X$3,add_ons,0),MATCH($E32,Models,0)+1))</f>
        <v xml:space="preserve"> </v>
      </c>
      <c r="AL32" s="3" t="str" cm="1">
        <f t="array" ref="AL32">IF(M32&lt;= 0, " ",INDEX(Costs,MATCH(Y$3,add_ons,0),MATCH($E32,Models,0)+1))</f>
        <v xml:space="preserve"> </v>
      </c>
      <c r="AM32" s="3" t="str" cm="1">
        <f t="array" ref="AM32">IF(N32&lt;= 0, " ",INDEX(Costs,MATCH(Z$3,add_ons,0),MATCH($E32,Models,0)+1))</f>
        <v xml:space="preserve"> </v>
      </c>
      <c r="AN32" s="3" cm="1">
        <f t="array" ref="AN32">IF(O32&lt;= 0, " ",INDEX(Costs,MATCH(AA$3,add_ons,0),MATCH($E32,Models,0)+1))</f>
        <v>1040</v>
      </c>
      <c r="AO32" s="3" t="str" cm="1">
        <f t="array" ref="AO32">IF(P32&lt;= 0, " ",INDEX(Costs,MATCH(AB$3,add_ons,0),MATCH($E32,Models,0)+1))</f>
        <v xml:space="preserve"> </v>
      </c>
      <c r="AP32" s="3" t="str" cm="1">
        <f t="array" ref="AP32">IF(Q32&lt;= 0, " ",INDEX(Costs,MATCH(AC$3,add_ons,0),MATCH($E32,Models,0)+1))</f>
        <v xml:space="preserve"> </v>
      </c>
      <c r="AQ32" s="3" t="str" cm="1">
        <f t="array" ref="AQ32">IF(R32&lt;= 0, " ",INDEX(Costs,MATCH(AD$3,add_ons,0),MATCH($E32,Models,0)+1))</f>
        <v xml:space="preserve"> </v>
      </c>
      <c r="AR32" s="3" cm="1">
        <f t="array" ref="AR32">IF(S32&lt;= 0, " ",INDEX(Costs,MATCH(AE$3,add_ons,0),MATCH($E32,Models,0)+1))</f>
        <v>30.6</v>
      </c>
      <c r="AS32" s="3" t="str" cm="1">
        <f t="array" ref="AS32">IF(T32&lt;= 0, " ",INDEX(Costs,MATCH(AF$3,add_ons,0),MATCH($E32,Models,0)+1))</f>
        <v xml:space="preserve"> </v>
      </c>
      <c r="AT32" s="3" cm="1">
        <f t="array" ref="AT32">IF(U32&lt;= 0, " ",INDEX(Costs,MATCH(AG$3,add_ons,0),MATCH($E32,Models,0)+1))</f>
        <v>204.4</v>
      </c>
      <c r="AU32" s="3" t="str" cm="1">
        <f t="array" ref="AU32">IF(V32&lt;= 0, " ",INDEX(Costs,MATCH(AH$3,add_ons,0),MATCH($E32,Models,0)+1))</f>
        <v xml:space="preserve"> </v>
      </c>
      <c r="AV32" s="3">
        <f t="shared" si="1"/>
        <v>1275</v>
      </c>
      <c r="AW32" s="3">
        <f t="shared" si="2"/>
        <v>24107.5</v>
      </c>
      <c r="AX32" s="3">
        <f t="shared" si="3"/>
        <v>14459.4</v>
      </c>
      <c r="AY32" s="3">
        <f t="shared" si="4"/>
        <v>9648.1</v>
      </c>
    </row>
    <row r="33" spans="1:51" x14ac:dyDescent="0.2">
      <c r="A33" t="s">
        <v>27</v>
      </c>
      <c r="B33" t="s">
        <v>9</v>
      </c>
      <c r="C33" t="s">
        <v>40</v>
      </c>
      <c r="D33" t="s">
        <v>16</v>
      </c>
      <c r="E33" t="s">
        <v>33</v>
      </c>
      <c r="F33" t="s">
        <v>29</v>
      </c>
      <c r="G33" t="s">
        <v>22</v>
      </c>
      <c r="H33">
        <v>59</v>
      </c>
      <c r="I33" s="3">
        <v>24939</v>
      </c>
      <c r="J33" s="4">
        <v>14963.4</v>
      </c>
      <c r="K33" s="10">
        <v>0</v>
      </c>
      <c r="L33" s="10">
        <v>0</v>
      </c>
      <c r="M33" s="10">
        <v>0</v>
      </c>
      <c r="N33" s="10">
        <v>0</v>
      </c>
      <c r="O33" s="10">
        <v>0</v>
      </c>
      <c r="P33" s="10">
        <v>0</v>
      </c>
      <c r="Q33" s="10">
        <v>0</v>
      </c>
      <c r="R33" s="10">
        <v>0</v>
      </c>
      <c r="S33" s="10">
        <v>0</v>
      </c>
      <c r="T33" s="10">
        <v>1</v>
      </c>
      <c r="U33" s="10">
        <v>1</v>
      </c>
      <c r="V33" s="10">
        <v>1</v>
      </c>
      <c r="W33" s="4" t="str" cm="1">
        <f t="array" ref="W33">IF(K33&lt;=0," ",INDEX(Prices,MATCH(W$3,add_ons,0),MATCH($E33,Models,0)+1))</f>
        <v xml:space="preserve"> </v>
      </c>
      <c r="X33" s="4" t="str" cm="1">
        <f t="array" ref="X33">IF(L33&lt;=0," ",INDEX(Prices,MATCH(X$3,add_ons,0),MATCH($E33,Models,0)+1))</f>
        <v xml:space="preserve"> </v>
      </c>
      <c r="Y33" s="4" t="str" cm="1">
        <f t="array" ref="Y33">IF(M33&lt;=0," ",INDEX(Prices,MATCH(Y$3,add_ons,0),MATCH($E33,Models,0)+1))</f>
        <v xml:space="preserve"> </v>
      </c>
      <c r="Z33" s="4" t="str" cm="1">
        <f t="array" ref="Z33">IF(N33&lt;=0," ",INDEX(Prices,MATCH(Z$3,add_ons,0),MATCH($E33,Models,0)+1))</f>
        <v xml:space="preserve"> </v>
      </c>
      <c r="AA33" s="4" t="str" cm="1">
        <f t="array" ref="AA33">IF(O33&lt;=0," ",INDEX(Prices,MATCH(AA$3,add_ons,0),MATCH($E33,Models,0)+1))</f>
        <v xml:space="preserve"> </v>
      </c>
      <c r="AB33" s="4" t="str" cm="1">
        <f t="array" ref="AB33">IF(P33&lt;=0," ",INDEX(Prices,MATCH(AB$3,add_ons,0),MATCH($E33,Models,0)+1))</f>
        <v xml:space="preserve"> </v>
      </c>
      <c r="AC33" s="4" t="str" cm="1">
        <f t="array" ref="AC33">IF(Q33&lt;=0," ",INDEX(Prices,MATCH(AC$3,add_ons,0),MATCH($E33,Models,0)+1))</f>
        <v xml:space="preserve"> </v>
      </c>
      <c r="AD33" s="4" t="str" cm="1">
        <f t="array" ref="AD33">IF(R33&lt;=0," ",INDEX(Prices,MATCH(AD$3,add_ons,0),MATCH($E33,Models,0)+1))</f>
        <v xml:space="preserve"> </v>
      </c>
      <c r="AE33" s="4" t="str" cm="1">
        <f t="array" ref="AE33">IF(S33&lt;=0," ",INDEX(Prices,MATCH(AE$3,add_ons,0),MATCH($E33,Models,0)+1))</f>
        <v xml:space="preserve"> </v>
      </c>
      <c r="AF33" s="4" cm="1">
        <f t="array" ref="AF33">IF(T33&lt;=0," ",INDEX(Prices,MATCH(AF$3,add_ons,0),MATCH($E33,Models,0)+1))</f>
        <v>230</v>
      </c>
      <c r="AG33" s="4" cm="1">
        <f t="array" ref="AG33">IF(U33&lt;=0," ",INDEX(Prices,MATCH(AG$3,add_ons,0),MATCH($E33,Models,0)+1))</f>
        <v>730</v>
      </c>
      <c r="AH33" s="4" cm="1">
        <f t="array" ref="AH33">IF(V33&lt;=0," ",INDEX(Prices,MATCH(AH$3,add_ons,0),MATCH($E33,Models,0)+1))</f>
        <v>520</v>
      </c>
      <c r="AI33" s="3">
        <f t="shared" si="0"/>
        <v>1258</v>
      </c>
      <c r="AJ33" s="3" t="str" cm="1">
        <f t="array" ref="AJ33">IF(K33&lt;= 0, " ",INDEX(Costs,MATCH(W$3,add_ons,0),MATCH($E33,Models,0)+1))</f>
        <v xml:space="preserve"> </v>
      </c>
      <c r="AK33" s="3" t="str" cm="1">
        <f t="array" ref="AK33">IF(L33&lt;= 0, " ",INDEX(Costs,MATCH(X$3,add_ons,0),MATCH($E33,Models,0)+1))</f>
        <v xml:space="preserve"> </v>
      </c>
      <c r="AL33" s="3" t="str" cm="1">
        <f t="array" ref="AL33">IF(M33&lt;= 0, " ",INDEX(Costs,MATCH(Y$3,add_ons,0),MATCH($E33,Models,0)+1))</f>
        <v xml:space="preserve"> </v>
      </c>
      <c r="AM33" s="3" t="str" cm="1">
        <f t="array" ref="AM33">IF(N33&lt;= 0, " ",INDEX(Costs,MATCH(Z$3,add_ons,0),MATCH($E33,Models,0)+1))</f>
        <v xml:space="preserve"> </v>
      </c>
      <c r="AN33" s="3" t="str" cm="1">
        <f t="array" ref="AN33">IF(O33&lt;= 0, " ",INDEX(Costs,MATCH(AA$3,add_ons,0),MATCH($E33,Models,0)+1))</f>
        <v xml:space="preserve"> </v>
      </c>
      <c r="AO33" s="3" t="str" cm="1">
        <f t="array" ref="AO33">IF(P33&lt;= 0, " ",INDEX(Costs,MATCH(AB$3,add_ons,0),MATCH($E33,Models,0)+1))</f>
        <v xml:space="preserve"> </v>
      </c>
      <c r="AP33" s="3" t="str" cm="1">
        <f t="array" ref="AP33">IF(Q33&lt;= 0, " ",INDEX(Costs,MATCH(AC$3,add_ons,0),MATCH($E33,Models,0)+1))</f>
        <v xml:space="preserve"> </v>
      </c>
      <c r="AQ33" s="3" t="str" cm="1">
        <f t="array" ref="AQ33">IF(R33&lt;= 0, " ",INDEX(Costs,MATCH(AD$3,add_ons,0),MATCH($E33,Models,0)+1))</f>
        <v xml:space="preserve"> </v>
      </c>
      <c r="AR33" s="3" t="str" cm="1">
        <f t="array" ref="AR33">IF(S33&lt;= 0, " ",INDEX(Costs,MATCH(AE$3,add_ons,0),MATCH($E33,Models,0)+1))</f>
        <v xml:space="preserve"> </v>
      </c>
      <c r="AS33" s="3" cm="1">
        <f t="array" ref="AS33">IF(T33&lt;= 0, " ",INDEX(Costs,MATCH(AF$3,add_ons,0),MATCH($E33,Models,0)+1))</f>
        <v>41.4</v>
      </c>
      <c r="AT33" s="3" cm="1">
        <f t="array" ref="AT33">IF(U33&lt;= 0, " ",INDEX(Costs,MATCH(AG$3,add_ons,0),MATCH($E33,Models,0)+1))</f>
        <v>204.4</v>
      </c>
      <c r="AU33" s="3" cm="1">
        <f t="array" ref="AU33">IF(V33&lt;= 0, " ",INDEX(Costs,MATCH(AH$3,add_ons,0),MATCH($E33,Models,0)+1))</f>
        <v>109.2</v>
      </c>
      <c r="AV33" s="3">
        <f t="shared" si="1"/>
        <v>355</v>
      </c>
      <c r="AW33" s="3">
        <f t="shared" si="2"/>
        <v>26197</v>
      </c>
      <c r="AX33" s="3">
        <f t="shared" si="3"/>
        <v>15318.4</v>
      </c>
      <c r="AY33" s="3">
        <f t="shared" si="4"/>
        <v>10878.6</v>
      </c>
    </row>
    <row r="34" spans="1:51" x14ac:dyDescent="0.2">
      <c r="A34" t="s">
        <v>27</v>
      </c>
      <c r="B34" t="s">
        <v>9</v>
      </c>
      <c r="C34" t="s">
        <v>40</v>
      </c>
      <c r="D34" t="s">
        <v>16</v>
      </c>
      <c r="E34" t="s">
        <v>33</v>
      </c>
      <c r="F34" t="s">
        <v>34</v>
      </c>
      <c r="G34" t="s">
        <v>14</v>
      </c>
      <c r="H34">
        <v>57</v>
      </c>
      <c r="I34" s="3">
        <v>15752</v>
      </c>
      <c r="J34" s="4">
        <v>9451.1999999999989</v>
      </c>
      <c r="K34" s="10">
        <v>1</v>
      </c>
      <c r="L34" s="10">
        <v>0</v>
      </c>
      <c r="M34" s="10">
        <v>1</v>
      </c>
      <c r="N34" s="10">
        <v>0</v>
      </c>
      <c r="O34" s="10">
        <v>1</v>
      </c>
      <c r="P34" s="10">
        <v>0</v>
      </c>
      <c r="Q34" s="10">
        <v>0</v>
      </c>
      <c r="R34" s="10">
        <v>0</v>
      </c>
      <c r="S34" s="10">
        <v>1</v>
      </c>
      <c r="T34" s="10">
        <v>0</v>
      </c>
      <c r="U34" s="10">
        <v>0</v>
      </c>
      <c r="V34" s="10">
        <v>1</v>
      </c>
      <c r="W34" s="4" cm="1">
        <f t="array" ref="W34">IF(K34&lt;=0," ",INDEX(Prices,MATCH(W$3,add_ons,0),MATCH($E34,Models,0)+1))</f>
        <v>850</v>
      </c>
      <c r="X34" s="4" t="str" cm="1">
        <f t="array" ref="X34">IF(L34&lt;=0," ",INDEX(Prices,MATCH(X$3,add_ons,0),MATCH($E34,Models,0)+1))</f>
        <v xml:space="preserve"> </v>
      </c>
      <c r="Y34" s="4" cm="1">
        <f t="array" ref="Y34">IF(M34&lt;=0," ",INDEX(Prices,MATCH(Y$3,add_ons,0),MATCH($E34,Models,0)+1))</f>
        <v>360</v>
      </c>
      <c r="Z34" s="4" t="str" cm="1">
        <f t="array" ref="Z34">IF(N34&lt;=0," ",INDEX(Prices,MATCH(Z$3,add_ons,0),MATCH($E34,Models,0)+1))</f>
        <v xml:space="preserve"> </v>
      </c>
      <c r="AA34" s="4" cm="1">
        <f t="array" ref="AA34">IF(O34&lt;=0," ",INDEX(Prices,MATCH(AA$3,add_ons,0),MATCH($E34,Models,0)+1))</f>
        <v>1600</v>
      </c>
      <c r="AB34" s="4" t="str" cm="1">
        <f t="array" ref="AB34">IF(P34&lt;=0," ",INDEX(Prices,MATCH(AB$3,add_ons,0),MATCH($E34,Models,0)+1))</f>
        <v xml:space="preserve"> </v>
      </c>
      <c r="AC34" s="4" t="str" cm="1">
        <f t="array" ref="AC34">IF(Q34&lt;=0," ",INDEX(Prices,MATCH(AC$3,add_ons,0),MATCH($E34,Models,0)+1))</f>
        <v xml:space="preserve"> </v>
      </c>
      <c r="AD34" s="4" t="str" cm="1">
        <f t="array" ref="AD34">IF(R34&lt;=0," ",INDEX(Prices,MATCH(AD$3,add_ons,0),MATCH($E34,Models,0)+1))</f>
        <v xml:space="preserve"> </v>
      </c>
      <c r="AE34" s="4" cm="1">
        <f t="array" ref="AE34">IF(S34&lt;=0," ",INDEX(Prices,MATCH(AE$3,add_ons,0),MATCH($E34,Models,0)+1))</f>
        <v>180</v>
      </c>
      <c r="AF34" s="4" t="str" cm="1">
        <f t="array" ref="AF34">IF(T34&lt;=0," ",INDEX(Prices,MATCH(AF$3,add_ons,0),MATCH($E34,Models,0)+1))</f>
        <v xml:space="preserve"> </v>
      </c>
      <c r="AG34" s="4" t="str" cm="1">
        <f t="array" ref="AG34">IF(U34&lt;=0," ",INDEX(Prices,MATCH(AG$3,add_ons,0),MATCH($E34,Models,0)+1))</f>
        <v xml:space="preserve"> </v>
      </c>
      <c r="AH34" s="4" cm="1">
        <f t="array" ref="AH34">IF(V34&lt;=0," ",INDEX(Prices,MATCH(AH$3,add_ons,0),MATCH($E34,Models,0)+1))</f>
        <v>520</v>
      </c>
      <c r="AI34" s="3">
        <f t="shared" si="0"/>
        <v>2983.5</v>
      </c>
      <c r="AJ34" s="3" cm="1">
        <f t="array" ref="AJ34">IF(K34&lt;= 0, " ",INDEX(Costs,MATCH(W$3,add_ons,0),MATCH($E34,Models,0)+1))</f>
        <v>212.5</v>
      </c>
      <c r="AK34" s="3" t="str" cm="1">
        <f t="array" ref="AK34">IF(L34&lt;= 0, " ",INDEX(Costs,MATCH(X$3,add_ons,0),MATCH($E34,Models,0)+1))</f>
        <v xml:space="preserve"> </v>
      </c>
      <c r="AL34" s="3" cm="1">
        <f t="array" ref="AL34">IF(M34&lt;= 0, " ",INDEX(Costs,MATCH(Y$3,add_ons,0),MATCH($E34,Models,0)+1))</f>
        <v>54</v>
      </c>
      <c r="AM34" s="3" t="str" cm="1">
        <f t="array" ref="AM34">IF(N34&lt;= 0, " ",INDEX(Costs,MATCH(Z$3,add_ons,0),MATCH($E34,Models,0)+1))</f>
        <v xml:space="preserve"> </v>
      </c>
      <c r="AN34" s="3" cm="1">
        <f t="array" ref="AN34">IF(O34&lt;= 0, " ",INDEX(Costs,MATCH(AA$3,add_ons,0),MATCH($E34,Models,0)+1))</f>
        <v>1040</v>
      </c>
      <c r="AO34" s="3" t="str" cm="1">
        <f t="array" ref="AO34">IF(P34&lt;= 0, " ",INDEX(Costs,MATCH(AB$3,add_ons,0),MATCH($E34,Models,0)+1))</f>
        <v xml:space="preserve"> </v>
      </c>
      <c r="AP34" s="3" t="str" cm="1">
        <f t="array" ref="AP34">IF(Q34&lt;= 0, " ",INDEX(Costs,MATCH(AC$3,add_ons,0),MATCH($E34,Models,0)+1))</f>
        <v xml:space="preserve"> </v>
      </c>
      <c r="AQ34" s="3" t="str" cm="1">
        <f t="array" ref="AQ34">IF(R34&lt;= 0, " ",INDEX(Costs,MATCH(AD$3,add_ons,0),MATCH($E34,Models,0)+1))</f>
        <v xml:space="preserve"> </v>
      </c>
      <c r="AR34" s="3" cm="1">
        <f t="array" ref="AR34">IF(S34&lt;= 0, " ",INDEX(Costs,MATCH(AE$3,add_ons,0),MATCH($E34,Models,0)+1))</f>
        <v>30.6</v>
      </c>
      <c r="AS34" s="3" t="str" cm="1">
        <f t="array" ref="AS34">IF(T34&lt;= 0, " ",INDEX(Costs,MATCH(AF$3,add_ons,0),MATCH($E34,Models,0)+1))</f>
        <v xml:space="preserve"> </v>
      </c>
      <c r="AT34" s="3" t="str" cm="1">
        <f t="array" ref="AT34">IF(U34&lt;= 0, " ",INDEX(Costs,MATCH(AG$3,add_ons,0),MATCH($E34,Models,0)+1))</f>
        <v xml:space="preserve"> </v>
      </c>
      <c r="AU34" s="3" cm="1">
        <f t="array" ref="AU34">IF(V34&lt;= 0, " ",INDEX(Costs,MATCH(AH$3,add_ons,0),MATCH($E34,Models,0)+1))</f>
        <v>109.2</v>
      </c>
      <c r="AV34" s="3">
        <f t="shared" si="1"/>
        <v>1446.3</v>
      </c>
      <c r="AW34" s="3">
        <f t="shared" si="2"/>
        <v>18735.5</v>
      </c>
      <c r="AX34" s="3">
        <f t="shared" si="3"/>
        <v>10897.499999999998</v>
      </c>
      <c r="AY34" s="3">
        <f t="shared" si="4"/>
        <v>7838.0000000000018</v>
      </c>
    </row>
    <row r="35" spans="1:51" x14ac:dyDescent="0.2">
      <c r="A35" t="s">
        <v>27</v>
      </c>
      <c r="B35" t="s">
        <v>9</v>
      </c>
      <c r="C35" t="s">
        <v>40</v>
      </c>
      <c r="D35" t="s">
        <v>16</v>
      </c>
      <c r="E35" t="s">
        <v>33</v>
      </c>
      <c r="F35" t="s">
        <v>34</v>
      </c>
      <c r="G35" t="s">
        <v>22</v>
      </c>
      <c r="H35">
        <v>64</v>
      </c>
      <c r="I35" s="3">
        <v>18978</v>
      </c>
      <c r="J35" s="4">
        <v>11386.8</v>
      </c>
      <c r="K35" s="10">
        <v>0</v>
      </c>
      <c r="L35" s="10">
        <v>0</v>
      </c>
      <c r="M35" s="10">
        <v>0</v>
      </c>
      <c r="N35" s="10">
        <v>1</v>
      </c>
      <c r="O35" s="10">
        <v>0</v>
      </c>
      <c r="P35" s="10">
        <v>0</v>
      </c>
      <c r="Q35" s="10">
        <v>0</v>
      </c>
      <c r="R35" s="10">
        <v>0</v>
      </c>
      <c r="S35" s="10">
        <v>0</v>
      </c>
      <c r="T35" s="10">
        <v>0</v>
      </c>
      <c r="U35" s="10">
        <v>0</v>
      </c>
      <c r="V35" s="10">
        <v>1</v>
      </c>
      <c r="W35" s="4" t="str" cm="1">
        <f t="array" ref="W35">IF(K35&lt;=0," ",INDEX(Prices,MATCH(W$3,add_ons,0),MATCH($E35,Models,0)+1))</f>
        <v xml:space="preserve"> </v>
      </c>
      <c r="X35" s="4" t="str" cm="1">
        <f t="array" ref="X35">IF(L35&lt;=0," ",INDEX(Prices,MATCH(X$3,add_ons,0),MATCH($E35,Models,0)+1))</f>
        <v xml:space="preserve"> </v>
      </c>
      <c r="Y35" s="4" t="str" cm="1">
        <f t="array" ref="Y35">IF(M35&lt;=0," ",INDEX(Prices,MATCH(Y$3,add_ons,0),MATCH($E35,Models,0)+1))</f>
        <v xml:space="preserve"> </v>
      </c>
      <c r="Z35" s="4" cm="1">
        <f t="array" ref="Z35">IF(N35&lt;=0," ",INDEX(Prices,MATCH(Z$3,add_ons,0),MATCH($E35,Models,0)+1))</f>
        <v>270</v>
      </c>
      <c r="AA35" s="4" t="str" cm="1">
        <f t="array" ref="AA35">IF(O35&lt;=0," ",INDEX(Prices,MATCH(AA$3,add_ons,0),MATCH($E35,Models,0)+1))</f>
        <v xml:space="preserve"> </v>
      </c>
      <c r="AB35" s="4" t="str" cm="1">
        <f t="array" ref="AB35">IF(P35&lt;=0," ",INDEX(Prices,MATCH(AB$3,add_ons,0),MATCH($E35,Models,0)+1))</f>
        <v xml:space="preserve"> </v>
      </c>
      <c r="AC35" s="4" t="str" cm="1">
        <f t="array" ref="AC35">IF(Q35&lt;=0," ",INDEX(Prices,MATCH(AC$3,add_ons,0),MATCH($E35,Models,0)+1))</f>
        <v xml:space="preserve"> </v>
      </c>
      <c r="AD35" s="4" t="str" cm="1">
        <f t="array" ref="AD35">IF(R35&lt;=0," ",INDEX(Prices,MATCH(AD$3,add_ons,0),MATCH($E35,Models,0)+1))</f>
        <v xml:space="preserve"> </v>
      </c>
      <c r="AE35" s="4" t="str" cm="1">
        <f t="array" ref="AE35">IF(S35&lt;=0," ",INDEX(Prices,MATCH(AE$3,add_ons,0),MATCH($E35,Models,0)+1))</f>
        <v xml:space="preserve"> </v>
      </c>
      <c r="AF35" s="4" t="str" cm="1">
        <f t="array" ref="AF35">IF(T35&lt;=0," ",INDEX(Prices,MATCH(AF$3,add_ons,0),MATCH($E35,Models,0)+1))</f>
        <v xml:space="preserve"> </v>
      </c>
      <c r="AG35" s="4" t="str" cm="1">
        <f t="array" ref="AG35">IF(U35&lt;=0," ",INDEX(Prices,MATCH(AG$3,add_ons,0),MATCH($E35,Models,0)+1))</f>
        <v xml:space="preserve"> </v>
      </c>
      <c r="AH35" s="4" cm="1">
        <f t="array" ref="AH35">IF(V35&lt;=0," ",INDEX(Prices,MATCH(AH$3,add_ons,0),MATCH($E35,Models,0)+1))</f>
        <v>520</v>
      </c>
      <c r="AI35" s="3">
        <f t="shared" si="0"/>
        <v>671.5</v>
      </c>
      <c r="AJ35" s="3" t="str" cm="1">
        <f t="array" ref="AJ35">IF(K35&lt;= 0, " ",INDEX(Costs,MATCH(W$3,add_ons,0),MATCH($E35,Models,0)+1))</f>
        <v xml:space="preserve"> </v>
      </c>
      <c r="AK35" s="3" t="str" cm="1">
        <f t="array" ref="AK35">IF(L35&lt;= 0, " ",INDEX(Costs,MATCH(X$3,add_ons,0),MATCH($E35,Models,0)+1))</f>
        <v xml:space="preserve"> </v>
      </c>
      <c r="AL35" s="3" t="str" cm="1">
        <f t="array" ref="AL35">IF(M35&lt;= 0, " ",INDEX(Costs,MATCH(Y$3,add_ons,0),MATCH($E35,Models,0)+1))</f>
        <v xml:space="preserve"> </v>
      </c>
      <c r="AM35" s="3" cm="1">
        <f t="array" ref="AM35">IF(N35&lt;= 0, " ",INDEX(Costs,MATCH(Z$3,add_ons,0),MATCH($E35,Models,0)+1))</f>
        <v>32.4</v>
      </c>
      <c r="AN35" s="3" t="str" cm="1">
        <f t="array" ref="AN35">IF(O35&lt;= 0, " ",INDEX(Costs,MATCH(AA$3,add_ons,0),MATCH($E35,Models,0)+1))</f>
        <v xml:space="preserve"> </v>
      </c>
      <c r="AO35" s="3" t="str" cm="1">
        <f t="array" ref="AO35">IF(P35&lt;= 0, " ",INDEX(Costs,MATCH(AB$3,add_ons,0),MATCH($E35,Models,0)+1))</f>
        <v xml:space="preserve"> </v>
      </c>
      <c r="AP35" s="3" t="str" cm="1">
        <f t="array" ref="AP35">IF(Q35&lt;= 0, " ",INDEX(Costs,MATCH(AC$3,add_ons,0),MATCH($E35,Models,0)+1))</f>
        <v xml:space="preserve"> </v>
      </c>
      <c r="AQ35" s="3" t="str" cm="1">
        <f t="array" ref="AQ35">IF(R35&lt;= 0, " ",INDEX(Costs,MATCH(AD$3,add_ons,0),MATCH($E35,Models,0)+1))</f>
        <v xml:space="preserve"> </v>
      </c>
      <c r="AR35" s="3" t="str" cm="1">
        <f t="array" ref="AR35">IF(S35&lt;= 0, " ",INDEX(Costs,MATCH(AE$3,add_ons,0),MATCH($E35,Models,0)+1))</f>
        <v xml:space="preserve"> </v>
      </c>
      <c r="AS35" s="3" t="str" cm="1">
        <f t="array" ref="AS35">IF(T35&lt;= 0, " ",INDEX(Costs,MATCH(AF$3,add_ons,0),MATCH($E35,Models,0)+1))</f>
        <v xml:space="preserve"> </v>
      </c>
      <c r="AT35" s="3" t="str" cm="1">
        <f t="array" ref="AT35">IF(U35&lt;= 0, " ",INDEX(Costs,MATCH(AG$3,add_ons,0),MATCH($E35,Models,0)+1))</f>
        <v xml:space="preserve"> </v>
      </c>
      <c r="AU35" s="3" cm="1">
        <f t="array" ref="AU35">IF(V35&lt;= 0, " ",INDEX(Costs,MATCH(AH$3,add_ons,0),MATCH($E35,Models,0)+1))</f>
        <v>109.2</v>
      </c>
      <c r="AV35" s="3">
        <f t="shared" si="1"/>
        <v>141.6</v>
      </c>
      <c r="AW35" s="3">
        <f t="shared" si="2"/>
        <v>19649.5</v>
      </c>
      <c r="AX35" s="3">
        <f t="shared" si="3"/>
        <v>11528.4</v>
      </c>
      <c r="AY35" s="3">
        <f t="shared" si="4"/>
        <v>8121.1</v>
      </c>
    </row>
    <row r="36" spans="1:51" x14ac:dyDescent="0.2">
      <c r="A36" t="s">
        <v>27</v>
      </c>
      <c r="B36" t="s">
        <v>19</v>
      </c>
      <c r="C36" t="s">
        <v>10</v>
      </c>
      <c r="D36" t="s">
        <v>24</v>
      </c>
      <c r="E36" t="s">
        <v>44</v>
      </c>
      <c r="F36" t="s">
        <v>26</v>
      </c>
      <c r="G36" t="s">
        <v>14</v>
      </c>
      <c r="H36">
        <v>29</v>
      </c>
      <c r="I36" s="4">
        <v>27909</v>
      </c>
      <c r="J36" s="4">
        <v>27071.73</v>
      </c>
      <c r="K36" s="10">
        <v>0</v>
      </c>
      <c r="L36" s="10">
        <v>0</v>
      </c>
      <c r="M36" s="10">
        <v>0</v>
      </c>
      <c r="N36" s="10">
        <v>0</v>
      </c>
      <c r="O36" s="10">
        <v>0</v>
      </c>
      <c r="P36" s="10">
        <v>0</v>
      </c>
      <c r="Q36" s="10">
        <v>0</v>
      </c>
      <c r="R36" s="10">
        <v>0</v>
      </c>
      <c r="S36" s="10">
        <v>0</v>
      </c>
      <c r="T36" s="10">
        <v>1</v>
      </c>
      <c r="U36" s="10">
        <v>0</v>
      </c>
      <c r="V36" s="10">
        <v>0</v>
      </c>
      <c r="W36" s="4" t="str" cm="1">
        <f t="array" ref="W36">IF(K36&lt;=0," ",INDEX(Prices,MATCH(W$3,add_ons,0),MATCH($E36,Models,0)+1))</f>
        <v xml:space="preserve"> </v>
      </c>
      <c r="X36" s="4" t="str" cm="1">
        <f t="array" ref="X36">IF(L36&lt;=0," ",INDEX(Prices,MATCH(X$3,add_ons,0),MATCH($E36,Models,0)+1))</f>
        <v xml:space="preserve"> </v>
      </c>
      <c r="Y36" s="4" t="str" cm="1">
        <f t="array" ref="Y36">IF(M36&lt;=0," ",INDEX(Prices,MATCH(Y$3,add_ons,0),MATCH($E36,Models,0)+1))</f>
        <v xml:space="preserve"> </v>
      </c>
      <c r="Z36" s="4" t="str" cm="1">
        <f t="array" ref="Z36">IF(N36&lt;=0," ",INDEX(Prices,MATCH(Z$3,add_ons,0),MATCH($E36,Models,0)+1))</f>
        <v xml:space="preserve"> </v>
      </c>
      <c r="AA36" s="4" t="str" cm="1">
        <f t="array" ref="AA36">IF(O36&lt;=0," ",INDEX(Prices,MATCH(AA$3,add_ons,0),MATCH($E36,Models,0)+1))</f>
        <v xml:space="preserve"> </v>
      </c>
      <c r="AB36" s="4" t="str" cm="1">
        <f t="array" ref="AB36">IF(P36&lt;=0," ",INDEX(Prices,MATCH(AB$3,add_ons,0),MATCH($E36,Models,0)+1))</f>
        <v xml:space="preserve"> </v>
      </c>
      <c r="AC36" s="4" t="str" cm="1">
        <f t="array" ref="AC36">IF(Q36&lt;=0," ",INDEX(Prices,MATCH(AC$3,add_ons,0),MATCH($E36,Models,0)+1))</f>
        <v xml:space="preserve"> </v>
      </c>
      <c r="AD36" s="4" t="str" cm="1">
        <f t="array" ref="AD36">IF(R36&lt;=0," ",INDEX(Prices,MATCH(AD$3,add_ons,0),MATCH($E36,Models,0)+1))</f>
        <v xml:space="preserve"> </v>
      </c>
      <c r="AE36" s="4" t="str" cm="1">
        <f t="array" ref="AE36">IF(S36&lt;=0," ",INDEX(Prices,MATCH(AE$3,add_ons,0),MATCH($E36,Models,0)+1))</f>
        <v xml:space="preserve"> </v>
      </c>
      <c r="AF36" s="4" cm="1">
        <f t="array" ref="AF36">IF(T36&lt;=0," ",INDEX(Prices,MATCH(AF$3,add_ons,0),MATCH($E36,Models,0)+1))</f>
        <v>160</v>
      </c>
      <c r="AG36" s="4" t="str" cm="1">
        <f t="array" ref="AG36">IF(U36&lt;=0," ",INDEX(Prices,MATCH(AG$3,add_ons,0),MATCH($E36,Models,0)+1))</f>
        <v xml:space="preserve"> </v>
      </c>
      <c r="AH36" s="4" t="str" cm="1">
        <f t="array" ref="AH36">IF(V36&lt;=0," ",INDEX(Prices,MATCH(AH$3,add_ons,0),MATCH($E36,Models,0)+1))</f>
        <v xml:space="preserve"> </v>
      </c>
      <c r="AI36" s="3">
        <f t="shared" si="0"/>
        <v>136</v>
      </c>
      <c r="AJ36" s="3" t="str" cm="1">
        <f t="array" ref="AJ36">IF(K36&lt;= 0, " ",INDEX(Costs,MATCH(W$3,add_ons,0),MATCH($E36,Models,0)+1))</f>
        <v xml:space="preserve"> </v>
      </c>
      <c r="AK36" s="3" t="str" cm="1">
        <f t="array" ref="AK36">IF(L36&lt;= 0, " ",INDEX(Costs,MATCH(X$3,add_ons,0),MATCH($E36,Models,0)+1))</f>
        <v xml:space="preserve"> </v>
      </c>
      <c r="AL36" s="3" t="str" cm="1">
        <f t="array" ref="AL36">IF(M36&lt;= 0, " ",INDEX(Costs,MATCH(Y$3,add_ons,0),MATCH($E36,Models,0)+1))</f>
        <v xml:space="preserve"> </v>
      </c>
      <c r="AM36" s="3" t="str" cm="1">
        <f t="array" ref="AM36">IF(N36&lt;= 0, " ",INDEX(Costs,MATCH(Z$3,add_ons,0),MATCH($E36,Models,0)+1))</f>
        <v xml:space="preserve"> </v>
      </c>
      <c r="AN36" s="3" t="str" cm="1">
        <f t="array" ref="AN36">IF(O36&lt;= 0, " ",INDEX(Costs,MATCH(AA$3,add_ons,0),MATCH($E36,Models,0)+1))</f>
        <v xml:space="preserve"> </v>
      </c>
      <c r="AO36" s="3" t="str" cm="1">
        <f t="array" ref="AO36">IF(P36&lt;= 0, " ",INDEX(Costs,MATCH(AB$3,add_ons,0),MATCH($E36,Models,0)+1))</f>
        <v xml:space="preserve"> </v>
      </c>
      <c r="AP36" s="3" t="str" cm="1">
        <f t="array" ref="AP36">IF(Q36&lt;= 0, " ",INDEX(Costs,MATCH(AC$3,add_ons,0),MATCH($E36,Models,0)+1))</f>
        <v xml:space="preserve"> </v>
      </c>
      <c r="AQ36" s="3" t="str" cm="1">
        <f t="array" ref="AQ36">IF(R36&lt;= 0, " ",INDEX(Costs,MATCH(AD$3,add_ons,0),MATCH($E36,Models,0)+1))</f>
        <v xml:space="preserve"> </v>
      </c>
      <c r="AR36" s="3" t="str" cm="1">
        <f t="array" ref="AR36">IF(S36&lt;= 0, " ",INDEX(Costs,MATCH(AE$3,add_ons,0),MATCH($E36,Models,0)+1))</f>
        <v xml:space="preserve"> </v>
      </c>
      <c r="AS36" s="3" cm="1">
        <f t="array" ref="AS36">IF(T36&lt;= 0, " ",INDEX(Costs,MATCH(AF$3,add_ons,0),MATCH($E36,Models,0)+1))</f>
        <v>28.799999999999997</v>
      </c>
      <c r="AT36" s="3" t="str" cm="1">
        <f t="array" ref="AT36">IF(U36&lt;= 0, " ",INDEX(Costs,MATCH(AG$3,add_ons,0),MATCH($E36,Models,0)+1))</f>
        <v xml:space="preserve"> </v>
      </c>
      <c r="AU36" s="3" t="str" cm="1">
        <f t="array" ref="AU36">IF(V36&lt;= 0, " ",INDEX(Costs,MATCH(AH$3,add_ons,0),MATCH($E36,Models,0)+1))</f>
        <v xml:space="preserve"> </v>
      </c>
      <c r="AV36" s="3">
        <f t="shared" si="1"/>
        <v>28.799999999999997</v>
      </c>
      <c r="AW36" s="3">
        <f t="shared" si="2"/>
        <v>28045</v>
      </c>
      <c r="AX36" s="3">
        <f t="shared" si="3"/>
        <v>27100.53</v>
      </c>
      <c r="AY36" s="3">
        <f t="shared" si="4"/>
        <v>944.47000000000116</v>
      </c>
    </row>
    <row r="37" spans="1:51" x14ac:dyDescent="0.2">
      <c r="A37" t="s">
        <v>27</v>
      </c>
      <c r="B37" t="s">
        <v>19</v>
      </c>
      <c r="C37" t="s">
        <v>10</v>
      </c>
      <c r="D37" t="s">
        <v>24</v>
      </c>
      <c r="E37" t="s">
        <v>44</v>
      </c>
      <c r="F37" t="s">
        <v>37</v>
      </c>
      <c r="G37" t="s">
        <v>22</v>
      </c>
      <c r="H37">
        <v>65</v>
      </c>
      <c r="I37" s="4">
        <v>26422</v>
      </c>
      <c r="J37" s="4">
        <v>25629.34</v>
      </c>
      <c r="K37" s="10">
        <v>0</v>
      </c>
      <c r="L37" s="10">
        <v>0</v>
      </c>
      <c r="M37" s="10">
        <v>0</v>
      </c>
      <c r="N37" s="10">
        <v>0</v>
      </c>
      <c r="O37" s="10">
        <v>0</v>
      </c>
      <c r="P37" s="10">
        <v>1</v>
      </c>
      <c r="Q37" s="10">
        <v>1</v>
      </c>
      <c r="R37" s="10">
        <v>0</v>
      </c>
      <c r="S37" s="10">
        <v>0</v>
      </c>
      <c r="T37" s="10">
        <v>0</v>
      </c>
      <c r="U37" s="10">
        <v>0</v>
      </c>
      <c r="V37" s="10">
        <v>1</v>
      </c>
      <c r="W37" s="4" t="str" cm="1">
        <f t="array" ref="W37">IF(K37&lt;=0," ",INDEX(Prices,MATCH(W$3,add_ons,0),MATCH($E37,Models,0)+1))</f>
        <v xml:space="preserve"> </v>
      </c>
      <c r="X37" s="4" t="str" cm="1">
        <f t="array" ref="X37">IF(L37&lt;=0," ",INDEX(Prices,MATCH(X$3,add_ons,0),MATCH($E37,Models,0)+1))</f>
        <v xml:space="preserve"> </v>
      </c>
      <c r="Y37" s="4" t="str" cm="1">
        <f t="array" ref="Y37">IF(M37&lt;=0," ",INDEX(Prices,MATCH(Y$3,add_ons,0),MATCH($E37,Models,0)+1))</f>
        <v xml:space="preserve"> </v>
      </c>
      <c r="Z37" s="4" t="str" cm="1">
        <f t="array" ref="Z37">IF(N37&lt;=0," ",INDEX(Prices,MATCH(Z$3,add_ons,0),MATCH($E37,Models,0)+1))</f>
        <v xml:space="preserve"> </v>
      </c>
      <c r="AA37" s="4" t="str" cm="1">
        <f t="array" ref="AA37">IF(O37&lt;=0," ",INDEX(Prices,MATCH(AA$3,add_ons,0),MATCH($E37,Models,0)+1))</f>
        <v xml:space="preserve"> </v>
      </c>
      <c r="AB37" s="4" cm="1">
        <f t="array" ref="AB37">IF(P37&lt;=0," ",INDEX(Prices,MATCH(AB$3,add_ons,0),MATCH($E37,Models,0)+1))</f>
        <v>2700</v>
      </c>
      <c r="AC37" s="4" cm="1">
        <f t="array" ref="AC37">IF(Q37&lt;=0," ",INDEX(Prices,MATCH(AC$3,add_ons,0),MATCH($E37,Models,0)+1))</f>
        <v>90</v>
      </c>
      <c r="AD37" s="4" t="str" cm="1">
        <f t="array" ref="AD37">IF(R37&lt;=0," ",INDEX(Prices,MATCH(AD$3,add_ons,0),MATCH($E37,Models,0)+1))</f>
        <v xml:space="preserve"> </v>
      </c>
      <c r="AE37" s="4" t="str" cm="1">
        <f t="array" ref="AE37">IF(S37&lt;=0," ",INDEX(Prices,MATCH(AE$3,add_ons,0),MATCH($E37,Models,0)+1))</f>
        <v xml:space="preserve"> </v>
      </c>
      <c r="AF37" s="4" t="str" cm="1">
        <f t="array" ref="AF37">IF(T37&lt;=0," ",INDEX(Prices,MATCH(AF$3,add_ons,0),MATCH($E37,Models,0)+1))</f>
        <v xml:space="preserve"> </v>
      </c>
      <c r="AG37" s="4" t="str" cm="1">
        <f t="array" ref="AG37">IF(U37&lt;=0," ",INDEX(Prices,MATCH(AG$3,add_ons,0),MATCH($E37,Models,0)+1))</f>
        <v xml:space="preserve"> </v>
      </c>
      <c r="AH37" s="4" cm="1">
        <f t="array" ref="AH37">IF(V37&lt;=0," ",INDEX(Prices,MATCH(AH$3,add_ons,0),MATCH($E37,Models,0)+1))</f>
        <v>360</v>
      </c>
      <c r="AI37" s="3">
        <f t="shared" si="0"/>
        <v>2677.5</v>
      </c>
      <c r="AJ37" s="3" t="str" cm="1">
        <f t="array" ref="AJ37">IF(K37&lt;= 0, " ",INDEX(Costs,MATCH(W$3,add_ons,0),MATCH($E37,Models,0)+1))</f>
        <v xml:space="preserve"> </v>
      </c>
      <c r="AK37" s="3" t="str" cm="1">
        <f t="array" ref="AK37">IF(L37&lt;= 0, " ",INDEX(Costs,MATCH(X$3,add_ons,0),MATCH($E37,Models,0)+1))</f>
        <v xml:space="preserve"> </v>
      </c>
      <c r="AL37" s="3" t="str" cm="1">
        <f t="array" ref="AL37">IF(M37&lt;= 0, " ",INDEX(Costs,MATCH(Y$3,add_ons,0),MATCH($E37,Models,0)+1))</f>
        <v xml:space="preserve"> </v>
      </c>
      <c r="AM37" s="3" t="str" cm="1">
        <f t="array" ref="AM37">IF(N37&lt;= 0, " ",INDEX(Costs,MATCH(Z$3,add_ons,0),MATCH($E37,Models,0)+1))</f>
        <v xml:space="preserve"> </v>
      </c>
      <c r="AN37" s="3" t="str" cm="1">
        <f t="array" ref="AN37">IF(O37&lt;= 0, " ",INDEX(Costs,MATCH(AA$3,add_ons,0),MATCH($E37,Models,0)+1))</f>
        <v xml:space="preserve"> </v>
      </c>
      <c r="AO37" s="3" cm="1">
        <f t="array" ref="AO37">IF(P37&lt;= 0, " ",INDEX(Costs,MATCH(AB$3,add_ons,0),MATCH($E37,Models,0)+1))</f>
        <v>1836.0000000000002</v>
      </c>
      <c r="AP37" s="3" cm="1">
        <f t="array" ref="AP37">IF(Q37&lt;= 0, " ",INDEX(Costs,MATCH(AC$3,add_ons,0),MATCH($E37,Models,0)+1))</f>
        <v>13.5</v>
      </c>
      <c r="AQ37" s="3" t="str" cm="1">
        <f t="array" ref="AQ37">IF(R37&lt;= 0, " ",INDEX(Costs,MATCH(AD$3,add_ons,0),MATCH($E37,Models,0)+1))</f>
        <v xml:space="preserve"> </v>
      </c>
      <c r="AR37" s="3" t="str" cm="1">
        <f t="array" ref="AR37">IF(S37&lt;= 0, " ",INDEX(Costs,MATCH(AE$3,add_ons,0),MATCH($E37,Models,0)+1))</f>
        <v xml:space="preserve"> </v>
      </c>
      <c r="AS37" s="3" t="str" cm="1">
        <f t="array" ref="AS37">IF(T37&lt;= 0, " ",INDEX(Costs,MATCH(AF$3,add_ons,0),MATCH($E37,Models,0)+1))</f>
        <v xml:space="preserve"> </v>
      </c>
      <c r="AT37" s="3" t="str" cm="1">
        <f t="array" ref="AT37">IF(U37&lt;= 0, " ",INDEX(Costs,MATCH(AG$3,add_ons,0),MATCH($E37,Models,0)+1))</f>
        <v xml:space="preserve"> </v>
      </c>
      <c r="AU37" s="3" cm="1">
        <f t="array" ref="AU37">IF(V37&lt;= 0, " ",INDEX(Costs,MATCH(AH$3,add_ons,0),MATCH($E37,Models,0)+1))</f>
        <v>75.599999999999994</v>
      </c>
      <c r="AV37" s="3">
        <f t="shared" si="1"/>
        <v>1925.1000000000001</v>
      </c>
      <c r="AW37" s="3">
        <f t="shared" si="2"/>
        <v>29099.5</v>
      </c>
      <c r="AX37" s="3">
        <f t="shared" si="3"/>
        <v>27554.44</v>
      </c>
      <c r="AY37" s="3">
        <f t="shared" si="4"/>
        <v>1545.0600000000013</v>
      </c>
    </row>
    <row r="38" spans="1:51" x14ac:dyDescent="0.2">
      <c r="A38" t="s">
        <v>27</v>
      </c>
      <c r="B38" t="s">
        <v>19</v>
      </c>
      <c r="C38" t="s">
        <v>10</v>
      </c>
      <c r="D38" t="s">
        <v>24</v>
      </c>
      <c r="E38" t="s">
        <v>25</v>
      </c>
      <c r="F38" t="s">
        <v>26</v>
      </c>
      <c r="G38" t="s">
        <v>22</v>
      </c>
      <c r="H38">
        <v>40</v>
      </c>
      <c r="I38" s="4">
        <v>29336</v>
      </c>
      <c r="J38" s="4">
        <v>28455.919999999998</v>
      </c>
      <c r="K38" s="10">
        <v>0</v>
      </c>
      <c r="L38" s="10">
        <v>0</v>
      </c>
      <c r="M38" s="10">
        <v>0</v>
      </c>
      <c r="N38" s="10">
        <v>1</v>
      </c>
      <c r="O38" s="10">
        <v>0</v>
      </c>
      <c r="P38" s="10">
        <v>0</v>
      </c>
      <c r="Q38" s="10">
        <v>1</v>
      </c>
      <c r="R38" s="10">
        <v>0</v>
      </c>
      <c r="S38" s="10">
        <v>0</v>
      </c>
      <c r="T38" s="10">
        <v>0</v>
      </c>
      <c r="U38" s="10">
        <v>0</v>
      </c>
      <c r="V38" s="10">
        <v>0</v>
      </c>
      <c r="W38" s="4" t="str" cm="1">
        <f t="array" ref="W38">IF(K38&lt;=0," ",INDEX(Prices,MATCH(W$3,add_ons,0),MATCH($E38,Models,0)+1))</f>
        <v xml:space="preserve"> </v>
      </c>
      <c r="X38" s="4" t="str" cm="1">
        <f t="array" ref="X38">IF(L38&lt;=0," ",INDEX(Prices,MATCH(X$3,add_ons,0),MATCH($E38,Models,0)+1))</f>
        <v xml:space="preserve"> </v>
      </c>
      <c r="Y38" s="4" t="str" cm="1">
        <f t="array" ref="Y38">IF(M38&lt;=0," ",INDEX(Prices,MATCH(Y$3,add_ons,0),MATCH($E38,Models,0)+1))</f>
        <v xml:space="preserve"> </v>
      </c>
      <c r="Z38" s="4" cm="1">
        <f t="array" ref="Z38">IF(N38&lt;=0," ",INDEX(Prices,MATCH(Z$3,add_ons,0),MATCH($E38,Models,0)+1))</f>
        <v>320</v>
      </c>
      <c r="AA38" s="4" t="str" cm="1">
        <f t="array" ref="AA38">IF(O38&lt;=0," ",INDEX(Prices,MATCH(AA$3,add_ons,0),MATCH($E38,Models,0)+1))</f>
        <v xml:space="preserve"> </v>
      </c>
      <c r="AB38" s="4" t="str" cm="1">
        <f t="array" ref="AB38">IF(P38&lt;=0," ",INDEX(Prices,MATCH(AB$3,add_ons,0),MATCH($E38,Models,0)+1))</f>
        <v xml:space="preserve"> </v>
      </c>
      <c r="AC38" s="4" cm="1">
        <f t="array" ref="AC38">IF(Q38&lt;=0," ",INDEX(Prices,MATCH(AC$3,add_ons,0),MATCH($E38,Models,0)+1))</f>
        <v>140</v>
      </c>
      <c r="AD38" s="4" t="str" cm="1">
        <f t="array" ref="AD38">IF(R38&lt;=0," ",INDEX(Prices,MATCH(AD$3,add_ons,0),MATCH($E38,Models,0)+1))</f>
        <v xml:space="preserve"> </v>
      </c>
      <c r="AE38" s="4" t="str" cm="1">
        <f t="array" ref="AE38">IF(S38&lt;=0," ",INDEX(Prices,MATCH(AE$3,add_ons,0),MATCH($E38,Models,0)+1))</f>
        <v xml:space="preserve"> </v>
      </c>
      <c r="AF38" s="4" t="str" cm="1">
        <f t="array" ref="AF38">IF(T38&lt;=0," ",INDEX(Prices,MATCH(AF$3,add_ons,0),MATCH($E38,Models,0)+1))</f>
        <v xml:space="preserve"> </v>
      </c>
      <c r="AG38" s="4" t="str" cm="1">
        <f t="array" ref="AG38">IF(U38&lt;=0," ",INDEX(Prices,MATCH(AG$3,add_ons,0),MATCH($E38,Models,0)+1))</f>
        <v xml:space="preserve"> </v>
      </c>
      <c r="AH38" s="4" t="str" cm="1">
        <f t="array" ref="AH38">IF(V38&lt;=0," ",INDEX(Prices,MATCH(AH$3,add_ons,0),MATCH($E38,Models,0)+1))</f>
        <v xml:space="preserve"> </v>
      </c>
      <c r="AI38" s="3">
        <f t="shared" si="0"/>
        <v>391</v>
      </c>
      <c r="AJ38" s="3" t="str" cm="1">
        <f t="array" ref="AJ38">IF(K38&lt;= 0, " ",INDEX(Costs,MATCH(W$3,add_ons,0),MATCH($E38,Models,0)+1))</f>
        <v xml:space="preserve"> </v>
      </c>
      <c r="AK38" s="3" t="str" cm="1">
        <f t="array" ref="AK38">IF(L38&lt;= 0, " ",INDEX(Costs,MATCH(X$3,add_ons,0),MATCH($E38,Models,0)+1))</f>
        <v xml:space="preserve"> </v>
      </c>
      <c r="AL38" s="3" t="str" cm="1">
        <f t="array" ref="AL38">IF(M38&lt;= 0, " ",INDEX(Costs,MATCH(Y$3,add_ons,0),MATCH($E38,Models,0)+1))</f>
        <v xml:space="preserve"> </v>
      </c>
      <c r="AM38" s="3" cm="1">
        <f t="array" ref="AM38">IF(N38&lt;= 0, " ",INDEX(Costs,MATCH(Z$3,add_ons,0),MATCH($E38,Models,0)+1))</f>
        <v>38.4</v>
      </c>
      <c r="AN38" s="3" t="str" cm="1">
        <f t="array" ref="AN38">IF(O38&lt;= 0, " ",INDEX(Costs,MATCH(AA$3,add_ons,0),MATCH($E38,Models,0)+1))</f>
        <v xml:space="preserve"> </v>
      </c>
      <c r="AO38" s="3" t="str" cm="1">
        <f t="array" ref="AO38">IF(P38&lt;= 0, " ",INDEX(Costs,MATCH(AB$3,add_ons,0),MATCH($E38,Models,0)+1))</f>
        <v xml:space="preserve"> </v>
      </c>
      <c r="AP38" s="3" cm="1">
        <f t="array" ref="AP38">IF(Q38&lt;= 0, " ",INDEX(Costs,MATCH(AC$3,add_ons,0),MATCH($E38,Models,0)+1))</f>
        <v>21</v>
      </c>
      <c r="AQ38" s="3" t="str" cm="1">
        <f t="array" ref="AQ38">IF(R38&lt;= 0, " ",INDEX(Costs,MATCH(AD$3,add_ons,0),MATCH($E38,Models,0)+1))</f>
        <v xml:space="preserve"> </v>
      </c>
      <c r="AR38" s="3" t="str" cm="1">
        <f t="array" ref="AR38">IF(S38&lt;= 0, " ",INDEX(Costs,MATCH(AE$3,add_ons,0),MATCH($E38,Models,0)+1))</f>
        <v xml:space="preserve"> </v>
      </c>
      <c r="AS38" s="3" t="str" cm="1">
        <f t="array" ref="AS38">IF(T38&lt;= 0, " ",INDEX(Costs,MATCH(AF$3,add_ons,0),MATCH($E38,Models,0)+1))</f>
        <v xml:space="preserve"> </v>
      </c>
      <c r="AT38" s="3" t="str" cm="1">
        <f t="array" ref="AT38">IF(U38&lt;= 0, " ",INDEX(Costs,MATCH(AG$3,add_ons,0),MATCH($E38,Models,0)+1))</f>
        <v xml:space="preserve"> </v>
      </c>
      <c r="AU38" s="3" t="str" cm="1">
        <f t="array" ref="AU38">IF(V38&lt;= 0, " ",INDEX(Costs,MATCH(AH$3,add_ons,0),MATCH($E38,Models,0)+1))</f>
        <v xml:space="preserve"> </v>
      </c>
      <c r="AV38" s="3">
        <f t="shared" si="1"/>
        <v>59.4</v>
      </c>
      <c r="AW38" s="3">
        <f t="shared" si="2"/>
        <v>29727</v>
      </c>
      <c r="AX38" s="3">
        <f t="shared" si="3"/>
        <v>28515.32</v>
      </c>
      <c r="AY38" s="3">
        <f t="shared" si="4"/>
        <v>1211.6800000000003</v>
      </c>
    </row>
    <row r="39" spans="1:51" x14ac:dyDescent="0.2">
      <c r="A39" t="s">
        <v>27</v>
      </c>
      <c r="B39" t="s">
        <v>19</v>
      </c>
      <c r="C39" t="s">
        <v>10</v>
      </c>
      <c r="D39" t="s">
        <v>24</v>
      </c>
      <c r="E39" t="s">
        <v>25</v>
      </c>
      <c r="F39" t="s">
        <v>43</v>
      </c>
      <c r="G39" t="s">
        <v>22</v>
      </c>
      <c r="H39">
        <v>46</v>
      </c>
      <c r="I39" s="4">
        <v>31181</v>
      </c>
      <c r="J39" s="4">
        <v>30245.57</v>
      </c>
      <c r="K39" s="10">
        <v>0</v>
      </c>
      <c r="L39" s="10">
        <v>0</v>
      </c>
      <c r="M39" s="10">
        <v>0</v>
      </c>
      <c r="N39" s="10">
        <v>0</v>
      </c>
      <c r="O39" s="10">
        <v>0</v>
      </c>
      <c r="P39" s="10">
        <v>0</v>
      </c>
      <c r="Q39" s="10">
        <v>0</v>
      </c>
      <c r="R39" s="10">
        <v>0</v>
      </c>
      <c r="S39" s="10">
        <v>0</v>
      </c>
      <c r="T39" s="10">
        <v>0</v>
      </c>
      <c r="U39" s="10">
        <v>0</v>
      </c>
      <c r="V39" s="10">
        <v>0</v>
      </c>
      <c r="W39" s="4" t="str" cm="1">
        <f t="array" ref="W39">IF(K39&lt;=0," ",INDEX(Prices,MATCH(W$3,add_ons,0),MATCH($E39,Models,0)+1))</f>
        <v xml:space="preserve"> </v>
      </c>
      <c r="X39" s="4" t="str" cm="1">
        <f t="array" ref="X39">IF(L39&lt;=0," ",INDEX(Prices,MATCH(X$3,add_ons,0),MATCH($E39,Models,0)+1))</f>
        <v xml:space="preserve"> </v>
      </c>
      <c r="Y39" s="4" t="str" cm="1">
        <f t="array" ref="Y39">IF(M39&lt;=0," ",INDEX(Prices,MATCH(Y$3,add_ons,0),MATCH($E39,Models,0)+1))</f>
        <v xml:space="preserve"> </v>
      </c>
      <c r="Z39" s="4" t="str" cm="1">
        <f t="array" ref="Z39">IF(N39&lt;=0," ",INDEX(Prices,MATCH(Z$3,add_ons,0),MATCH($E39,Models,0)+1))</f>
        <v xml:space="preserve"> </v>
      </c>
      <c r="AA39" s="4" t="str" cm="1">
        <f t="array" ref="AA39">IF(O39&lt;=0," ",INDEX(Prices,MATCH(AA$3,add_ons,0),MATCH($E39,Models,0)+1))</f>
        <v xml:space="preserve"> </v>
      </c>
      <c r="AB39" s="4" t="str" cm="1">
        <f t="array" ref="AB39">IF(P39&lt;=0," ",INDEX(Prices,MATCH(AB$3,add_ons,0),MATCH($E39,Models,0)+1))</f>
        <v xml:space="preserve"> </v>
      </c>
      <c r="AC39" s="4" t="str" cm="1">
        <f t="array" ref="AC39">IF(Q39&lt;=0," ",INDEX(Prices,MATCH(AC$3,add_ons,0),MATCH($E39,Models,0)+1))</f>
        <v xml:space="preserve"> </v>
      </c>
      <c r="AD39" s="4" t="str" cm="1">
        <f t="array" ref="AD39">IF(R39&lt;=0," ",INDEX(Prices,MATCH(AD$3,add_ons,0),MATCH($E39,Models,0)+1))</f>
        <v xml:space="preserve"> </v>
      </c>
      <c r="AE39" s="4" t="str" cm="1">
        <f t="array" ref="AE39">IF(S39&lt;=0," ",INDEX(Prices,MATCH(AE$3,add_ons,0),MATCH($E39,Models,0)+1))</f>
        <v xml:space="preserve"> </v>
      </c>
      <c r="AF39" s="4" t="str" cm="1">
        <f t="array" ref="AF39">IF(T39&lt;=0," ",INDEX(Prices,MATCH(AF$3,add_ons,0),MATCH($E39,Models,0)+1))</f>
        <v xml:space="preserve"> </v>
      </c>
      <c r="AG39" s="4" t="str" cm="1">
        <f t="array" ref="AG39">IF(U39&lt;=0," ",INDEX(Prices,MATCH(AG$3,add_ons,0),MATCH($E39,Models,0)+1))</f>
        <v xml:space="preserve"> </v>
      </c>
      <c r="AH39" s="4" t="str" cm="1">
        <f t="array" ref="AH39">IF(V39&lt;=0," ",INDEX(Prices,MATCH(AH$3,add_ons,0),MATCH($E39,Models,0)+1))</f>
        <v xml:space="preserve"> </v>
      </c>
      <c r="AI39" s="3">
        <f t="shared" si="0"/>
        <v>0</v>
      </c>
      <c r="AJ39" s="3" t="str" cm="1">
        <f t="array" ref="AJ39">IF(K39&lt;= 0, " ",INDEX(Costs,MATCH(W$3,add_ons,0),MATCH($E39,Models,0)+1))</f>
        <v xml:space="preserve"> </v>
      </c>
      <c r="AK39" s="3" t="str" cm="1">
        <f t="array" ref="AK39">IF(L39&lt;= 0, " ",INDEX(Costs,MATCH(X$3,add_ons,0),MATCH($E39,Models,0)+1))</f>
        <v xml:space="preserve"> </v>
      </c>
      <c r="AL39" s="3" t="str" cm="1">
        <f t="array" ref="AL39">IF(M39&lt;= 0, " ",INDEX(Costs,MATCH(Y$3,add_ons,0),MATCH($E39,Models,0)+1))</f>
        <v xml:space="preserve"> </v>
      </c>
      <c r="AM39" s="3" t="str" cm="1">
        <f t="array" ref="AM39">IF(N39&lt;= 0, " ",INDEX(Costs,MATCH(Z$3,add_ons,0),MATCH($E39,Models,0)+1))</f>
        <v xml:space="preserve"> </v>
      </c>
      <c r="AN39" s="3" t="str" cm="1">
        <f t="array" ref="AN39">IF(O39&lt;= 0, " ",INDEX(Costs,MATCH(AA$3,add_ons,0),MATCH($E39,Models,0)+1))</f>
        <v xml:space="preserve"> </v>
      </c>
      <c r="AO39" s="3" t="str" cm="1">
        <f t="array" ref="AO39">IF(P39&lt;= 0, " ",INDEX(Costs,MATCH(AB$3,add_ons,0),MATCH($E39,Models,0)+1))</f>
        <v xml:space="preserve"> </v>
      </c>
      <c r="AP39" s="3" t="str" cm="1">
        <f t="array" ref="AP39">IF(Q39&lt;= 0, " ",INDEX(Costs,MATCH(AC$3,add_ons,0),MATCH($E39,Models,0)+1))</f>
        <v xml:space="preserve"> </v>
      </c>
      <c r="AQ39" s="3" t="str" cm="1">
        <f t="array" ref="AQ39">IF(R39&lt;= 0, " ",INDEX(Costs,MATCH(AD$3,add_ons,0),MATCH($E39,Models,0)+1))</f>
        <v xml:space="preserve"> </v>
      </c>
      <c r="AR39" s="3" t="str" cm="1">
        <f t="array" ref="AR39">IF(S39&lt;= 0, " ",INDEX(Costs,MATCH(AE$3,add_ons,0),MATCH($E39,Models,0)+1))</f>
        <v xml:space="preserve"> </v>
      </c>
      <c r="AS39" s="3" t="str" cm="1">
        <f t="array" ref="AS39">IF(T39&lt;= 0, " ",INDEX(Costs,MATCH(AF$3,add_ons,0),MATCH($E39,Models,0)+1))</f>
        <v xml:space="preserve"> </v>
      </c>
      <c r="AT39" s="3" t="str" cm="1">
        <f t="array" ref="AT39">IF(U39&lt;= 0, " ",INDEX(Costs,MATCH(AG$3,add_ons,0),MATCH($E39,Models,0)+1))</f>
        <v xml:space="preserve"> </v>
      </c>
      <c r="AU39" s="3" t="str" cm="1">
        <f t="array" ref="AU39">IF(V39&lt;= 0, " ",INDEX(Costs,MATCH(AH$3,add_ons,0),MATCH($E39,Models,0)+1))</f>
        <v xml:space="preserve"> </v>
      </c>
      <c r="AV39" s="3">
        <f t="shared" si="1"/>
        <v>0</v>
      </c>
      <c r="AW39" s="3">
        <f t="shared" si="2"/>
        <v>31181</v>
      </c>
      <c r="AX39" s="3">
        <f t="shared" si="3"/>
        <v>30245.57</v>
      </c>
      <c r="AY39" s="3">
        <f t="shared" si="4"/>
        <v>935.43000000000029</v>
      </c>
    </row>
    <row r="40" spans="1:51" x14ac:dyDescent="0.2">
      <c r="A40" t="s">
        <v>27</v>
      </c>
      <c r="B40" t="s">
        <v>19</v>
      </c>
      <c r="C40" t="s">
        <v>10</v>
      </c>
      <c r="D40" t="s">
        <v>16</v>
      </c>
      <c r="E40" t="s">
        <v>17</v>
      </c>
      <c r="F40" t="s">
        <v>26</v>
      </c>
      <c r="G40" t="s">
        <v>22</v>
      </c>
      <c r="H40">
        <v>43</v>
      </c>
      <c r="I40" s="3">
        <v>18796</v>
      </c>
      <c r="J40" s="4">
        <v>18232.12</v>
      </c>
      <c r="K40" s="10">
        <v>0</v>
      </c>
      <c r="L40" s="10">
        <v>0</v>
      </c>
      <c r="M40" s="10">
        <v>0</v>
      </c>
      <c r="N40" s="10">
        <v>0</v>
      </c>
      <c r="O40" s="10">
        <v>0</v>
      </c>
      <c r="P40" s="10">
        <v>1</v>
      </c>
      <c r="Q40" s="10">
        <v>0</v>
      </c>
      <c r="R40" s="10">
        <v>0</v>
      </c>
      <c r="S40" s="10">
        <v>0</v>
      </c>
      <c r="T40" s="10">
        <v>1</v>
      </c>
      <c r="U40" s="10">
        <v>0</v>
      </c>
      <c r="V40" s="10">
        <v>1</v>
      </c>
      <c r="W40" s="4" t="str" cm="1">
        <f t="array" ref="W40">IF(K40&lt;=0," ",INDEX(Prices,MATCH(W$3,add_ons,0),MATCH($E40,Models,0)+1))</f>
        <v xml:space="preserve"> </v>
      </c>
      <c r="X40" s="4" t="str" cm="1">
        <f t="array" ref="X40">IF(L40&lt;=0," ",INDEX(Prices,MATCH(X$3,add_ons,0),MATCH($E40,Models,0)+1))</f>
        <v xml:space="preserve"> </v>
      </c>
      <c r="Y40" s="4" t="str" cm="1">
        <f t="array" ref="Y40">IF(M40&lt;=0," ",INDEX(Prices,MATCH(Y$3,add_ons,0),MATCH($E40,Models,0)+1))</f>
        <v xml:space="preserve"> </v>
      </c>
      <c r="Z40" s="4" t="str" cm="1">
        <f t="array" ref="Z40">IF(N40&lt;=0," ",INDEX(Prices,MATCH(Z$3,add_ons,0),MATCH($E40,Models,0)+1))</f>
        <v xml:space="preserve"> </v>
      </c>
      <c r="AA40" s="4" t="str" cm="1">
        <f t="array" ref="AA40">IF(O40&lt;=0," ",INDEX(Prices,MATCH(AA$3,add_ons,0),MATCH($E40,Models,0)+1))</f>
        <v xml:space="preserve"> </v>
      </c>
      <c r="AB40" s="4" cm="1">
        <f t="array" ref="AB40">IF(P40&lt;=0," ",INDEX(Prices,MATCH(AB$3,add_ons,0),MATCH($E40,Models,0)+1))</f>
        <v>2000</v>
      </c>
      <c r="AC40" s="4" t="str" cm="1">
        <f t="array" ref="AC40">IF(Q40&lt;=0," ",INDEX(Prices,MATCH(AC$3,add_ons,0),MATCH($E40,Models,0)+1))</f>
        <v xml:space="preserve"> </v>
      </c>
      <c r="AD40" s="4" t="str" cm="1">
        <f t="array" ref="AD40">IF(R40&lt;=0," ",INDEX(Prices,MATCH(AD$3,add_ons,0),MATCH($E40,Models,0)+1))</f>
        <v xml:space="preserve"> </v>
      </c>
      <c r="AE40" s="4" t="str" cm="1">
        <f t="array" ref="AE40">IF(S40&lt;=0," ",INDEX(Prices,MATCH(AE$3,add_ons,0),MATCH($E40,Models,0)+1))</f>
        <v xml:space="preserve"> </v>
      </c>
      <c r="AF40" s="4" cm="1">
        <f t="array" ref="AF40">IF(T40&lt;=0," ",INDEX(Prices,MATCH(AF$3,add_ons,0),MATCH($E40,Models,0)+1))</f>
        <v>180</v>
      </c>
      <c r="AG40" s="4" t="str" cm="1">
        <f t="array" ref="AG40">IF(U40&lt;=0," ",INDEX(Prices,MATCH(AG$3,add_ons,0),MATCH($E40,Models,0)+1))</f>
        <v xml:space="preserve"> </v>
      </c>
      <c r="AH40" s="4" cm="1">
        <f t="array" ref="AH40">IF(V40&lt;=0," ",INDEX(Prices,MATCH(AH$3,add_ons,0),MATCH($E40,Models,0)+1))</f>
        <v>390</v>
      </c>
      <c r="AI40" s="3">
        <f t="shared" si="0"/>
        <v>2184.5</v>
      </c>
      <c r="AJ40" s="3" t="str" cm="1">
        <f t="array" ref="AJ40">IF(K40&lt;= 0, " ",INDEX(Costs,MATCH(W$3,add_ons,0),MATCH($E40,Models,0)+1))</f>
        <v xml:space="preserve"> </v>
      </c>
      <c r="AK40" s="3" t="str" cm="1">
        <f t="array" ref="AK40">IF(L40&lt;= 0, " ",INDEX(Costs,MATCH(X$3,add_ons,0),MATCH($E40,Models,0)+1))</f>
        <v xml:space="preserve"> </v>
      </c>
      <c r="AL40" s="3" t="str" cm="1">
        <f t="array" ref="AL40">IF(M40&lt;= 0, " ",INDEX(Costs,MATCH(Y$3,add_ons,0),MATCH($E40,Models,0)+1))</f>
        <v xml:space="preserve"> </v>
      </c>
      <c r="AM40" s="3" t="str" cm="1">
        <f t="array" ref="AM40">IF(N40&lt;= 0, " ",INDEX(Costs,MATCH(Z$3,add_ons,0),MATCH($E40,Models,0)+1))</f>
        <v xml:space="preserve"> </v>
      </c>
      <c r="AN40" s="3" t="str" cm="1">
        <f t="array" ref="AN40">IF(O40&lt;= 0, " ",INDEX(Costs,MATCH(AA$3,add_ons,0),MATCH($E40,Models,0)+1))</f>
        <v xml:space="preserve"> </v>
      </c>
      <c r="AO40" s="3" cm="1">
        <f t="array" ref="AO40">IF(P40&lt;= 0, " ",INDEX(Costs,MATCH(AB$3,add_ons,0),MATCH($E40,Models,0)+1))</f>
        <v>1360</v>
      </c>
      <c r="AP40" s="3" t="str" cm="1">
        <f t="array" ref="AP40">IF(Q40&lt;= 0, " ",INDEX(Costs,MATCH(AC$3,add_ons,0),MATCH($E40,Models,0)+1))</f>
        <v xml:space="preserve"> </v>
      </c>
      <c r="AQ40" s="3" t="str" cm="1">
        <f t="array" ref="AQ40">IF(R40&lt;= 0, " ",INDEX(Costs,MATCH(AD$3,add_ons,0),MATCH($E40,Models,0)+1))</f>
        <v xml:space="preserve"> </v>
      </c>
      <c r="AR40" s="3" t="str" cm="1">
        <f t="array" ref="AR40">IF(S40&lt;= 0, " ",INDEX(Costs,MATCH(AE$3,add_ons,0),MATCH($E40,Models,0)+1))</f>
        <v xml:space="preserve"> </v>
      </c>
      <c r="AS40" s="3" cm="1">
        <f t="array" ref="AS40">IF(T40&lt;= 0, " ",INDEX(Costs,MATCH(AF$3,add_ons,0),MATCH($E40,Models,0)+1))</f>
        <v>32.4</v>
      </c>
      <c r="AT40" s="3" t="str" cm="1">
        <f t="array" ref="AT40">IF(U40&lt;= 0, " ",INDEX(Costs,MATCH(AG$3,add_ons,0),MATCH($E40,Models,0)+1))</f>
        <v xml:space="preserve"> </v>
      </c>
      <c r="AU40" s="3" cm="1">
        <f t="array" ref="AU40">IF(V40&lt;= 0, " ",INDEX(Costs,MATCH(AH$3,add_ons,0),MATCH($E40,Models,0)+1))</f>
        <v>81.899999999999991</v>
      </c>
      <c r="AV40" s="3">
        <f t="shared" si="1"/>
        <v>1474.3000000000002</v>
      </c>
      <c r="AW40" s="3">
        <f t="shared" si="2"/>
        <v>20980.5</v>
      </c>
      <c r="AX40" s="3">
        <f t="shared" si="3"/>
        <v>19706.419999999998</v>
      </c>
      <c r="AY40" s="3">
        <f t="shared" si="4"/>
        <v>1274.0800000000017</v>
      </c>
    </row>
    <row r="41" spans="1:51" x14ac:dyDescent="0.2">
      <c r="A41" t="s">
        <v>27</v>
      </c>
      <c r="B41" t="s">
        <v>19</v>
      </c>
      <c r="C41" t="s">
        <v>10</v>
      </c>
      <c r="D41" t="s">
        <v>16</v>
      </c>
      <c r="E41" t="s">
        <v>17</v>
      </c>
      <c r="F41" t="s">
        <v>30</v>
      </c>
      <c r="G41" t="s">
        <v>22</v>
      </c>
      <c r="H41">
        <v>23</v>
      </c>
      <c r="I41" s="3">
        <v>20988</v>
      </c>
      <c r="J41" s="4">
        <v>20358.36</v>
      </c>
      <c r="K41" s="10">
        <v>0</v>
      </c>
      <c r="L41" s="10">
        <v>1</v>
      </c>
      <c r="M41" s="10">
        <v>1</v>
      </c>
      <c r="N41" s="10">
        <v>0</v>
      </c>
      <c r="O41" s="10">
        <v>0</v>
      </c>
      <c r="P41" s="10">
        <v>0</v>
      </c>
      <c r="Q41" s="10">
        <v>1</v>
      </c>
      <c r="R41" s="10">
        <v>0</v>
      </c>
      <c r="S41" s="10">
        <v>1</v>
      </c>
      <c r="T41" s="10">
        <v>1</v>
      </c>
      <c r="U41" s="10">
        <v>0</v>
      </c>
      <c r="V41" s="10">
        <v>0</v>
      </c>
      <c r="W41" s="4" t="str" cm="1">
        <f t="array" ref="W41">IF(K41&lt;=0," ",INDEX(Prices,MATCH(W$3,add_ons,0),MATCH($E41,Models,0)+1))</f>
        <v xml:space="preserve"> </v>
      </c>
      <c r="X41" s="4" cm="1">
        <f t="array" ref="X41">IF(L41&lt;=0," ",INDEX(Prices,MATCH(X$3,add_ons,0),MATCH($E41,Models,0)+1))</f>
        <v>190</v>
      </c>
      <c r="Y41" s="4" cm="1">
        <f t="array" ref="Y41">IF(M41&lt;=0," ",INDEX(Prices,MATCH(Y$3,add_ons,0),MATCH($E41,Models,0)+1))</f>
        <v>280</v>
      </c>
      <c r="Z41" s="4" t="str" cm="1">
        <f t="array" ref="Z41">IF(N41&lt;=0," ",INDEX(Prices,MATCH(Z$3,add_ons,0),MATCH($E41,Models,0)+1))</f>
        <v xml:space="preserve"> </v>
      </c>
      <c r="AA41" s="4" t="str" cm="1">
        <f t="array" ref="AA41">IF(O41&lt;=0," ",INDEX(Prices,MATCH(AA$3,add_ons,0),MATCH($E41,Models,0)+1))</f>
        <v xml:space="preserve"> </v>
      </c>
      <c r="AB41" s="4" t="str" cm="1">
        <f t="array" ref="AB41">IF(P41&lt;=0," ",INDEX(Prices,MATCH(AB$3,add_ons,0),MATCH($E41,Models,0)+1))</f>
        <v xml:space="preserve"> </v>
      </c>
      <c r="AC41" s="4" cm="1">
        <f t="array" ref="AC41">IF(Q41&lt;=0," ",INDEX(Prices,MATCH(AC$3,add_ons,0),MATCH($E41,Models,0)+1))</f>
        <v>90</v>
      </c>
      <c r="AD41" s="4" t="str" cm="1">
        <f t="array" ref="AD41">IF(R41&lt;=0," ",INDEX(Prices,MATCH(AD$3,add_ons,0),MATCH($E41,Models,0)+1))</f>
        <v xml:space="preserve"> </v>
      </c>
      <c r="AE41" s="4" cm="1">
        <f t="array" ref="AE41">IF(S41&lt;=0," ",INDEX(Prices,MATCH(AE$3,add_ons,0),MATCH($E41,Models,0)+1))</f>
        <v>140</v>
      </c>
      <c r="AF41" s="4" cm="1">
        <f t="array" ref="AF41">IF(T41&lt;=0," ",INDEX(Prices,MATCH(AF$3,add_ons,0),MATCH($E41,Models,0)+1))</f>
        <v>180</v>
      </c>
      <c r="AG41" s="4" t="str" cm="1">
        <f t="array" ref="AG41">IF(U41&lt;=0," ",INDEX(Prices,MATCH(AG$3,add_ons,0),MATCH($E41,Models,0)+1))</f>
        <v xml:space="preserve"> </v>
      </c>
      <c r="AH41" s="4" t="str" cm="1">
        <f t="array" ref="AH41">IF(V41&lt;=0," ",INDEX(Prices,MATCH(AH$3,add_ons,0),MATCH($E41,Models,0)+1))</f>
        <v xml:space="preserve"> </v>
      </c>
      <c r="AI41" s="3">
        <f t="shared" si="0"/>
        <v>748</v>
      </c>
      <c r="AJ41" s="3" t="str" cm="1">
        <f t="array" ref="AJ41">IF(K41&lt;= 0, " ",INDEX(Costs,MATCH(W$3,add_ons,0),MATCH($E41,Models,0)+1))</f>
        <v xml:space="preserve"> </v>
      </c>
      <c r="AK41" s="3" cm="1">
        <f t="array" ref="AK41">IF(L41&lt;= 0, " ",INDEX(Costs,MATCH(X$3,add_ons,0),MATCH($E41,Models,0)+1))</f>
        <v>20.9</v>
      </c>
      <c r="AL41" s="3" cm="1">
        <f t="array" ref="AL41">IF(M41&lt;= 0, " ",INDEX(Costs,MATCH(Y$3,add_ons,0),MATCH($E41,Models,0)+1))</f>
        <v>42</v>
      </c>
      <c r="AM41" s="3" t="str" cm="1">
        <f t="array" ref="AM41">IF(N41&lt;= 0, " ",INDEX(Costs,MATCH(Z$3,add_ons,0),MATCH($E41,Models,0)+1))</f>
        <v xml:space="preserve"> </v>
      </c>
      <c r="AN41" s="3" t="str" cm="1">
        <f t="array" ref="AN41">IF(O41&lt;= 0, " ",INDEX(Costs,MATCH(AA$3,add_ons,0),MATCH($E41,Models,0)+1))</f>
        <v xml:space="preserve"> </v>
      </c>
      <c r="AO41" s="3" t="str" cm="1">
        <f t="array" ref="AO41">IF(P41&lt;= 0, " ",INDEX(Costs,MATCH(AB$3,add_ons,0),MATCH($E41,Models,0)+1))</f>
        <v xml:space="preserve"> </v>
      </c>
      <c r="AP41" s="3" cm="1">
        <f t="array" ref="AP41">IF(Q41&lt;= 0, " ",INDEX(Costs,MATCH(AC$3,add_ons,0),MATCH($E41,Models,0)+1))</f>
        <v>13.5</v>
      </c>
      <c r="AQ41" s="3" t="str" cm="1">
        <f t="array" ref="AQ41">IF(R41&lt;= 0, " ",INDEX(Costs,MATCH(AD$3,add_ons,0),MATCH($E41,Models,0)+1))</f>
        <v xml:space="preserve"> </v>
      </c>
      <c r="AR41" s="3" cm="1">
        <f t="array" ref="AR41">IF(S41&lt;= 0, " ",INDEX(Costs,MATCH(AE$3,add_ons,0),MATCH($E41,Models,0)+1))</f>
        <v>23.8</v>
      </c>
      <c r="AS41" s="3" cm="1">
        <f t="array" ref="AS41">IF(T41&lt;= 0, " ",INDEX(Costs,MATCH(AF$3,add_ons,0),MATCH($E41,Models,0)+1))</f>
        <v>32.4</v>
      </c>
      <c r="AT41" s="3" t="str" cm="1">
        <f t="array" ref="AT41">IF(U41&lt;= 0, " ",INDEX(Costs,MATCH(AG$3,add_ons,0),MATCH($E41,Models,0)+1))</f>
        <v xml:space="preserve"> </v>
      </c>
      <c r="AU41" s="3" t="str" cm="1">
        <f t="array" ref="AU41">IF(V41&lt;= 0, " ",INDEX(Costs,MATCH(AH$3,add_ons,0),MATCH($E41,Models,0)+1))</f>
        <v xml:space="preserve"> </v>
      </c>
      <c r="AV41" s="3">
        <f t="shared" si="1"/>
        <v>132.6</v>
      </c>
      <c r="AW41" s="3">
        <f t="shared" si="2"/>
        <v>21736</v>
      </c>
      <c r="AX41" s="3">
        <f t="shared" si="3"/>
        <v>20490.96</v>
      </c>
      <c r="AY41" s="3">
        <f t="shared" si="4"/>
        <v>1245.0400000000009</v>
      </c>
    </row>
    <row r="42" spans="1:51" x14ac:dyDescent="0.2">
      <c r="A42" t="s">
        <v>27</v>
      </c>
      <c r="B42" t="s">
        <v>19</v>
      </c>
      <c r="C42" t="s">
        <v>10</v>
      </c>
      <c r="D42" t="s">
        <v>16</v>
      </c>
      <c r="E42" t="s">
        <v>33</v>
      </c>
      <c r="F42" t="s">
        <v>30</v>
      </c>
      <c r="G42" t="s">
        <v>22</v>
      </c>
      <c r="H42">
        <v>49</v>
      </c>
      <c r="I42" s="3">
        <v>33310</v>
      </c>
      <c r="J42" s="4">
        <v>32310.7</v>
      </c>
      <c r="K42" s="10">
        <v>0</v>
      </c>
      <c r="L42" s="10">
        <v>0</v>
      </c>
      <c r="M42" s="10">
        <v>0</v>
      </c>
      <c r="N42" s="10">
        <v>1</v>
      </c>
      <c r="O42" s="10">
        <v>0</v>
      </c>
      <c r="P42" s="10">
        <v>0</v>
      </c>
      <c r="Q42" s="10">
        <v>1</v>
      </c>
      <c r="R42" s="10">
        <v>0</v>
      </c>
      <c r="S42" s="10">
        <v>0</v>
      </c>
      <c r="T42" s="10">
        <v>0</v>
      </c>
      <c r="U42" s="10">
        <v>0</v>
      </c>
      <c r="V42" s="10">
        <v>1</v>
      </c>
      <c r="W42" s="4" t="str" cm="1">
        <f t="array" ref="W42">IF(K42&lt;=0," ",INDEX(Prices,MATCH(W$3,add_ons,0),MATCH($E42,Models,0)+1))</f>
        <v xml:space="preserve"> </v>
      </c>
      <c r="X42" s="4" t="str" cm="1">
        <f t="array" ref="X42">IF(L42&lt;=0," ",INDEX(Prices,MATCH(X$3,add_ons,0),MATCH($E42,Models,0)+1))</f>
        <v xml:space="preserve"> </v>
      </c>
      <c r="Y42" s="4" t="str" cm="1">
        <f t="array" ref="Y42">IF(M42&lt;=0," ",INDEX(Prices,MATCH(Y$3,add_ons,0),MATCH($E42,Models,0)+1))</f>
        <v xml:space="preserve"> </v>
      </c>
      <c r="Z42" s="4" cm="1">
        <f t="array" ref="Z42">IF(N42&lt;=0," ",INDEX(Prices,MATCH(Z$3,add_ons,0),MATCH($E42,Models,0)+1))</f>
        <v>270</v>
      </c>
      <c r="AA42" s="4" t="str" cm="1">
        <f t="array" ref="AA42">IF(O42&lt;=0," ",INDEX(Prices,MATCH(AA$3,add_ons,0),MATCH($E42,Models,0)+1))</f>
        <v xml:space="preserve"> </v>
      </c>
      <c r="AB42" s="4" t="str" cm="1">
        <f t="array" ref="AB42">IF(P42&lt;=0," ",INDEX(Prices,MATCH(AB$3,add_ons,0),MATCH($E42,Models,0)+1))</f>
        <v xml:space="preserve"> </v>
      </c>
      <c r="AC42" s="4" cm="1">
        <f t="array" ref="AC42">IF(Q42&lt;=0," ",INDEX(Prices,MATCH(AC$3,add_ons,0),MATCH($E42,Models,0)+1))</f>
        <v>120</v>
      </c>
      <c r="AD42" s="4" t="str" cm="1">
        <f t="array" ref="AD42">IF(R42&lt;=0," ",INDEX(Prices,MATCH(AD$3,add_ons,0),MATCH($E42,Models,0)+1))</f>
        <v xml:space="preserve"> </v>
      </c>
      <c r="AE42" s="4" t="str" cm="1">
        <f t="array" ref="AE42">IF(S42&lt;=0," ",INDEX(Prices,MATCH(AE$3,add_ons,0),MATCH($E42,Models,0)+1))</f>
        <v xml:space="preserve"> </v>
      </c>
      <c r="AF42" s="4" t="str" cm="1">
        <f t="array" ref="AF42">IF(T42&lt;=0," ",INDEX(Prices,MATCH(AF$3,add_ons,0),MATCH($E42,Models,0)+1))</f>
        <v xml:space="preserve"> </v>
      </c>
      <c r="AG42" s="4" t="str" cm="1">
        <f t="array" ref="AG42">IF(U42&lt;=0," ",INDEX(Prices,MATCH(AG$3,add_ons,0),MATCH($E42,Models,0)+1))</f>
        <v xml:space="preserve"> </v>
      </c>
      <c r="AH42" s="4" cm="1">
        <f t="array" ref="AH42">IF(V42&lt;=0," ",INDEX(Prices,MATCH(AH$3,add_ons,0),MATCH($E42,Models,0)+1))</f>
        <v>520</v>
      </c>
      <c r="AI42" s="3">
        <f t="shared" si="0"/>
        <v>773.5</v>
      </c>
      <c r="AJ42" s="3" t="str" cm="1">
        <f t="array" ref="AJ42">IF(K42&lt;= 0, " ",INDEX(Costs,MATCH(W$3,add_ons,0),MATCH($E42,Models,0)+1))</f>
        <v xml:space="preserve"> </v>
      </c>
      <c r="AK42" s="3" t="str" cm="1">
        <f t="array" ref="AK42">IF(L42&lt;= 0, " ",INDEX(Costs,MATCH(X$3,add_ons,0),MATCH($E42,Models,0)+1))</f>
        <v xml:space="preserve"> </v>
      </c>
      <c r="AL42" s="3" t="str" cm="1">
        <f t="array" ref="AL42">IF(M42&lt;= 0, " ",INDEX(Costs,MATCH(Y$3,add_ons,0),MATCH($E42,Models,0)+1))</f>
        <v xml:space="preserve"> </v>
      </c>
      <c r="AM42" s="3" cm="1">
        <f t="array" ref="AM42">IF(N42&lt;= 0, " ",INDEX(Costs,MATCH(Z$3,add_ons,0),MATCH($E42,Models,0)+1))</f>
        <v>32.4</v>
      </c>
      <c r="AN42" s="3" t="str" cm="1">
        <f t="array" ref="AN42">IF(O42&lt;= 0, " ",INDEX(Costs,MATCH(AA$3,add_ons,0),MATCH($E42,Models,0)+1))</f>
        <v xml:space="preserve"> </v>
      </c>
      <c r="AO42" s="3" t="str" cm="1">
        <f t="array" ref="AO42">IF(P42&lt;= 0, " ",INDEX(Costs,MATCH(AB$3,add_ons,0),MATCH($E42,Models,0)+1))</f>
        <v xml:space="preserve"> </v>
      </c>
      <c r="AP42" s="3" cm="1">
        <f t="array" ref="AP42">IF(Q42&lt;= 0, " ",INDEX(Costs,MATCH(AC$3,add_ons,0),MATCH($E42,Models,0)+1))</f>
        <v>18</v>
      </c>
      <c r="AQ42" s="3" t="str" cm="1">
        <f t="array" ref="AQ42">IF(R42&lt;= 0, " ",INDEX(Costs,MATCH(AD$3,add_ons,0),MATCH($E42,Models,0)+1))</f>
        <v xml:space="preserve"> </v>
      </c>
      <c r="AR42" s="3" t="str" cm="1">
        <f t="array" ref="AR42">IF(S42&lt;= 0, " ",INDEX(Costs,MATCH(AE$3,add_ons,0),MATCH($E42,Models,0)+1))</f>
        <v xml:space="preserve"> </v>
      </c>
      <c r="AS42" s="3" t="str" cm="1">
        <f t="array" ref="AS42">IF(T42&lt;= 0, " ",INDEX(Costs,MATCH(AF$3,add_ons,0),MATCH($E42,Models,0)+1))</f>
        <v xml:space="preserve"> </v>
      </c>
      <c r="AT42" s="3" t="str" cm="1">
        <f t="array" ref="AT42">IF(U42&lt;= 0, " ",INDEX(Costs,MATCH(AG$3,add_ons,0),MATCH($E42,Models,0)+1))</f>
        <v xml:space="preserve"> </v>
      </c>
      <c r="AU42" s="3" cm="1">
        <f t="array" ref="AU42">IF(V42&lt;= 0, " ",INDEX(Costs,MATCH(AH$3,add_ons,0),MATCH($E42,Models,0)+1))</f>
        <v>109.2</v>
      </c>
      <c r="AV42" s="3">
        <f t="shared" si="1"/>
        <v>159.6</v>
      </c>
      <c r="AW42" s="3">
        <f t="shared" si="2"/>
        <v>34083.5</v>
      </c>
      <c r="AX42" s="3">
        <f t="shared" si="3"/>
        <v>32470.3</v>
      </c>
      <c r="AY42" s="3">
        <f t="shared" si="4"/>
        <v>1613.2000000000007</v>
      </c>
    </row>
    <row r="43" spans="1:51" x14ac:dyDescent="0.2">
      <c r="A43" t="s">
        <v>27</v>
      </c>
      <c r="B43" t="s">
        <v>19</v>
      </c>
      <c r="C43" t="s">
        <v>10</v>
      </c>
      <c r="D43" t="s">
        <v>11</v>
      </c>
      <c r="E43" t="s">
        <v>28</v>
      </c>
      <c r="F43" t="s">
        <v>21</v>
      </c>
      <c r="G43" t="s">
        <v>14</v>
      </c>
      <c r="H43">
        <v>55</v>
      </c>
      <c r="I43" s="3">
        <v>28799</v>
      </c>
      <c r="J43" s="4">
        <v>27935.03</v>
      </c>
      <c r="K43" s="10">
        <v>0</v>
      </c>
      <c r="L43" s="10">
        <v>0</v>
      </c>
      <c r="M43" s="10">
        <v>0</v>
      </c>
      <c r="N43" s="10">
        <v>0</v>
      </c>
      <c r="O43" s="10">
        <v>0</v>
      </c>
      <c r="P43" s="10">
        <v>0</v>
      </c>
      <c r="Q43" s="10">
        <v>0</v>
      </c>
      <c r="R43" s="10">
        <v>1</v>
      </c>
      <c r="S43" s="10">
        <v>0</v>
      </c>
      <c r="T43" s="10">
        <v>0</v>
      </c>
      <c r="U43" s="10">
        <v>1</v>
      </c>
      <c r="V43" s="10">
        <v>0</v>
      </c>
      <c r="W43" s="4" t="str" cm="1">
        <f t="array" ref="W43">IF(K43&lt;=0," ",INDEX(Prices,MATCH(W$3,add_ons,0),MATCH($E43,Models,0)+1))</f>
        <v xml:space="preserve"> </v>
      </c>
      <c r="X43" s="4" t="str" cm="1">
        <f t="array" ref="X43">IF(L43&lt;=0," ",INDEX(Prices,MATCH(X$3,add_ons,0),MATCH($E43,Models,0)+1))</f>
        <v xml:space="preserve"> </v>
      </c>
      <c r="Y43" s="4" t="str" cm="1">
        <f t="array" ref="Y43">IF(M43&lt;=0," ",INDEX(Prices,MATCH(Y$3,add_ons,0),MATCH($E43,Models,0)+1))</f>
        <v xml:space="preserve"> </v>
      </c>
      <c r="Z43" s="4" t="str" cm="1">
        <f t="array" ref="Z43">IF(N43&lt;=0," ",INDEX(Prices,MATCH(Z$3,add_ons,0),MATCH($E43,Models,0)+1))</f>
        <v xml:space="preserve"> </v>
      </c>
      <c r="AA43" s="4" t="str" cm="1">
        <f t="array" ref="AA43">IF(O43&lt;=0," ",INDEX(Prices,MATCH(AA$3,add_ons,0),MATCH($E43,Models,0)+1))</f>
        <v xml:space="preserve"> </v>
      </c>
      <c r="AB43" s="4" t="str" cm="1">
        <f t="array" ref="AB43">IF(P43&lt;=0," ",INDEX(Prices,MATCH(AB$3,add_ons,0),MATCH($E43,Models,0)+1))</f>
        <v xml:space="preserve"> </v>
      </c>
      <c r="AC43" s="4" t="str" cm="1">
        <f t="array" ref="AC43">IF(Q43&lt;=0," ",INDEX(Prices,MATCH(AC$3,add_ons,0),MATCH($E43,Models,0)+1))</f>
        <v xml:space="preserve"> </v>
      </c>
      <c r="AD43" s="4" cm="1">
        <f t="array" ref="AD43">IF(R43&lt;=0," ",INDEX(Prices,MATCH(AD$3,add_ons,0),MATCH($E43,Models,0)+1))</f>
        <v>180</v>
      </c>
      <c r="AE43" s="4" t="str" cm="1">
        <f t="array" ref="AE43">IF(S43&lt;=0," ",INDEX(Prices,MATCH(AE$3,add_ons,0),MATCH($E43,Models,0)+1))</f>
        <v xml:space="preserve"> </v>
      </c>
      <c r="AF43" s="4" t="str" cm="1">
        <f t="array" ref="AF43">IF(T43&lt;=0," ",INDEX(Prices,MATCH(AF$3,add_ons,0),MATCH($E43,Models,0)+1))</f>
        <v xml:space="preserve"> </v>
      </c>
      <c r="AG43" s="4" cm="1">
        <f t="array" ref="AG43">IF(U43&lt;=0," ",INDEX(Prices,MATCH(AG$3,add_ons,0),MATCH($E43,Models,0)+1))</f>
        <v>620</v>
      </c>
      <c r="AH43" s="4" t="str" cm="1">
        <f t="array" ref="AH43">IF(V43&lt;=0," ",INDEX(Prices,MATCH(AH$3,add_ons,0),MATCH($E43,Models,0)+1))</f>
        <v xml:space="preserve"> </v>
      </c>
      <c r="AI43" s="3">
        <f t="shared" si="0"/>
        <v>680</v>
      </c>
      <c r="AJ43" s="3" t="str" cm="1">
        <f t="array" ref="AJ43">IF(K43&lt;= 0, " ",INDEX(Costs,MATCH(W$3,add_ons,0),MATCH($E43,Models,0)+1))</f>
        <v xml:space="preserve"> </v>
      </c>
      <c r="AK43" s="3" t="str" cm="1">
        <f t="array" ref="AK43">IF(L43&lt;= 0, " ",INDEX(Costs,MATCH(X$3,add_ons,0),MATCH($E43,Models,0)+1))</f>
        <v xml:space="preserve"> </v>
      </c>
      <c r="AL43" s="3" t="str" cm="1">
        <f t="array" ref="AL43">IF(M43&lt;= 0, " ",INDEX(Costs,MATCH(Y$3,add_ons,0),MATCH($E43,Models,0)+1))</f>
        <v xml:space="preserve"> </v>
      </c>
      <c r="AM43" s="3" t="str" cm="1">
        <f t="array" ref="AM43">IF(N43&lt;= 0, " ",INDEX(Costs,MATCH(Z$3,add_ons,0),MATCH($E43,Models,0)+1))</f>
        <v xml:space="preserve"> </v>
      </c>
      <c r="AN43" s="3" t="str" cm="1">
        <f t="array" ref="AN43">IF(O43&lt;= 0, " ",INDEX(Costs,MATCH(AA$3,add_ons,0),MATCH($E43,Models,0)+1))</f>
        <v xml:space="preserve"> </v>
      </c>
      <c r="AO43" s="3" t="str" cm="1">
        <f t="array" ref="AO43">IF(P43&lt;= 0, " ",INDEX(Costs,MATCH(AB$3,add_ons,0),MATCH($E43,Models,0)+1))</f>
        <v xml:space="preserve"> </v>
      </c>
      <c r="AP43" s="3" t="str" cm="1">
        <f t="array" ref="AP43">IF(Q43&lt;= 0, " ",INDEX(Costs,MATCH(AC$3,add_ons,0),MATCH($E43,Models,0)+1))</f>
        <v xml:space="preserve"> </v>
      </c>
      <c r="AQ43" s="3" cm="1">
        <f t="array" ref="AQ43">IF(R43&lt;= 0, " ",INDEX(Costs,MATCH(AD$3,add_ons,0),MATCH($E43,Models,0)+1))</f>
        <v>30.6</v>
      </c>
      <c r="AR43" s="3" t="str" cm="1">
        <f t="array" ref="AR43">IF(S43&lt;= 0, " ",INDEX(Costs,MATCH(AE$3,add_ons,0),MATCH($E43,Models,0)+1))</f>
        <v xml:space="preserve"> </v>
      </c>
      <c r="AS43" s="3" t="str" cm="1">
        <f t="array" ref="AS43">IF(T43&lt;= 0, " ",INDEX(Costs,MATCH(AF$3,add_ons,0),MATCH($E43,Models,0)+1))</f>
        <v xml:space="preserve"> </v>
      </c>
      <c r="AT43" s="3" cm="1">
        <f t="array" ref="AT43">IF(U43&lt;= 0, " ",INDEX(Costs,MATCH(AG$3,add_ons,0),MATCH($E43,Models,0)+1))</f>
        <v>173.60000000000002</v>
      </c>
      <c r="AU43" s="3" t="str" cm="1">
        <f t="array" ref="AU43">IF(V43&lt;= 0, " ",INDEX(Costs,MATCH(AH$3,add_ons,0),MATCH($E43,Models,0)+1))</f>
        <v xml:space="preserve"> </v>
      </c>
      <c r="AV43" s="3">
        <f t="shared" si="1"/>
        <v>204.20000000000002</v>
      </c>
      <c r="AW43" s="3">
        <f t="shared" si="2"/>
        <v>29479</v>
      </c>
      <c r="AX43" s="3">
        <f t="shared" si="3"/>
        <v>28139.23</v>
      </c>
      <c r="AY43" s="3">
        <f t="shared" si="4"/>
        <v>1339.7700000000004</v>
      </c>
    </row>
    <row r="44" spans="1:51" x14ac:dyDescent="0.2">
      <c r="A44" t="s">
        <v>27</v>
      </c>
      <c r="B44" t="s">
        <v>19</v>
      </c>
      <c r="C44" t="s">
        <v>10</v>
      </c>
      <c r="D44" t="s">
        <v>11</v>
      </c>
      <c r="E44" t="s">
        <v>28</v>
      </c>
      <c r="F44" t="s">
        <v>26</v>
      </c>
      <c r="G44" t="s">
        <v>22</v>
      </c>
      <c r="H44">
        <v>57</v>
      </c>
      <c r="I44" s="3">
        <v>27186</v>
      </c>
      <c r="J44" s="4">
        <v>26370.42</v>
      </c>
      <c r="K44" s="10">
        <v>0</v>
      </c>
      <c r="L44" s="10">
        <v>0</v>
      </c>
      <c r="M44" s="10">
        <v>0</v>
      </c>
      <c r="N44" s="10">
        <v>0</v>
      </c>
      <c r="O44" s="10">
        <v>0</v>
      </c>
      <c r="P44" s="10">
        <v>1</v>
      </c>
      <c r="Q44" s="10">
        <v>0</v>
      </c>
      <c r="R44" s="10">
        <v>1</v>
      </c>
      <c r="S44" s="10">
        <v>0</v>
      </c>
      <c r="T44" s="10">
        <v>0</v>
      </c>
      <c r="U44" s="10">
        <v>0</v>
      </c>
      <c r="V44" s="10">
        <v>0</v>
      </c>
      <c r="W44" s="4" t="str" cm="1">
        <f t="array" ref="W44">IF(K44&lt;=0," ",INDEX(Prices,MATCH(W$3,add_ons,0),MATCH($E44,Models,0)+1))</f>
        <v xml:space="preserve"> </v>
      </c>
      <c r="X44" s="4" t="str" cm="1">
        <f t="array" ref="X44">IF(L44&lt;=0," ",INDEX(Prices,MATCH(X$3,add_ons,0),MATCH($E44,Models,0)+1))</f>
        <v xml:space="preserve"> </v>
      </c>
      <c r="Y44" s="4" t="str" cm="1">
        <f t="array" ref="Y44">IF(M44&lt;=0," ",INDEX(Prices,MATCH(Y$3,add_ons,0),MATCH($E44,Models,0)+1))</f>
        <v xml:space="preserve"> </v>
      </c>
      <c r="Z44" s="4" t="str" cm="1">
        <f t="array" ref="Z44">IF(N44&lt;=0," ",INDEX(Prices,MATCH(Z$3,add_ons,0),MATCH($E44,Models,0)+1))</f>
        <v xml:space="preserve"> </v>
      </c>
      <c r="AA44" s="4" t="str" cm="1">
        <f t="array" ref="AA44">IF(O44&lt;=0," ",INDEX(Prices,MATCH(AA$3,add_ons,0),MATCH($E44,Models,0)+1))</f>
        <v xml:space="preserve"> </v>
      </c>
      <c r="AB44" s="4" cm="1">
        <f t="array" ref="AB44">IF(P44&lt;=0," ",INDEX(Prices,MATCH(AB$3,add_ons,0),MATCH($E44,Models,0)+1))</f>
        <v>2700</v>
      </c>
      <c r="AC44" s="4" t="str" cm="1">
        <f t="array" ref="AC44">IF(Q44&lt;=0," ",INDEX(Prices,MATCH(AC$3,add_ons,0),MATCH($E44,Models,0)+1))</f>
        <v xml:space="preserve"> </v>
      </c>
      <c r="AD44" s="4" cm="1">
        <f t="array" ref="AD44">IF(R44&lt;=0," ",INDEX(Prices,MATCH(AD$3,add_ons,0),MATCH($E44,Models,0)+1))</f>
        <v>180</v>
      </c>
      <c r="AE44" s="4" t="str" cm="1">
        <f t="array" ref="AE44">IF(S44&lt;=0," ",INDEX(Prices,MATCH(AE$3,add_ons,0),MATCH($E44,Models,0)+1))</f>
        <v xml:space="preserve"> </v>
      </c>
      <c r="AF44" s="4" t="str" cm="1">
        <f t="array" ref="AF44">IF(T44&lt;=0," ",INDEX(Prices,MATCH(AF$3,add_ons,0),MATCH($E44,Models,0)+1))</f>
        <v xml:space="preserve"> </v>
      </c>
      <c r="AG44" s="4" t="str" cm="1">
        <f t="array" ref="AG44">IF(U44&lt;=0," ",INDEX(Prices,MATCH(AG$3,add_ons,0),MATCH($E44,Models,0)+1))</f>
        <v xml:space="preserve"> </v>
      </c>
      <c r="AH44" s="4" t="str" cm="1">
        <f t="array" ref="AH44">IF(V44&lt;=0," ",INDEX(Prices,MATCH(AH$3,add_ons,0),MATCH($E44,Models,0)+1))</f>
        <v xml:space="preserve"> </v>
      </c>
      <c r="AI44" s="3">
        <f t="shared" si="0"/>
        <v>2448</v>
      </c>
      <c r="AJ44" s="3" t="str" cm="1">
        <f t="array" ref="AJ44">IF(K44&lt;= 0, " ",INDEX(Costs,MATCH(W$3,add_ons,0),MATCH($E44,Models,0)+1))</f>
        <v xml:space="preserve"> </v>
      </c>
      <c r="AK44" s="3" t="str" cm="1">
        <f t="array" ref="AK44">IF(L44&lt;= 0, " ",INDEX(Costs,MATCH(X$3,add_ons,0),MATCH($E44,Models,0)+1))</f>
        <v xml:space="preserve"> </v>
      </c>
      <c r="AL44" s="3" t="str" cm="1">
        <f t="array" ref="AL44">IF(M44&lt;= 0, " ",INDEX(Costs,MATCH(Y$3,add_ons,0),MATCH($E44,Models,0)+1))</f>
        <v xml:space="preserve"> </v>
      </c>
      <c r="AM44" s="3" t="str" cm="1">
        <f t="array" ref="AM44">IF(N44&lt;= 0, " ",INDEX(Costs,MATCH(Z$3,add_ons,0),MATCH($E44,Models,0)+1))</f>
        <v xml:space="preserve"> </v>
      </c>
      <c r="AN44" s="3" t="str" cm="1">
        <f t="array" ref="AN44">IF(O44&lt;= 0, " ",INDEX(Costs,MATCH(AA$3,add_ons,0),MATCH($E44,Models,0)+1))</f>
        <v xml:space="preserve"> </v>
      </c>
      <c r="AO44" s="3" cm="1">
        <f t="array" ref="AO44">IF(P44&lt;= 0, " ",INDEX(Costs,MATCH(AB$3,add_ons,0),MATCH($E44,Models,0)+1))</f>
        <v>1836.0000000000002</v>
      </c>
      <c r="AP44" s="3" t="str" cm="1">
        <f t="array" ref="AP44">IF(Q44&lt;= 0, " ",INDEX(Costs,MATCH(AC$3,add_ons,0),MATCH($E44,Models,0)+1))</f>
        <v xml:space="preserve"> </v>
      </c>
      <c r="AQ44" s="3" cm="1">
        <f t="array" ref="AQ44">IF(R44&lt;= 0, " ",INDEX(Costs,MATCH(AD$3,add_ons,0),MATCH($E44,Models,0)+1))</f>
        <v>30.6</v>
      </c>
      <c r="AR44" s="3" t="str" cm="1">
        <f t="array" ref="AR44">IF(S44&lt;= 0, " ",INDEX(Costs,MATCH(AE$3,add_ons,0),MATCH($E44,Models,0)+1))</f>
        <v xml:space="preserve"> </v>
      </c>
      <c r="AS44" s="3" t="str" cm="1">
        <f t="array" ref="AS44">IF(T44&lt;= 0, " ",INDEX(Costs,MATCH(AF$3,add_ons,0),MATCH($E44,Models,0)+1))</f>
        <v xml:space="preserve"> </v>
      </c>
      <c r="AT44" s="3" t="str" cm="1">
        <f t="array" ref="AT44">IF(U44&lt;= 0, " ",INDEX(Costs,MATCH(AG$3,add_ons,0),MATCH($E44,Models,0)+1))</f>
        <v xml:space="preserve"> </v>
      </c>
      <c r="AU44" s="3" t="str" cm="1">
        <f t="array" ref="AU44">IF(V44&lt;= 0, " ",INDEX(Costs,MATCH(AH$3,add_ons,0),MATCH($E44,Models,0)+1))</f>
        <v xml:space="preserve"> </v>
      </c>
      <c r="AV44" s="3">
        <f t="shared" si="1"/>
        <v>1866.6000000000001</v>
      </c>
      <c r="AW44" s="3">
        <f t="shared" si="2"/>
        <v>29634</v>
      </c>
      <c r="AX44" s="3">
        <f t="shared" si="3"/>
        <v>28237.019999999997</v>
      </c>
      <c r="AY44" s="3">
        <f t="shared" si="4"/>
        <v>1396.9800000000032</v>
      </c>
    </row>
    <row r="45" spans="1:51" x14ac:dyDescent="0.2">
      <c r="A45" t="s">
        <v>27</v>
      </c>
      <c r="B45" t="s">
        <v>19</v>
      </c>
      <c r="C45" t="s">
        <v>10</v>
      </c>
      <c r="D45" t="s">
        <v>11</v>
      </c>
      <c r="E45" t="s">
        <v>28</v>
      </c>
      <c r="F45" t="s">
        <v>37</v>
      </c>
      <c r="G45" t="s">
        <v>14</v>
      </c>
      <c r="H45">
        <v>41</v>
      </c>
      <c r="I45" s="3">
        <v>24377</v>
      </c>
      <c r="J45" s="4">
        <v>23645.69</v>
      </c>
      <c r="K45" s="10">
        <v>0</v>
      </c>
      <c r="L45" s="10">
        <v>0</v>
      </c>
      <c r="M45" s="10">
        <v>0</v>
      </c>
      <c r="N45" s="10">
        <v>0</v>
      </c>
      <c r="O45" s="10">
        <v>0</v>
      </c>
      <c r="P45" s="10">
        <v>0</v>
      </c>
      <c r="Q45" s="10">
        <v>0</v>
      </c>
      <c r="R45" s="10">
        <v>0</v>
      </c>
      <c r="S45" s="10">
        <v>0</v>
      </c>
      <c r="T45" s="10">
        <v>1</v>
      </c>
      <c r="U45" s="10">
        <v>0</v>
      </c>
      <c r="V45" s="10">
        <v>0</v>
      </c>
      <c r="W45" s="4" t="str" cm="1">
        <f t="array" ref="W45">IF(K45&lt;=0," ",INDEX(Prices,MATCH(W$3,add_ons,0),MATCH($E45,Models,0)+1))</f>
        <v xml:space="preserve"> </v>
      </c>
      <c r="X45" s="4" t="str" cm="1">
        <f t="array" ref="X45">IF(L45&lt;=0," ",INDEX(Prices,MATCH(X$3,add_ons,0),MATCH($E45,Models,0)+1))</f>
        <v xml:space="preserve"> </v>
      </c>
      <c r="Y45" s="4" t="str" cm="1">
        <f t="array" ref="Y45">IF(M45&lt;=0," ",INDEX(Prices,MATCH(Y$3,add_ons,0),MATCH($E45,Models,0)+1))</f>
        <v xml:space="preserve"> </v>
      </c>
      <c r="Z45" s="4" t="str" cm="1">
        <f t="array" ref="Z45">IF(N45&lt;=0," ",INDEX(Prices,MATCH(Z$3,add_ons,0),MATCH($E45,Models,0)+1))</f>
        <v xml:space="preserve"> </v>
      </c>
      <c r="AA45" s="4" t="str" cm="1">
        <f t="array" ref="AA45">IF(O45&lt;=0," ",INDEX(Prices,MATCH(AA$3,add_ons,0),MATCH($E45,Models,0)+1))</f>
        <v xml:space="preserve"> </v>
      </c>
      <c r="AB45" s="4" t="str" cm="1">
        <f t="array" ref="AB45">IF(P45&lt;=0," ",INDEX(Prices,MATCH(AB$3,add_ons,0),MATCH($E45,Models,0)+1))</f>
        <v xml:space="preserve"> </v>
      </c>
      <c r="AC45" s="4" t="str" cm="1">
        <f t="array" ref="AC45">IF(Q45&lt;=0," ",INDEX(Prices,MATCH(AC$3,add_ons,0),MATCH($E45,Models,0)+1))</f>
        <v xml:space="preserve"> </v>
      </c>
      <c r="AD45" s="4" t="str" cm="1">
        <f t="array" ref="AD45">IF(R45&lt;=0," ",INDEX(Prices,MATCH(AD$3,add_ons,0),MATCH($E45,Models,0)+1))</f>
        <v xml:space="preserve"> </v>
      </c>
      <c r="AE45" s="4" t="str" cm="1">
        <f t="array" ref="AE45">IF(S45&lt;=0," ",INDEX(Prices,MATCH(AE$3,add_ons,0),MATCH($E45,Models,0)+1))</f>
        <v xml:space="preserve"> </v>
      </c>
      <c r="AF45" s="4" cm="1">
        <f t="array" ref="AF45">IF(T45&lt;=0," ",INDEX(Prices,MATCH(AF$3,add_ons,0),MATCH($E45,Models,0)+1))</f>
        <v>200</v>
      </c>
      <c r="AG45" s="4" t="str" cm="1">
        <f t="array" ref="AG45">IF(U45&lt;=0," ",INDEX(Prices,MATCH(AG$3,add_ons,0),MATCH($E45,Models,0)+1))</f>
        <v xml:space="preserve"> </v>
      </c>
      <c r="AH45" s="4" t="str" cm="1">
        <f t="array" ref="AH45">IF(V45&lt;=0," ",INDEX(Prices,MATCH(AH$3,add_ons,0),MATCH($E45,Models,0)+1))</f>
        <v xml:space="preserve"> </v>
      </c>
      <c r="AI45" s="3">
        <f t="shared" si="0"/>
        <v>170</v>
      </c>
      <c r="AJ45" s="3" t="str" cm="1">
        <f t="array" ref="AJ45">IF(K45&lt;= 0, " ",INDEX(Costs,MATCH(W$3,add_ons,0),MATCH($E45,Models,0)+1))</f>
        <v xml:space="preserve"> </v>
      </c>
      <c r="AK45" s="3" t="str" cm="1">
        <f t="array" ref="AK45">IF(L45&lt;= 0, " ",INDEX(Costs,MATCH(X$3,add_ons,0),MATCH($E45,Models,0)+1))</f>
        <v xml:space="preserve"> </v>
      </c>
      <c r="AL45" s="3" t="str" cm="1">
        <f t="array" ref="AL45">IF(M45&lt;= 0, " ",INDEX(Costs,MATCH(Y$3,add_ons,0),MATCH($E45,Models,0)+1))</f>
        <v xml:space="preserve"> </v>
      </c>
      <c r="AM45" s="3" t="str" cm="1">
        <f t="array" ref="AM45">IF(N45&lt;= 0, " ",INDEX(Costs,MATCH(Z$3,add_ons,0),MATCH($E45,Models,0)+1))</f>
        <v xml:space="preserve"> </v>
      </c>
      <c r="AN45" s="3" t="str" cm="1">
        <f t="array" ref="AN45">IF(O45&lt;= 0, " ",INDEX(Costs,MATCH(AA$3,add_ons,0),MATCH($E45,Models,0)+1))</f>
        <v xml:space="preserve"> </v>
      </c>
      <c r="AO45" s="3" t="str" cm="1">
        <f t="array" ref="AO45">IF(P45&lt;= 0, " ",INDEX(Costs,MATCH(AB$3,add_ons,0),MATCH($E45,Models,0)+1))</f>
        <v xml:space="preserve"> </v>
      </c>
      <c r="AP45" s="3" t="str" cm="1">
        <f t="array" ref="AP45">IF(Q45&lt;= 0, " ",INDEX(Costs,MATCH(AC$3,add_ons,0),MATCH($E45,Models,0)+1))</f>
        <v xml:space="preserve"> </v>
      </c>
      <c r="AQ45" s="3" t="str" cm="1">
        <f t="array" ref="AQ45">IF(R45&lt;= 0, " ",INDEX(Costs,MATCH(AD$3,add_ons,0),MATCH($E45,Models,0)+1))</f>
        <v xml:space="preserve"> </v>
      </c>
      <c r="AR45" s="3" t="str" cm="1">
        <f t="array" ref="AR45">IF(S45&lt;= 0, " ",INDEX(Costs,MATCH(AE$3,add_ons,0),MATCH($E45,Models,0)+1))</f>
        <v xml:space="preserve"> </v>
      </c>
      <c r="AS45" s="3" cm="1">
        <f t="array" ref="AS45">IF(T45&lt;= 0, " ",INDEX(Costs,MATCH(AF$3,add_ons,0),MATCH($E45,Models,0)+1))</f>
        <v>36</v>
      </c>
      <c r="AT45" s="3" t="str" cm="1">
        <f t="array" ref="AT45">IF(U45&lt;= 0, " ",INDEX(Costs,MATCH(AG$3,add_ons,0),MATCH($E45,Models,0)+1))</f>
        <v xml:space="preserve"> </v>
      </c>
      <c r="AU45" s="3" t="str" cm="1">
        <f t="array" ref="AU45">IF(V45&lt;= 0, " ",INDEX(Costs,MATCH(AH$3,add_ons,0),MATCH($E45,Models,0)+1))</f>
        <v xml:space="preserve"> </v>
      </c>
      <c r="AV45" s="3">
        <f t="shared" si="1"/>
        <v>36</v>
      </c>
      <c r="AW45" s="3">
        <f t="shared" si="2"/>
        <v>24547</v>
      </c>
      <c r="AX45" s="3">
        <f t="shared" si="3"/>
        <v>23681.69</v>
      </c>
      <c r="AY45" s="3">
        <f t="shared" si="4"/>
        <v>865.31000000000131</v>
      </c>
    </row>
    <row r="46" spans="1:51" x14ac:dyDescent="0.2">
      <c r="A46" t="s">
        <v>27</v>
      </c>
      <c r="B46" t="s">
        <v>19</v>
      </c>
      <c r="C46" t="s">
        <v>10</v>
      </c>
      <c r="D46" t="s">
        <v>11</v>
      </c>
      <c r="E46" t="s">
        <v>28</v>
      </c>
      <c r="F46" t="s">
        <v>21</v>
      </c>
      <c r="G46" t="s">
        <v>22</v>
      </c>
      <c r="H46">
        <v>27</v>
      </c>
      <c r="I46" s="3">
        <v>29375</v>
      </c>
      <c r="J46" s="4">
        <v>28493.75</v>
      </c>
      <c r="K46" s="10">
        <v>0</v>
      </c>
      <c r="L46" s="10">
        <v>0</v>
      </c>
      <c r="M46" s="10">
        <v>0</v>
      </c>
      <c r="N46" s="10">
        <v>0</v>
      </c>
      <c r="O46" s="10">
        <v>0</v>
      </c>
      <c r="P46" s="10">
        <v>0</v>
      </c>
      <c r="Q46" s="10">
        <v>0</v>
      </c>
      <c r="R46" s="10">
        <v>0</v>
      </c>
      <c r="S46" s="10">
        <v>0</v>
      </c>
      <c r="T46" s="10">
        <v>1</v>
      </c>
      <c r="U46" s="10">
        <v>0</v>
      </c>
      <c r="V46" s="10">
        <v>0</v>
      </c>
      <c r="W46" s="4" t="str" cm="1">
        <f t="array" ref="W46">IF(K46&lt;=0," ",INDEX(Prices,MATCH(W$3,add_ons,0),MATCH($E46,Models,0)+1))</f>
        <v xml:space="preserve"> </v>
      </c>
      <c r="X46" s="4" t="str" cm="1">
        <f t="array" ref="X46">IF(L46&lt;=0," ",INDEX(Prices,MATCH(X$3,add_ons,0),MATCH($E46,Models,0)+1))</f>
        <v xml:space="preserve"> </v>
      </c>
      <c r="Y46" s="4" t="str" cm="1">
        <f t="array" ref="Y46">IF(M46&lt;=0," ",INDEX(Prices,MATCH(Y$3,add_ons,0),MATCH($E46,Models,0)+1))</f>
        <v xml:space="preserve"> </v>
      </c>
      <c r="Z46" s="4" t="str" cm="1">
        <f t="array" ref="Z46">IF(N46&lt;=0," ",INDEX(Prices,MATCH(Z$3,add_ons,0),MATCH($E46,Models,0)+1))</f>
        <v xml:space="preserve"> </v>
      </c>
      <c r="AA46" s="4" t="str" cm="1">
        <f t="array" ref="AA46">IF(O46&lt;=0," ",INDEX(Prices,MATCH(AA$3,add_ons,0),MATCH($E46,Models,0)+1))</f>
        <v xml:space="preserve"> </v>
      </c>
      <c r="AB46" s="4" t="str" cm="1">
        <f t="array" ref="AB46">IF(P46&lt;=0," ",INDEX(Prices,MATCH(AB$3,add_ons,0),MATCH($E46,Models,0)+1))</f>
        <v xml:space="preserve"> </v>
      </c>
      <c r="AC46" s="4" t="str" cm="1">
        <f t="array" ref="AC46">IF(Q46&lt;=0," ",INDEX(Prices,MATCH(AC$3,add_ons,0),MATCH($E46,Models,0)+1))</f>
        <v xml:space="preserve"> </v>
      </c>
      <c r="AD46" s="4" t="str" cm="1">
        <f t="array" ref="AD46">IF(R46&lt;=0," ",INDEX(Prices,MATCH(AD$3,add_ons,0),MATCH($E46,Models,0)+1))</f>
        <v xml:space="preserve"> </v>
      </c>
      <c r="AE46" s="4" t="str" cm="1">
        <f t="array" ref="AE46">IF(S46&lt;=0," ",INDEX(Prices,MATCH(AE$3,add_ons,0),MATCH($E46,Models,0)+1))</f>
        <v xml:space="preserve"> </v>
      </c>
      <c r="AF46" s="4" cm="1">
        <f t="array" ref="AF46">IF(T46&lt;=0," ",INDEX(Prices,MATCH(AF$3,add_ons,0),MATCH($E46,Models,0)+1))</f>
        <v>200</v>
      </c>
      <c r="AG46" s="4" t="str" cm="1">
        <f t="array" ref="AG46">IF(U46&lt;=0," ",INDEX(Prices,MATCH(AG$3,add_ons,0),MATCH($E46,Models,0)+1))</f>
        <v xml:space="preserve"> </v>
      </c>
      <c r="AH46" s="4" t="str" cm="1">
        <f t="array" ref="AH46">IF(V46&lt;=0," ",INDEX(Prices,MATCH(AH$3,add_ons,0),MATCH($E46,Models,0)+1))</f>
        <v xml:space="preserve"> </v>
      </c>
      <c r="AI46" s="3">
        <f t="shared" si="0"/>
        <v>170</v>
      </c>
      <c r="AJ46" s="3" t="str" cm="1">
        <f t="array" ref="AJ46">IF(K46&lt;= 0, " ",INDEX(Costs,MATCH(W$3,add_ons,0),MATCH($E46,Models,0)+1))</f>
        <v xml:space="preserve"> </v>
      </c>
      <c r="AK46" s="3" t="str" cm="1">
        <f t="array" ref="AK46">IF(L46&lt;= 0, " ",INDEX(Costs,MATCH(X$3,add_ons,0),MATCH($E46,Models,0)+1))</f>
        <v xml:space="preserve"> </v>
      </c>
      <c r="AL46" s="3" t="str" cm="1">
        <f t="array" ref="AL46">IF(M46&lt;= 0, " ",INDEX(Costs,MATCH(Y$3,add_ons,0),MATCH($E46,Models,0)+1))</f>
        <v xml:space="preserve"> </v>
      </c>
      <c r="AM46" s="3" t="str" cm="1">
        <f t="array" ref="AM46">IF(N46&lt;= 0, " ",INDEX(Costs,MATCH(Z$3,add_ons,0),MATCH($E46,Models,0)+1))</f>
        <v xml:space="preserve"> </v>
      </c>
      <c r="AN46" s="3" t="str" cm="1">
        <f t="array" ref="AN46">IF(O46&lt;= 0, " ",INDEX(Costs,MATCH(AA$3,add_ons,0),MATCH($E46,Models,0)+1))</f>
        <v xml:space="preserve"> </v>
      </c>
      <c r="AO46" s="3" t="str" cm="1">
        <f t="array" ref="AO46">IF(P46&lt;= 0, " ",INDEX(Costs,MATCH(AB$3,add_ons,0),MATCH($E46,Models,0)+1))</f>
        <v xml:space="preserve"> </v>
      </c>
      <c r="AP46" s="3" t="str" cm="1">
        <f t="array" ref="AP46">IF(Q46&lt;= 0, " ",INDEX(Costs,MATCH(AC$3,add_ons,0),MATCH($E46,Models,0)+1))</f>
        <v xml:space="preserve"> </v>
      </c>
      <c r="AQ46" s="3" t="str" cm="1">
        <f t="array" ref="AQ46">IF(R46&lt;= 0, " ",INDEX(Costs,MATCH(AD$3,add_ons,0),MATCH($E46,Models,0)+1))</f>
        <v xml:space="preserve"> </v>
      </c>
      <c r="AR46" s="3" t="str" cm="1">
        <f t="array" ref="AR46">IF(S46&lt;= 0, " ",INDEX(Costs,MATCH(AE$3,add_ons,0),MATCH($E46,Models,0)+1))</f>
        <v xml:space="preserve"> </v>
      </c>
      <c r="AS46" s="3" cm="1">
        <f t="array" ref="AS46">IF(T46&lt;= 0, " ",INDEX(Costs,MATCH(AF$3,add_ons,0),MATCH($E46,Models,0)+1))</f>
        <v>36</v>
      </c>
      <c r="AT46" s="3" t="str" cm="1">
        <f t="array" ref="AT46">IF(U46&lt;= 0, " ",INDEX(Costs,MATCH(AG$3,add_ons,0),MATCH($E46,Models,0)+1))</f>
        <v xml:space="preserve"> </v>
      </c>
      <c r="AU46" s="3" t="str" cm="1">
        <f t="array" ref="AU46">IF(V46&lt;= 0, " ",INDEX(Costs,MATCH(AH$3,add_ons,0),MATCH($E46,Models,0)+1))</f>
        <v xml:space="preserve"> </v>
      </c>
      <c r="AV46" s="3">
        <f t="shared" si="1"/>
        <v>36</v>
      </c>
      <c r="AW46" s="3">
        <f t="shared" si="2"/>
        <v>29545</v>
      </c>
      <c r="AX46" s="3">
        <f t="shared" si="3"/>
        <v>28529.75</v>
      </c>
      <c r="AY46" s="3">
        <f t="shared" si="4"/>
        <v>1015.25</v>
      </c>
    </row>
    <row r="47" spans="1:51" x14ac:dyDescent="0.2">
      <c r="A47" t="s">
        <v>27</v>
      </c>
      <c r="B47" t="s">
        <v>19</v>
      </c>
      <c r="C47" t="s">
        <v>10</v>
      </c>
      <c r="D47" t="s">
        <v>11</v>
      </c>
      <c r="E47" t="s">
        <v>28</v>
      </c>
      <c r="F47" t="s">
        <v>30</v>
      </c>
      <c r="G47" t="s">
        <v>22</v>
      </c>
      <c r="H47">
        <v>25</v>
      </c>
      <c r="I47" s="3">
        <v>28350</v>
      </c>
      <c r="J47" s="4">
        <v>27499.5</v>
      </c>
      <c r="K47" s="10">
        <v>1</v>
      </c>
      <c r="L47" s="10">
        <v>0</v>
      </c>
      <c r="M47" s="10">
        <v>0</v>
      </c>
      <c r="N47" s="10">
        <v>1</v>
      </c>
      <c r="O47" s="10">
        <v>1</v>
      </c>
      <c r="P47" s="10">
        <v>0</v>
      </c>
      <c r="Q47" s="10">
        <v>0</v>
      </c>
      <c r="R47" s="10">
        <v>0</v>
      </c>
      <c r="S47" s="10">
        <v>0</v>
      </c>
      <c r="T47" s="10">
        <v>0</v>
      </c>
      <c r="U47" s="10">
        <v>0</v>
      </c>
      <c r="V47" s="10">
        <v>0</v>
      </c>
      <c r="W47" s="4" cm="1">
        <f t="array" ref="W47">IF(K47&lt;=0," ",INDEX(Prices,MATCH(W$3,add_ons,0),MATCH($E47,Models,0)+1))</f>
        <v>725</v>
      </c>
      <c r="X47" s="4" t="str" cm="1">
        <f t="array" ref="X47">IF(L47&lt;=0," ",INDEX(Prices,MATCH(X$3,add_ons,0),MATCH($E47,Models,0)+1))</f>
        <v xml:space="preserve"> </v>
      </c>
      <c r="Y47" s="4" t="str" cm="1">
        <f t="array" ref="Y47">IF(M47&lt;=0," ",INDEX(Prices,MATCH(Y$3,add_ons,0),MATCH($E47,Models,0)+1))</f>
        <v xml:space="preserve"> </v>
      </c>
      <c r="Z47" s="4" cm="1">
        <f t="array" ref="Z47">IF(N47&lt;=0," ",INDEX(Prices,MATCH(Z$3,add_ons,0),MATCH($E47,Models,0)+1))</f>
        <v>230</v>
      </c>
      <c r="AA47" s="4" cm="1">
        <f t="array" ref="AA47">IF(O47&lt;=0," ",INDEX(Prices,MATCH(AA$3,add_ons,0),MATCH($E47,Models,0)+1))</f>
        <v>1350</v>
      </c>
      <c r="AB47" s="4" t="str" cm="1">
        <f t="array" ref="AB47">IF(P47&lt;=0," ",INDEX(Prices,MATCH(AB$3,add_ons,0),MATCH($E47,Models,0)+1))</f>
        <v xml:space="preserve"> </v>
      </c>
      <c r="AC47" s="4" t="str" cm="1">
        <f t="array" ref="AC47">IF(Q47&lt;=0," ",INDEX(Prices,MATCH(AC$3,add_ons,0),MATCH($E47,Models,0)+1))</f>
        <v xml:space="preserve"> </v>
      </c>
      <c r="AD47" s="4" t="str" cm="1">
        <f t="array" ref="AD47">IF(R47&lt;=0," ",INDEX(Prices,MATCH(AD$3,add_ons,0),MATCH($E47,Models,0)+1))</f>
        <v xml:space="preserve"> </v>
      </c>
      <c r="AE47" s="4" t="str" cm="1">
        <f t="array" ref="AE47">IF(S47&lt;=0," ",INDEX(Prices,MATCH(AE$3,add_ons,0),MATCH($E47,Models,0)+1))</f>
        <v xml:space="preserve"> </v>
      </c>
      <c r="AF47" s="4" t="str" cm="1">
        <f t="array" ref="AF47">IF(T47&lt;=0," ",INDEX(Prices,MATCH(AF$3,add_ons,0),MATCH($E47,Models,0)+1))</f>
        <v xml:space="preserve"> </v>
      </c>
      <c r="AG47" s="4" t="str" cm="1">
        <f t="array" ref="AG47">IF(U47&lt;=0," ",INDEX(Prices,MATCH(AG$3,add_ons,0),MATCH($E47,Models,0)+1))</f>
        <v xml:space="preserve"> </v>
      </c>
      <c r="AH47" s="4" t="str" cm="1">
        <f t="array" ref="AH47">IF(V47&lt;=0," ",INDEX(Prices,MATCH(AH$3,add_ons,0),MATCH($E47,Models,0)+1))</f>
        <v xml:space="preserve"> </v>
      </c>
      <c r="AI47" s="3">
        <f t="shared" si="0"/>
        <v>1959.25</v>
      </c>
      <c r="AJ47" s="3" cm="1">
        <f t="array" ref="AJ47">IF(K47&lt;= 0, " ",INDEX(Costs,MATCH(W$3,add_ons,0),MATCH($E47,Models,0)+1))</f>
        <v>181.25</v>
      </c>
      <c r="AK47" s="3" t="str" cm="1">
        <f t="array" ref="AK47">IF(L47&lt;= 0, " ",INDEX(Costs,MATCH(X$3,add_ons,0),MATCH($E47,Models,0)+1))</f>
        <v xml:space="preserve"> </v>
      </c>
      <c r="AL47" s="3" t="str" cm="1">
        <f t="array" ref="AL47">IF(M47&lt;= 0, " ",INDEX(Costs,MATCH(Y$3,add_ons,0),MATCH($E47,Models,0)+1))</f>
        <v xml:space="preserve"> </v>
      </c>
      <c r="AM47" s="3" cm="1">
        <f t="array" ref="AM47">IF(N47&lt;= 0, " ",INDEX(Costs,MATCH(Z$3,add_ons,0),MATCH($E47,Models,0)+1))</f>
        <v>27.599999999999998</v>
      </c>
      <c r="AN47" s="3" cm="1">
        <f t="array" ref="AN47">IF(O47&lt;= 0, " ",INDEX(Costs,MATCH(AA$3,add_ons,0),MATCH($E47,Models,0)+1))</f>
        <v>877.5</v>
      </c>
      <c r="AO47" s="3" t="str" cm="1">
        <f t="array" ref="AO47">IF(P47&lt;= 0, " ",INDEX(Costs,MATCH(AB$3,add_ons,0),MATCH($E47,Models,0)+1))</f>
        <v xml:space="preserve"> </v>
      </c>
      <c r="AP47" s="3" t="str" cm="1">
        <f t="array" ref="AP47">IF(Q47&lt;= 0, " ",INDEX(Costs,MATCH(AC$3,add_ons,0),MATCH($E47,Models,0)+1))</f>
        <v xml:space="preserve"> </v>
      </c>
      <c r="AQ47" s="3" t="str" cm="1">
        <f t="array" ref="AQ47">IF(R47&lt;= 0, " ",INDEX(Costs,MATCH(AD$3,add_ons,0),MATCH($E47,Models,0)+1))</f>
        <v xml:space="preserve"> </v>
      </c>
      <c r="AR47" s="3" t="str" cm="1">
        <f t="array" ref="AR47">IF(S47&lt;= 0, " ",INDEX(Costs,MATCH(AE$3,add_ons,0),MATCH($E47,Models,0)+1))</f>
        <v xml:space="preserve"> </v>
      </c>
      <c r="AS47" s="3" t="str" cm="1">
        <f t="array" ref="AS47">IF(T47&lt;= 0, " ",INDEX(Costs,MATCH(AF$3,add_ons,0),MATCH($E47,Models,0)+1))</f>
        <v xml:space="preserve"> </v>
      </c>
      <c r="AT47" s="3" t="str" cm="1">
        <f t="array" ref="AT47">IF(U47&lt;= 0, " ",INDEX(Costs,MATCH(AG$3,add_ons,0),MATCH($E47,Models,0)+1))</f>
        <v xml:space="preserve"> </v>
      </c>
      <c r="AU47" s="3" t="str" cm="1">
        <f t="array" ref="AU47">IF(V47&lt;= 0, " ",INDEX(Costs,MATCH(AH$3,add_ons,0),MATCH($E47,Models,0)+1))</f>
        <v xml:space="preserve"> </v>
      </c>
      <c r="AV47" s="3">
        <f t="shared" si="1"/>
        <v>1086.3499999999999</v>
      </c>
      <c r="AW47" s="3">
        <f t="shared" si="2"/>
        <v>30309.25</v>
      </c>
      <c r="AX47" s="3">
        <f t="shared" si="3"/>
        <v>28585.85</v>
      </c>
      <c r="AY47" s="3">
        <f t="shared" si="4"/>
        <v>1723.4000000000015</v>
      </c>
    </row>
    <row r="48" spans="1:51" x14ac:dyDescent="0.2">
      <c r="A48" t="s">
        <v>27</v>
      </c>
      <c r="B48" t="s">
        <v>19</v>
      </c>
      <c r="C48" t="s">
        <v>10</v>
      </c>
      <c r="D48" t="s">
        <v>11</v>
      </c>
      <c r="E48" t="s">
        <v>28</v>
      </c>
      <c r="F48" t="s">
        <v>30</v>
      </c>
      <c r="G48" t="s">
        <v>22</v>
      </c>
      <c r="H48">
        <v>62</v>
      </c>
      <c r="I48" s="3">
        <v>24841</v>
      </c>
      <c r="J48" s="4">
        <v>24095.77</v>
      </c>
      <c r="K48" s="10">
        <v>0</v>
      </c>
      <c r="L48" s="10">
        <v>0</v>
      </c>
      <c r="M48" s="10">
        <v>1</v>
      </c>
      <c r="N48" s="10">
        <v>0</v>
      </c>
      <c r="O48" s="10">
        <v>0</v>
      </c>
      <c r="P48" s="10">
        <v>1</v>
      </c>
      <c r="Q48" s="10">
        <v>0</v>
      </c>
      <c r="R48" s="10">
        <v>1</v>
      </c>
      <c r="S48" s="10">
        <v>0</v>
      </c>
      <c r="T48" s="10">
        <v>1</v>
      </c>
      <c r="U48" s="10">
        <v>0</v>
      </c>
      <c r="V48" s="10">
        <v>0</v>
      </c>
      <c r="W48" s="4" t="str" cm="1">
        <f t="array" ref="W48">IF(K48&lt;=0," ",INDEX(Prices,MATCH(W$3,add_ons,0),MATCH($E48,Models,0)+1))</f>
        <v xml:space="preserve"> </v>
      </c>
      <c r="X48" s="4" t="str" cm="1">
        <f t="array" ref="X48">IF(L48&lt;=0," ",INDEX(Prices,MATCH(X$3,add_ons,0),MATCH($E48,Models,0)+1))</f>
        <v xml:space="preserve"> </v>
      </c>
      <c r="Y48" s="4" cm="1">
        <f t="array" ref="Y48">IF(M48&lt;=0," ",INDEX(Prices,MATCH(Y$3,add_ons,0),MATCH($E48,Models,0)+1))</f>
        <v>310</v>
      </c>
      <c r="Z48" s="4" t="str" cm="1">
        <f t="array" ref="Z48">IF(N48&lt;=0," ",INDEX(Prices,MATCH(Z$3,add_ons,0),MATCH($E48,Models,0)+1))</f>
        <v xml:space="preserve"> </v>
      </c>
      <c r="AA48" s="4" t="str" cm="1">
        <f t="array" ref="AA48">IF(O48&lt;=0," ",INDEX(Prices,MATCH(AA$3,add_ons,0),MATCH($E48,Models,0)+1))</f>
        <v xml:space="preserve"> </v>
      </c>
      <c r="AB48" s="4" cm="1">
        <f t="array" ref="AB48">IF(P48&lt;=0," ",INDEX(Prices,MATCH(AB$3,add_ons,0),MATCH($E48,Models,0)+1))</f>
        <v>2700</v>
      </c>
      <c r="AC48" s="4" t="str" cm="1">
        <f t="array" ref="AC48">IF(Q48&lt;=0," ",INDEX(Prices,MATCH(AC$3,add_ons,0),MATCH($E48,Models,0)+1))</f>
        <v xml:space="preserve"> </v>
      </c>
      <c r="AD48" s="4" cm="1">
        <f t="array" ref="AD48">IF(R48&lt;=0," ",INDEX(Prices,MATCH(AD$3,add_ons,0),MATCH($E48,Models,0)+1))</f>
        <v>180</v>
      </c>
      <c r="AE48" s="4" t="str" cm="1">
        <f t="array" ref="AE48">IF(S48&lt;=0," ",INDEX(Prices,MATCH(AE$3,add_ons,0),MATCH($E48,Models,0)+1))</f>
        <v xml:space="preserve"> </v>
      </c>
      <c r="AF48" s="4" cm="1">
        <f t="array" ref="AF48">IF(T48&lt;=0," ",INDEX(Prices,MATCH(AF$3,add_ons,0),MATCH($E48,Models,0)+1))</f>
        <v>200</v>
      </c>
      <c r="AG48" s="4" t="str" cm="1">
        <f t="array" ref="AG48">IF(U48&lt;=0," ",INDEX(Prices,MATCH(AG$3,add_ons,0),MATCH($E48,Models,0)+1))</f>
        <v xml:space="preserve"> </v>
      </c>
      <c r="AH48" s="4" t="str" cm="1">
        <f t="array" ref="AH48">IF(V48&lt;=0," ",INDEX(Prices,MATCH(AH$3,add_ons,0),MATCH($E48,Models,0)+1))</f>
        <v xml:space="preserve"> </v>
      </c>
      <c r="AI48" s="3">
        <f t="shared" si="0"/>
        <v>2881.5</v>
      </c>
      <c r="AJ48" s="3" t="str" cm="1">
        <f t="array" ref="AJ48">IF(K48&lt;= 0, " ",INDEX(Costs,MATCH(W$3,add_ons,0),MATCH($E48,Models,0)+1))</f>
        <v xml:space="preserve"> </v>
      </c>
      <c r="AK48" s="3" t="str" cm="1">
        <f t="array" ref="AK48">IF(L48&lt;= 0, " ",INDEX(Costs,MATCH(X$3,add_ons,0),MATCH($E48,Models,0)+1))</f>
        <v xml:space="preserve"> </v>
      </c>
      <c r="AL48" s="3" cm="1">
        <f t="array" ref="AL48">IF(M48&lt;= 0, " ",INDEX(Costs,MATCH(Y$3,add_ons,0),MATCH($E48,Models,0)+1))</f>
        <v>46.5</v>
      </c>
      <c r="AM48" s="3" t="str" cm="1">
        <f t="array" ref="AM48">IF(N48&lt;= 0, " ",INDEX(Costs,MATCH(Z$3,add_ons,0),MATCH($E48,Models,0)+1))</f>
        <v xml:space="preserve"> </v>
      </c>
      <c r="AN48" s="3" t="str" cm="1">
        <f t="array" ref="AN48">IF(O48&lt;= 0, " ",INDEX(Costs,MATCH(AA$3,add_ons,0),MATCH($E48,Models,0)+1))</f>
        <v xml:space="preserve"> </v>
      </c>
      <c r="AO48" s="3" cm="1">
        <f t="array" ref="AO48">IF(P48&lt;= 0, " ",INDEX(Costs,MATCH(AB$3,add_ons,0),MATCH($E48,Models,0)+1))</f>
        <v>1836.0000000000002</v>
      </c>
      <c r="AP48" s="3" t="str" cm="1">
        <f t="array" ref="AP48">IF(Q48&lt;= 0, " ",INDEX(Costs,MATCH(AC$3,add_ons,0),MATCH($E48,Models,0)+1))</f>
        <v xml:space="preserve"> </v>
      </c>
      <c r="AQ48" s="3" cm="1">
        <f t="array" ref="AQ48">IF(R48&lt;= 0, " ",INDEX(Costs,MATCH(AD$3,add_ons,0),MATCH($E48,Models,0)+1))</f>
        <v>30.6</v>
      </c>
      <c r="AR48" s="3" t="str" cm="1">
        <f t="array" ref="AR48">IF(S48&lt;= 0, " ",INDEX(Costs,MATCH(AE$3,add_ons,0),MATCH($E48,Models,0)+1))</f>
        <v xml:space="preserve"> </v>
      </c>
      <c r="AS48" s="3" cm="1">
        <f t="array" ref="AS48">IF(T48&lt;= 0, " ",INDEX(Costs,MATCH(AF$3,add_ons,0),MATCH($E48,Models,0)+1))</f>
        <v>36</v>
      </c>
      <c r="AT48" s="3" t="str" cm="1">
        <f t="array" ref="AT48">IF(U48&lt;= 0, " ",INDEX(Costs,MATCH(AG$3,add_ons,0),MATCH($E48,Models,0)+1))</f>
        <v xml:space="preserve"> </v>
      </c>
      <c r="AU48" s="3" t="str" cm="1">
        <f t="array" ref="AU48">IF(V48&lt;= 0, " ",INDEX(Costs,MATCH(AH$3,add_ons,0),MATCH($E48,Models,0)+1))</f>
        <v xml:space="preserve"> </v>
      </c>
      <c r="AV48" s="3">
        <f t="shared" si="1"/>
        <v>1949.1000000000001</v>
      </c>
      <c r="AW48" s="3">
        <f t="shared" si="2"/>
        <v>27722.5</v>
      </c>
      <c r="AX48" s="3">
        <f t="shared" si="3"/>
        <v>26044.87</v>
      </c>
      <c r="AY48" s="3">
        <f t="shared" si="4"/>
        <v>1677.630000000001</v>
      </c>
    </row>
    <row r="49" spans="1:51" x14ac:dyDescent="0.2">
      <c r="A49" t="s">
        <v>27</v>
      </c>
      <c r="B49" t="s">
        <v>19</v>
      </c>
      <c r="C49" t="s">
        <v>10</v>
      </c>
      <c r="D49" t="s">
        <v>11</v>
      </c>
      <c r="E49" t="s">
        <v>28</v>
      </c>
      <c r="F49" t="s">
        <v>37</v>
      </c>
      <c r="G49" t="s">
        <v>22</v>
      </c>
      <c r="H49">
        <v>42</v>
      </c>
      <c r="I49" s="3">
        <v>27727</v>
      </c>
      <c r="J49" s="4">
        <v>26895.19</v>
      </c>
      <c r="K49" s="10">
        <v>0</v>
      </c>
      <c r="L49" s="10">
        <v>0</v>
      </c>
      <c r="M49" s="10">
        <v>1</v>
      </c>
      <c r="N49" s="10">
        <v>0</v>
      </c>
      <c r="O49" s="10">
        <v>0</v>
      </c>
      <c r="P49" s="10">
        <v>0</v>
      </c>
      <c r="Q49" s="10">
        <v>0</v>
      </c>
      <c r="R49" s="10">
        <v>0</v>
      </c>
      <c r="S49" s="10">
        <v>0</v>
      </c>
      <c r="T49" s="10">
        <v>1</v>
      </c>
      <c r="U49" s="10">
        <v>0</v>
      </c>
      <c r="V49" s="10">
        <v>0</v>
      </c>
      <c r="W49" s="4" t="str" cm="1">
        <f t="array" ref="W49">IF(K49&lt;=0," ",INDEX(Prices,MATCH(W$3,add_ons,0),MATCH($E49,Models,0)+1))</f>
        <v xml:space="preserve"> </v>
      </c>
      <c r="X49" s="4" t="str" cm="1">
        <f t="array" ref="X49">IF(L49&lt;=0," ",INDEX(Prices,MATCH(X$3,add_ons,0),MATCH($E49,Models,0)+1))</f>
        <v xml:space="preserve"> </v>
      </c>
      <c r="Y49" s="4" cm="1">
        <f t="array" ref="Y49">IF(M49&lt;=0," ",INDEX(Prices,MATCH(Y$3,add_ons,0),MATCH($E49,Models,0)+1))</f>
        <v>310</v>
      </c>
      <c r="Z49" s="4" t="str" cm="1">
        <f t="array" ref="Z49">IF(N49&lt;=0," ",INDEX(Prices,MATCH(Z$3,add_ons,0),MATCH($E49,Models,0)+1))</f>
        <v xml:space="preserve"> </v>
      </c>
      <c r="AA49" s="4" t="str" cm="1">
        <f t="array" ref="AA49">IF(O49&lt;=0," ",INDEX(Prices,MATCH(AA$3,add_ons,0),MATCH($E49,Models,0)+1))</f>
        <v xml:space="preserve"> </v>
      </c>
      <c r="AB49" s="4" t="str" cm="1">
        <f t="array" ref="AB49">IF(P49&lt;=0," ",INDEX(Prices,MATCH(AB$3,add_ons,0),MATCH($E49,Models,0)+1))</f>
        <v xml:space="preserve"> </v>
      </c>
      <c r="AC49" s="4" t="str" cm="1">
        <f t="array" ref="AC49">IF(Q49&lt;=0," ",INDEX(Prices,MATCH(AC$3,add_ons,0),MATCH($E49,Models,0)+1))</f>
        <v xml:space="preserve"> </v>
      </c>
      <c r="AD49" s="4" t="str" cm="1">
        <f t="array" ref="AD49">IF(R49&lt;=0," ",INDEX(Prices,MATCH(AD$3,add_ons,0),MATCH($E49,Models,0)+1))</f>
        <v xml:space="preserve"> </v>
      </c>
      <c r="AE49" s="4" t="str" cm="1">
        <f t="array" ref="AE49">IF(S49&lt;=0," ",INDEX(Prices,MATCH(AE$3,add_ons,0),MATCH($E49,Models,0)+1))</f>
        <v xml:space="preserve"> </v>
      </c>
      <c r="AF49" s="4" cm="1">
        <f t="array" ref="AF49">IF(T49&lt;=0," ",INDEX(Prices,MATCH(AF$3,add_ons,0),MATCH($E49,Models,0)+1))</f>
        <v>200</v>
      </c>
      <c r="AG49" s="4" t="str" cm="1">
        <f t="array" ref="AG49">IF(U49&lt;=0," ",INDEX(Prices,MATCH(AG$3,add_ons,0),MATCH($E49,Models,0)+1))</f>
        <v xml:space="preserve"> </v>
      </c>
      <c r="AH49" s="4" t="str" cm="1">
        <f t="array" ref="AH49">IF(V49&lt;=0," ",INDEX(Prices,MATCH(AH$3,add_ons,0),MATCH($E49,Models,0)+1))</f>
        <v xml:space="preserve"> </v>
      </c>
      <c r="AI49" s="3">
        <f t="shared" si="0"/>
        <v>433.5</v>
      </c>
      <c r="AJ49" s="3" t="str" cm="1">
        <f t="array" ref="AJ49">IF(K49&lt;= 0, " ",INDEX(Costs,MATCH(W$3,add_ons,0),MATCH($E49,Models,0)+1))</f>
        <v xml:space="preserve"> </v>
      </c>
      <c r="AK49" s="3" t="str" cm="1">
        <f t="array" ref="AK49">IF(L49&lt;= 0, " ",INDEX(Costs,MATCH(X$3,add_ons,0),MATCH($E49,Models,0)+1))</f>
        <v xml:space="preserve"> </v>
      </c>
      <c r="AL49" s="3" cm="1">
        <f t="array" ref="AL49">IF(M49&lt;= 0, " ",INDEX(Costs,MATCH(Y$3,add_ons,0),MATCH($E49,Models,0)+1))</f>
        <v>46.5</v>
      </c>
      <c r="AM49" s="3" t="str" cm="1">
        <f t="array" ref="AM49">IF(N49&lt;= 0, " ",INDEX(Costs,MATCH(Z$3,add_ons,0),MATCH($E49,Models,0)+1))</f>
        <v xml:space="preserve"> </v>
      </c>
      <c r="AN49" s="3" t="str" cm="1">
        <f t="array" ref="AN49">IF(O49&lt;= 0, " ",INDEX(Costs,MATCH(AA$3,add_ons,0),MATCH($E49,Models,0)+1))</f>
        <v xml:space="preserve"> </v>
      </c>
      <c r="AO49" s="3" t="str" cm="1">
        <f t="array" ref="AO49">IF(P49&lt;= 0, " ",INDEX(Costs,MATCH(AB$3,add_ons,0),MATCH($E49,Models,0)+1))</f>
        <v xml:space="preserve"> </v>
      </c>
      <c r="AP49" s="3" t="str" cm="1">
        <f t="array" ref="AP49">IF(Q49&lt;= 0, " ",INDEX(Costs,MATCH(AC$3,add_ons,0),MATCH($E49,Models,0)+1))</f>
        <v xml:space="preserve"> </v>
      </c>
      <c r="AQ49" s="3" t="str" cm="1">
        <f t="array" ref="AQ49">IF(R49&lt;= 0, " ",INDEX(Costs,MATCH(AD$3,add_ons,0),MATCH($E49,Models,0)+1))</f>
        <v xml:space="preserve"> </v>
      </c>
      <c r="AR49" s="3" t="str" cm="1">
        <f t="array" ref="AR49">IF(S49&lt;= 0, " ",INDEX(Costs,MATCH(AE$3,add_ons,0),MATCH($E49,Models,0)+1))</f>
        <v xml:space="preserve"> </v>
      </c>
      <c r="AS49" s="3" cm="1">
        <f t="array" ref="AS49">IF(T49&lt;= 0, " ",INDEX(Costs,MATCH(AF$3,add_ons,0),MATCH($E49,Models,0)+1))</f>
        <v>36</v>
      </c>
      <c r="AT49" s="3" t="str" cm="1">
        <f t="array" ref="AT49">IF(U49&lt;= 0, " ",INDEX(Costs,MATCH(AG$3,add_ons,0),MATCH($E49,Models,0)+1))</f>
        <v xml:space="preserve"> </v>
      </c>
      <c r="AU49" s="3" t="str" cm="1">
        <f t="array" ref="AU49">IF(V49&lt;= 0, " ",INDEX(Costs,MATCH(AH$3,add_ons,0),MATCH($E49,Models,0)+1))</f>
        <v xml:space="preserve"> </v>
      </c>
      <c r="AV49" s="3">
        <f t="shared" si="1"/>
        <v>82.5</v>
      </c>
      <c r="AW49" s="3">
        <f t="shared" si="2"/>
        <v>28160.5</v>
      </c>
      <c r="AX49" s="3">
        <f t="shared" si="3"/>
        <v>26977.69</v>
      </c>
      <c r="AY49" s="3">
        <f t="shared" si="4"/>
        <v>1182.8100000000013</v>
      </c>
    </row>
    <row r="50" spans="1:51" x14ac:dyDescent="0.2">
      <c r="A50" t="s">
        <v>27</v>
      </c>
      <c r="B50" t="s">
        <v>19</v>
      </c>
      <c r="C50" t="s">
        <v>10</v>
      </c>
      <c r="D50" t="s">
        <v>11</v>
      </c>
      <c r="E50" t="s">
        <v>28</v>
      </c>
      <c r="F50" t="s">
        <v>43</v>
      </c>
      <c r="G50" t="s">
        <v>14</v>
      </c>
      <c r="H50">
        <v>39</v>
      </c>
      <c r="I50" s="3">
        <v>24597</v>
      </c>
      <c r="J50" s="4">
        <v>23859.09</v>
      </c>
      <c r="K50" s="10">
        <v>0</v>
      </c>
      <c r="L50" s="10">
        <v>0</v>
      </c>
      <c r="M50" s="10">
        <v>1</v>
      </c>
      <c r="N50" s="10">
        <v>0</v>
      </c>
      <c r="O50" s="10">
        <v>0</v>
      </c>
      <c r="P50" s="10">
        <v>0</v>
      </c>
      <c r="Q50" s="10">
        <v>0</v>
      </c>
      <c r="R50" s="10">
        <v>0</v>
      </c>
      <c r="S50" s="10">
        <v>1</v>
      </c>
      <c r="T50" s="10">
        <v>0</v>
      </c>
      <c r="U50" s="10">
        <v>1</v>
      </c>
      <c r="V50" s="10">
        <v>0</v>
      </c>
      <c r="W50" s="4" t="str" cm="1">
        <f t="array" ref="W50">IF(K50&lt;=0," ",INDEX(Prices,MATCH(W$3,add_ons,0),MATCH($E50,Models,0)+1))</f>
        <v xml:space="preserve"> </v>
      </c>
      <c r="X50" s="4" t="str" cm="1">
        <f t="array" ref="X50">IF(L50&lt;=0," ",INDEX(Prices,MATCH(X$3,add_ons,0),MATCH($E50,Models,0)+1))</f>
        <v xml:space="preserve"> </v>
      </c>
      <c r="Y50" s="4" cm="1">
        <f t="array" ref="Y50">IF(M50&lt;=0," ",INDEX(Prices,MATCH(Y$3,add_ons,0),MATCH($E50,Models,0)+1))</f>
        <v>310</v>
      </c>
      <c r="Z50" s="4" t="str" cm="1">
        <f t="array" ref="Z50">IF(N50&lt;=0," ",INDEX(Prices,MATCH(Z$3,add_ons,0),MATCH($E50,Models,0)+1))</f>
        <v xml:space="preserve"> </v>
      </c>
      <c r="AA50" s="4" t="str" cm="1">
        <f t="array" ref="AA50">IF(O50&lt;=0," ",INDEX(Prices,MATCH(AA$3,add_ons,0),MATCH($E50,Models,0)+1))</f>
        <v xml:space="preserve"> </v>
      </c>
      <c r="AB50" s="4" t="str" cm="1">
        <f t="array" ref="AB50">IF(P50&lt;=0," ",INDEX(Prices,MATCH(AB$3,add_ons,0),MATCH($E50,Models,0)+1))</f>
        <v xml:space="preserve"> </v>
      </c>
      <c r="AC50" s="4" t="str" cm="1">
        <f t="array" ref="AC50">IF(Q50&lt;=0," ",INDEX(Prices,MATCH(AC$3,add_ons,0),MATCH($E50,Models,0)+1))</f>
        <v xml:space="preserve"> </v>
      </c>
      <c r="AD50" s="4" t="str" cm="1">
        <f t="array" ref="AD50">IF(R50&lt;=0," ",INDEX(Prices,MATCH(AD$3,add_ons,0),MATCH($E50,Models,0)+1))</f>
        <v xml:space="preserve"> </v>
      </c>
      <c r="AE50" s="4" cm="1">
        <f t="array" ref="AE50">IF(S50&lt;=0," ",INDEX(Prices,MATCH(AE$3,add_ons,0),MATCH($E50,Models,0)+1))</f>
        <v>160</v>
      </c>
      <c r="AF50" s="4" t="str" cm="1">
        <f t="array" ref="AF50">IF(T50&lt;=0," ",INDEX(Prices,MATCH(AF$3,add_ons,0),MATCH($E50,Models,0)+1))</f>
        <v xml:space="preserve"> </v>
      </c>
      <c r="AG50" s="4" cm="1">
        <f t="array" ref="AG50">IF(U50&lt;=0," ",INDEX(Prices,MATCH(AG$3,add_ons,0),MATCH($E50,Models,0)+1))</f>
        <v>620</v>
      </c>
      <c r="AH50" s="4" t="str" cm="1">
        <f t="array" ref="AH50">IF(V50&lt;=0," ",INDEX(Prices,MATCH(AH$3,add_ons,0),MATCH($E50,Models,0)+1))</f>
        <v xml:space="preserve"> </v>
      </c>
      <c r="AI50" s="3">
        <f t="shared" si="0"/>
        <v>926.5</v>
      </c>
      <c r="AJ50" s="3" t="str" cm="1">
        <f t="array" ref="AJ50">IF(K50&lt;= 0, " ",INDEX(Costs,MATCH(W$3,add_ons,0),MATCH($E50,Models,0)+1))</f>
        <v xml:space="preserve"> </v>
      </c>
      <c r="AK50" s="3" t="str" cm="1">
        <f t="array" ref="AK50">IF(L50&lt;= 0, " ",INDEX(Costs,MATCH(X$3,add_ons,0),MATCH($E50,Models,0)+1))</f>
        <v xml:space="preserve"> </v>
      </c>
      <c r="AL50" s="3" cm="1">
        <f t="array" ref="AL50">IF(M50&lt;= 0, " ",INDEX(Costs,MATCH(Y$3,add_ons,0),MATCH($E50,Models,0)+1))</f>
        <v>46.5</v>
      </c>
      <c r="AM50" s="3" t="str" cm="1">
        <f t="array" ref="AM50">IF(N50&lt;= 0, " ",INDEX(Costs,MATCH(Z$3,add_ons,0),MATCH($E50,Models,0)+1))</f>
        <v xml:space="preserve"> </v>
      </c>
      <c r="AN50" s="3" t="str" cm="1">
        <f t="array" ref="AN50">IF(O50&lt;= 0, " ",INDEX(Costs,MATCH(AA$3,add_ons,0),MATCH($E50,Models,0)+1))</f>
        <v xml:space="preserve"> </v>
      </c>
      <c r="AO50" s="3" t="str" cm="1">
        <f t="array" ref="AO50">IF(P50&lt;= 0, " ",INDEX(Costs,MATCH(AB$3,add_ons,0),MATCH($E50,Models,0)+1))</f>
        <v xml:space="preserve"> </v>
      </c>
      <c r="AP50" s="3" t="str" cm="1">
        <f t="array" ref="AP50">IF(Q50&lt;= 0, " ",INDEX(Costs,MATCH(AC$3,add_ons,0),MATCH($E50,Models,0)+1))</f>
        <v xml:space="preserve"> </v>
      </c>
      <c r="AQ50" s="3" t="str" cm="1">
        <f t="array" ref="AQ50">IF(R50&lt;= 0, " ",INDEX(Costs,MATCH(AD$3,add_ons,0),MATCH($E50,Models,0)+1))</f>
        <v xml:space="preserve"> </v>
      </c>
      <c r="AR50" s="3" cm="1">
        <f t="array" ref="AR50">IF(S50&lt;= 0, " ",INDEX(Costs,MATCH(AE$3,add_ons,0),MATCH($E50,Models,0)+1))</f>
        <v>27.200000000000003</v>
      </c>
      <c r="AS50" s="3" t="str" cm="1">
        <f t="array" ref="AS50">IF(T50&lt;= 0, " ",INDEX(Costs,MATCH(AF$3,add_ons,0),MATCH($E50,Models,0)+1))</f>
        <v xml:space="preserve"> </v>
      </c>
      <c r="AT50" s="3" cm="1">
        <f t="array" ref="AT50">IF(U50&lt;= 0, " ",INDEX(Costs,MATCH(AG$3,add_ons,0),MATCH($E50,Models,0)+1))</f>
        <v>173.60000000000002</v>
      </c>
      <c r="AU50" s="3" t="str" cm="1">
        <f t="array" ref="AU50">IF(V50&lt;= 0, " ",INDEX(Costs,MATCH(AH$3,add_ons,0),MATCH($E50,Models,0)+1))</f>
        <v xml:space="preserve"> </v>
      </c>
      <c r="AV50" s="3">
        <f t="shared" si="1"/>
        <v>247.3</v>
      </c>
      <c r="AW50" s="3">
        <f t="shared" si="2"/>
        <v>25523.5</v>
      </c>
      <c r="AX50" s="3">
        <f t="shared" si="3"/>
        <v>24106.39</v>
      </c>
      <c r="AY50" s="3">
        <f t="shared" si="4"/>
        <v>1417.1100000000006</v>
      </c>
    </row>
    <row r="51" spans="1:51" x14ac:dyDescent="0.2">
      <c r="A51" t="s">
        <v>27</v>
      </c>
      <c r="B51" t="s">
        <v>19</v>
      </c>
      <c r="C51" t="s">
        <v>10</v>
      </c>
      <c r="D51" t="s">
        <v>11</v>
      </c>
      <c r="E51" t="s">
        <v>28</v>
      </c>
      <c r="F51" t="s">
        <v>26</v>
      </c>
      <c r="G51" t="s">
        <v>22</v>
      </c>
      <c r="H51">
        <v>38</v>
      </c>
      <c r="I51" s="3">
        <v>25077</v>
      </c>
      <c r="J51" s="4">
        <v>24324.69</v>
      </c>
      <c r="K51" s="10">
        <v>0</v>
      </c>
      <c r="L51" s="10">
        <v>0</v>
      </c>
      <c r="M51" s="10">
        <v>0</v>
      </c>
      <c r="N51" s="10">
        <v>0</v>
      </c>
      <c r="O51" s="10">
        <v>1</v>
      </c>
      <c r="P51" s="10">
        <v>1</v>
      </c>
      <c r="Q51" s="10">
        <v>1</v>
      </c>
      <c r="R51" s="10">
        <v>0</v>
      </c>
      <c r="S51" s="10">
        <v>1</v>
      </c>
      <c r="T51" s="10">
        <v>1</v>
      </c>
      <c r="U51" s="10">
        <v>1</v>
      </c>
      <c r="V51" s="10">
        <v>0</v>
      </c>
      <c r="W51" s="4" t="str" cm="1">
        <f t="array" ref="W51">IF(K51&lt;=0," ",INDEX(Prices,MATCH(W$3,add_ons,0),MATCH($E51,Models,0)+1))</f>
        <v xml:space="preserve"> </v>
      </c>
      <c r="X51" s="4" t="str" cm="1">
        <f t="array" ref="X51">IF(L51&lt;=0," ",INDEX(Prices,MATCH(X$3,add_ons,0),MATCH($E51,Models,0)+1))</f>
        <v xml:space="preserve"> </v>
      </c>
      <c r="Y51" s="4" t="str" cm="1">
        <f t="array" ref="Y51">IF(M51&lt;=0," ",INDEX(Prices,MATCH(Y$3,add_ons,0),MATCH($E51,Models,0)+1))</f>
        <v xml:space="preserve"> </v>
      </c>
      <c r="Z51" s="4" t="str" cm="1">
        <f t="array" ref="Z51">IF(N51&lt;=0," ",INDEX(Prices,MATCH(Z$3,add_ons,0),MATCH($E51,Models,0)+1))</f>
        <v xml:space="preserve"> </v>
      </c>
      <c r="AA51" s="4" cm="1">
        <f t="array" ref="AA51">IF(O51&lt;=0," ",INDEX(Prices,MATCH(AA$3,add_ons,0),MATCH($E51,Models,0)+1))</f>
        <v>1350</v>
      </c>
      <c r="AB51" s="4" cm="1">
        <f t="array" ref="AB51">IF(P51&lt;=0," ",INDEX(Prices,MATCH(AB$3,add_ons,0),MATCH($E51,Models,0)+1))</f>
        <v>2700</v>
      </c>
      <c r="AC51" s="4" cm="1">
        <f t="array" ref="AC51">IF(Q51&lt;=0," ",INDEX(Prices,MATCH(AC$3,add_ons,0),MATCH($E51,Models,0)+1))</f>
        <v>100</v>
      </c>
      <c r="AD51" s="4" t="str" cm="1">
        <f t="array" ref="AD51">IF(R51&lt;=0," ",INDEX(Prices,MATCH(AD$3,add_ons,0),MATCH($E51,Models,0)+1))</f>
        <v xml:space="preserve"> </v>
      </c>
      <c r="AE51" s="4" cm="1">
        <f t="array" ref="AE51">IF(S51&lt;=0," ",INDEX(Prices,MATCH(AE$3,add_ons,0),MATCH($E51,Models,0)+1))</f>
        <v>160</v>
      </c>
      <c r="AF51" s="4" cm="1">
        <f t="array" ref="AF51">IF(T51&lt;=0," ",INDEX(Prices,MATCH(AF$3,add_ons,0),MATCH($E51,Models,0)+1))</f>
        <v>200</v>
      </c>
      <c r="AG51" s="4" cm="1">
        <f t="array" ref="AG51">IF(U51&lt;=0," ",INDEX(Prices,MATCH(AG$3,add_ons,0),MATCH($E51,Models,0)+1))</f>
        <v>620</v>
      </c>
      <c r="AH51" s="4" t="str" cm="1">
        <f t="array" ref="AH51">IF(V51&lt;=0," ",INDEX(Prices,MATCH(AH$3,add_ons,0),MATCH($E51,Models,0)+1))</f>
        <v xml:space="preserve"> </v>
      </c>
      <c r="AI51" s="3">
        <f t="shared" si="0"/>
        <v>4360.5</v>
      </c>
      <c r="AJ51" s="3" t="str" cm="1">
        <f t="array" ref="AJ51">IF(K51&lt;= 0, " ",INDEX(Costs,MATCH(W$3,add_ons,0),MATCH($E51,Models,0)+1))</f>
        <v xml:space="preserve"> </v>
      </c>
      <c r="AK51" s="3" t="str" cm="1">
        <f t="array" ref="AK51">IF(L51&lt;= 0, " ",INDEX(Costs,MATCH(X$3,add_ons,0),MATCH($E51,Models,0)+1))</f>
        <v xml:space="preserve"> </v>
      </c>
      <c r="AL51" s="3" t="str" cm="1">
        <f t="array" ref="AL51">IF(M51&lt;= 0, " ",INDEX(Costs,MATCH(Y$3,add_ons,0),MATCH($E51,Models,0)+1))</f>
        <v xml:space="preserve"> </v>
      </c>
      <c r="AM51" s="3" t="str" cm="1">
        <f t="array" ref="AM51">IF(N51&lt;= 0, " ",INDEX(Costs,MATCH(Z$3,add_ons,0),MATCH($E51,Models,0)+1))</f>
        <v xml:space="preserve"> </v>
      </c>
      <c r="AN51" s="3" cm="1">
        <f t="array" ref="AN51">IF(O51&lt;= 0, " ",INDEX(Costs,MATCH(AA$3,add_ons,0),MATCH($E51,Models,0)+1))</f>
        <v>877.5</v>
      </c>
      <c r="AO51" s="3" cm="1">
        <f t="array" ref="AO51">IF(P51&lt;= 0, " ",INDEX(Costs,MATCH(AB$3,add_ons,0),MATCH($E51,Models,0)+1))</f>
        <v>1836.0000000000002</v>
      </c>
      <c r="AP51" s="3" cm="1">
        <f t="array" ref="AP51">IF(Q51&lt;= 0, " ",INDEX(Costs,MATCH(AC$3,add_ons,0),MATCH($E51,Models,0)+1))</f>
        <v>15</v>
      </c>
      <c r="AQ51" s="3" t="str" cm="1">
        <f t="array" ref="AQ51">IF(R51&lt;= 0, " ",INDEX(Costs,MATCH(AD$3,add_ons,0),MATCH($E51,Models,0)+1))</f>
        <v xml:space="preserve"> </v>
      </c>
      <c r="AR51" s="3" cm="1">
        <f t="array" ref="AR51">IF(S51&lt;= 0, " ",INDEX(Costs,MATCH(AE$3,add_ons,0),MATCH($E51,Models,0)+1))</f>
        <v>27.200000000000003</v>
      </c>
      <c r="AS51" s="3" cm="1">
        <f t="array" ref="AS51">IF(T51&lt;= 0, " ",INDEX(Costs,MATCH(AF$3,add_ons,0),MATCH($E51,Models,0)+1))</f>
        <v>36</v>
      </c>
      <c r="AT51" s="3" cm="1">
        <f t="array" ref="AT51">IF(U51&lt;= 0, " ",INDEX(Costs,MATCH(AG$3,add_ons,0),MATCH($E51,Models,0)+1))</f>
        <v>173.60000000000002</v>
      </c>
      <c r="AU51" s="3" t="str" cm="1">
        <f t="array" ref="AU51">IF(V51&lt;= 0, " ",INDEX(Costs,MATCH(AH$3,add_ons,0),MATCH($E51,Models,0)+1))</f>
        <v xml:space="preserve"> </v>
      </c>
      <c r="AV51" s="3">
        <f t="shared" si="1"/>
        <v>2965.2999999999997</v>
      </c>
      <c r="AW51" s="3">
        <f t="shared" si="2"/>
        <v>29437.5</v>
      </c>
      <c r="AX51" s="3">
        <f t="shared" si="3"/>
        <v>27289.989999999998</v>
      </c>
      <c r="AY51" s="3">
        <f t="shared" si="4"/>
        <v>2147.510000000002</v>
      </c>
    </row>
    <row r="52" spans="1:51" x14ac:dyDescent="0.2">
      <c r="A52" t="s">
        <v>27</v>
      </c>
      <c r="B52" t="s">
        <v>19</v>
      </c>
      <c r="C52" t="s">
        <v>10</v>
      </c>
      <c r="D52" t="s">
        <v>11</v>
      </c>
      <c r="E52" t="s">
        <v>12</v>
      </c>
      <c r="F52" t="s">
        <v>37</v>
      </c>
      <c r="G52" t="s">
        <v>22</v>
      </c>
      <c r="H52">
        <v>64</v>
      </c>
      <c r="I52" s="3">
        <v>26659</v>
      </c>
      <c r="J52" s="4">
        <v>25859.23</v>
      </c>
      <c r="K52" s="10">
        <v>1</v>
      </c>
      <c r="L52" s="10">
        <v>1</v>
      </c>
      <c r="M52" s="10">
        <v>0</v>
      </c>
      <c r="N52" s="10">
        <v>1</v>
      </c>
      <c r="O52" s="10">
        <v>0</v>
      </c>
      <c r="P52" s="10">
        <v>0</v>
      </c>
      <c r="Q52" s="10">
        <v>0</v>
      </c>
      <c r="R52" s="10">
        <v>1</v>
      </c>
      <c r="S52" s="10">
        <v>0</v>
      </c>
      <c r="T52" s="10">
        <v>1</v>
      </c>
      <c r="U52" s="10">
        <v>0</v>
      </c>
      <c r="V52" s="10">
        <v>0</v>
      </c>
      <c r="W52" s="4" cm="1">
        <f t="array" ref="W52">IF(K52&lt;=0," ",INDEX(Prices,MATCH(W$3,add_ons,0),MATCH($E52,Models,0)+1))</f>
        <v>750</v>
      </c>
      <c r="X52" s="4" cm="1">
        <f t="array" ref="X52">IF(L52&lt;=0," ",INDEX(Prices,MATCH(X$3,add_ons,0),MATCH($E52,Models,0)+1))</f>
        <v>210</v>
      </c>
      <c r="Y52" s="4" t="str" cm="1">
        <f t="array" ref="Y52">IF(M52&lt;=0," ",INDEX(Prices,MATCH(Y$3,add_ons,0),MATCH($E52,Models,0)+1))</f>
        <v xml:space="preserve"> </v>
      </c>
      <c r="Z52" s="4" cm="1">
        <f t="array" ref="Z52">IF(N52&lt;=0," ",INDEX(Prices,MATCH(Z$3,add_ons,0),MATCH($E52,Models,0)+1))</f>
        <v>240</v>
      </c>
      <c r="AA52" s="4" t="str" cm="1">
        <f t="array" ref="AA52">IF(O52&lt;=0," ",INDEX(Prices,MATCH(AA$3,add_ons,0),MATCH($E52,Models,0)+1))</f>
        <v xml:space="preserve"> </v>
      </c>
      <c r="AB52" s="4" t="str" cm="1">
        <f t="array" ref="AB52">IF(P52&lt;=0," ",INDEX(Prices,MATCH(AB$3,add_ons,0),MATCH($E52,Models,0)+1))</f>
        <v xml:space="preserve"> </v>
      </c>
      <c r="AC52" s="4" t="str" cm="1">
        <f t="array" ref="AC52">IF(Q52&lt;=0," ",INDEX(Prices,MATCH(AC$3,add_ons,0),MATCH($E52,Models,0)+1))</f>
        <v xml:space="preserve"> </v>
      </c>
      <c r="AD52" s="4" cm="1">
        <f t="array" ref="AD52">IF(R52&lt;=0," ",INDEX(Prices,MATCH(AD$3,add_ons,0),MATCH($E52,Models,0)+1))</f>
        <v>180</v>
      </c>
      <c r="AE52" s="4" t="str" cm="1">
        <f t="array" ref="AE52">IF(S52&lt;=0," ",INDEX(Prices,MATCH(AE$3,add_ons,0),MATCH($E52,Models,0)+1))</f>
        <v xml:space="preserve"> </v>
      </c>
      <c r="AF52" s="4" cm="1">
        <f t="array" ref="AF52">IF(T52&lt;=0," ",INDEX(Prices,MATCH(AF$3,add_ons,0),MATCH($E52,Models,0)+1))</f>
        <v>200</v>
      </c>
      <c r="AG52" s="4" t="str" cm="1">
        <f t="array" ref="AG52">IF(U52&lt;=0," ",INDEX(Prices,MATCH(AG$3,add_ons,0),MATCH($E52,Models,0)+1))</f>
        <v xml:space="preserve"> </v>
      </c>
      <c r="AH52" s="4" t="str" cm="1">
        <f t="array" ref="AH52">IF(V52&lt;=0," ",INDEX(Prices,MATCH(AH$3,add_ons,0),MATCH($E52,Models,0)+1))</f>
        <v xml:space="preserve"> </v>
      </c>
      <c r="AI52" s="3">
        <f t="shared" si="0"/>
        <v>1343</v>
      </c>
      <c r="AJ52" s="3" cm="1">
        <f t="array" ref="AJ52">IF(K52&lt;= 0, " ",INDEX(Costs,MATCH(W$3,add_ons,0),MATCH($E52,Models,0)+1))</f>
        <v>187.5</v>
      </c>
      <c r="AK52" s="3" cm="1">
        <f t="array" ref="AK52">IF(L52&lt;= 0, " ",INDEX(Costs,MATCH(X$3,add_ons,0),MATCH($E52,Models,0)+1))</f>
        <v>23.1</v>
      </c>
      <c r="AL52" s="3" t="str" cm="1">
        <f t="array" ref="AL52">IF(M52&lt;= 0, " ",INDEX(Costs,MATCH(Y$3,add_ons,0),MATCH($E52,Models,0)+1))</f>
        <v xml:space="preserve"> </v>
      </c>
      <c r="AM52" s="3" cm="1">
        <f t="array" ref="AM52">IF(N52&lt;= 0, " ",INDEX(Costs,MATCH(Z$3,add_ons,0),MATCH($E52,Models,0)+1))</f>
        <v>28.799999999999997</v>
      </c>
      <c r="AN52" s="3" t="str" cm="1">
        <f t="array" ref="AN52">IF(O52&lt;= 0, " ",INDEX(Costs,MATCH(AA$3,add_ons,0),MATCH($E52,Models,0)+1))</f>
        <v xml:space="preserve"> </v>
      </c>
      <c r="AO52" s="3" t="str" cm="1">
        <f t="array" ref="AO52">IF(P52&lt;= 0, " ",INDEX(Costs,MATCH(AB$3,add_ons,0),MATCH($E52,Models,0)+1))</f>
        <v xml:space="preserve"> </v>
      </c>
      <c r="AP52" s="3" t="str" cm="1">
        <f t="array" ref="AP52">IF(Q52&lt;= 0, " ",INDEX(Costs,MATCH(AC$3,add_ons,0),MATCH($E52,Models,0)+1))</f>
        <v xml:space="preserve"> </v>
      </c>
      <c r="AQ52" s="3" cm="1">
        <f t="array" ref="AQ52">IF(R52&lt;= 0, " ",INDEX(Costs,MATCH(AD$3,add_ons,0),MATCH($E52,Models,0)+1))</f>
        <v>30.6</v>
      </c>
      <c r="AR52" s="3" t="str" cm="1">
        <f t="array" ref="AR52">IF(S52&lt;= 0, " ",INDEX(Costs,MATCH(AE$3,add_ons,0),MATCH($E52,Models,0)+1))</f>
        <v xml:space="preserve"> </v>
      </c>
      <c r="AS52" s="3" cm="1">
        <f t="array" ref="AS52">IF(T52&lt;= 0, " ",INDEX(Costs,MATCH(AF$3,add_ons,0),MATCH($E52,Models,0)+1))</f>
        <v>36</v>
      </c>
      <c r="AT52" s="3" t="str" cm="1">
        <f t="array" ref="AT52">IF(U52&lt;= 0, " ",INDEX(Costs,MATCH(AG$3,add_ons,0),MATCH($E52,Models,0)+1))</f>
        <v xml:space="preserve"> </v>
      </c>
      <c r="AU52" s="3" t="str" cm="1">
        <f t="array" ref="AU52">IF(V52&lt;= 0, " ",INDEX(Costs,MATCH(AH$3,add_ons,0),MATCH($E52,Models,0)+1))</f>
        <v xml:space="preserve"> </v>
      </c>
      <c r="AV52" s="3">
        <f t="shared" si="1"/>
        <v>306</v>
      </c>
      <c r="AW52" s="3">
        <f t="shared" si="2"/>
        <v>28002</v>
      </c>
      <c r="AX52" s="3">
        <f t="shared" si="3"/>
        <v>26165.23</v>
      </c>
      <c r="AY52" s="3">
        <f t="shared" si="4"/>
        <v>1836.7700000000004</v>
      </c>
    </row>
    <row r="53" spans="1:51" x14ac:dyDescent="0.2">
      <c r="A53" t="s">
        <v>27</v>
      </c>
      <c r="B53" t="s">
        <v>19</v>
      </c>
      <c r="C53" t="s">
        <v>10</v>
      </c>
      <c r="D53" t="s">
        <v>11</v>
      </c>
      <c r="E53" t="s">
        <v>12</v>
      </c>
      <c r="F53" t="s">
        <v>21</v>
      </c>
      <c r="G53" t="s">
        <v>22</v>
      </c>
      <c r="H53">
        <v>68</v>
      </c>
      <c r="I53" s="3">
        <v>24318</v>
      </c>
      <c r="J53" s="4">
        <v>23588.46</v>
      </c>
      <c r="K53" s="10">
        <v>0</v>
      </c>
      <c r="L53" s="10">
        <v>1</v>
      </c>
      <c r="M53" s="10">
        <v>0</v>
      </c>
      <c r="N53" s="10">
        <v>0</v>
      </c>
      <c r="O53" s="10">
        <v>0</v>
      </c>
      <c r="P53" s="10">
        <v>1</v>
      </c>
      <c r="Q53" s="10">
        <v>0</v>
      </c>
      <c r="R53" s="10">
        <v>0</v>
      </c>
      <c r="S53" s="10">
        <v>0</v>
      </c>
      <c r="T53" s="10">
        <v>0</v>
      </c>
      <c r="U53" s="10">
        <v>0</v>
      </c>
      <c r="V53" s="10">
        <v>1</v>
      </c>
      <c r="W53" s="4" t="str" cm="1">
        <f t="array" ref="W53">IF(K53&lt;=0," ",INDEX(Prices,MATCH(W$3,add_ons,0),MATCH($E53,Models,0)+1))</f>
        <v xml:space="preserve"> </v>
      </c>
      <c r="X53" s="4" cm="1">
        <f t="array" ref="X53">IF(L53&lt;=0," ",INDEX(Prices,MATCH(X$3,add_ons,0),MATCH($E53,Models,0)+1))</f>
        <v>210</v>
      </c>
      <c r="Y53" s="4" t="str" cm="1">
        <f t="array" ref="Y53">IF(M53&lt;=0," ",INDEX(Prices,MATCH(Y$3,add_ons,0),MATCH($E53,Models,0)+1))</f>
        <v xml:space="preserve"> </v>
      </c>
      <c r="Z53" s="4" t="str" cm="1">
        <f t="array" ref="Z53">IF(N53&lt;=0," ",INDEX(Prices,MATCH(Z$3,add_ons,0),MATCH($E53,Models,0)+1))</f>
        <v xml:space="preserve"> </v>
      </c>
      <c r="AA53" s="4" t="str" cm="1">
        <f t="array" ref="AA53">IF(O53&lt;=0," ",INDEX(Prices,MATCH(AA$3,add_ons,0),MATCH($E53,Models,0)+1))</f>
        <v xml:space="preserve"> </v>
      </c>
      <c r="AB53" s="4" cm="1">
        <f t="array" ref="AB53">IF(P53&lt;=0," ",INDEX(Prices,MATCH(AB$3,add_ons,0),MATCH($E53,Models,0)+1))</f>
        <v>2700</v>
      </c>
      <c r="AC53" s="4" t="str" cm="1">
        <f t="array" ref="AC53">IF(Q53&lt;=0," ",INDEX(Prices,MATCH(AC$3,add_ons,0),MATCH($E53,Models,0)+1))</f>
        <v xml:space="preserve"> </v>
      </c>
      <c r="AD53" s="4" t="str" cm="1">
        <f t="array" ref="AD53">IF(R53&lt;=0," ",INDEX(Prices,MATCH(AD$3,add_ons,0),MATCH($E53,Models,0)+1))</f>
        <v xml:space="preserve"> </v>
      </c>
      <c r="AE53" s="4" t="str" cm="1">
        <f t="array" ref="AE53">IF(S53&lt;=0," ",INDEX(Prices,MATCH(AE$3,add_ons,0),MATCH($E53,Models,0)+1))</f>
        <v xml:space="preserve"> </v>
      </c>
      <c r="AF53" s="4" t="str" cm="1">
        <f t="array" ref="AF53">IF(T53&lt;=0," ",INDEX(Prices,MATCH(AF$3,add_ons,0),MATCH($E53,Models,0)+1))</f>
        <v xml:space="preserve"> </v>
      </c>
      <c r="AG53" s="4" t="str" cm="1">
        <f t="array" ref="AG53">IF(U53&lt;=0," ",INDEX(Prices,MATCH(AG$3,add_ons,0),MATCH($E53,Models,0)+1))</f>
        <v xml:space="preserve"> </v>
      </c>
      <c r="AH53" s="4" cm="1">
        <f t="array" ref="AH53">IF(V53&lt;=0," ",INDEX(Prices,MATCH(AH$3,add_ons,0),MATCH($E53,Models,0)+1))</f>
        <v>460</v>
      </c>
      <c r="AI53" s="3">
        <f t="shared" si="0"/>
        <v>2864.5</v>
      </c>
      <c r="AJ53" s="3" t="str" cm="1">
        <f t="array" ref="AJ53">IF(K53&lt;= 0, " ",INDEX(Costs,MATCH(W$3,add_ons,0),MATCH($E53,Models,0)+1))</f>
        <v xml:space="preserve"> </v>
      </c>
      <c r="AK53" s="3" cm="1">
        <f t="array" ref="AK53">IF(L53&lt;= 0, " ",INDEX(Costs,MATCH(X$3,add_ons,0),MATCH($E53,Models,0)+1))</f>
        <v>23.1</v>
      </c>
      <c r="AL53" s="3" t="str" cm="1">
        <f t="array" ref="AL53">IF(M53&lt;= 0, " ",INDEX(Costs,MATCH(Y$3,add_ons,0),MATCH($E53,Models,0)+1))</f>
        <v xml:space="preserve"> </v>
      </c>
      <c r="AM53" s="3" t="str" cm="1">
        <f t="array" ref="AM53">IF(N53&lt;= 0, " ",INDEX(Costs,MATCH(Z$3,add_ons,0),MATCH($E53,Models,0)+1))</f>
        <v xml:space="preserve"> </v>
      </c>
      <c r="AN53" s="3" t="str" cm="1">
        <f t="array" ref="AN53">IF(O53&lt;= 0, " ",INDEX(Costs,MATCH(AA$3,add_ons,0),MATCH($E53,Models,0)+1))</f>
        <v xml:space="preserve"> </v>
      </c>
      <c r="AO53" s="3" cm="1">
        <f t="array" ref="AO53">IF(P53&lt;= 0, " ",INDEX(Costs,MATCH(AB$3,add_ons,0),MATCH($E53,Models,0)+1))</f>
        <v>1836.0000000000002</v>
      </c>
      <c r="AP53" s="3" t="str" cm="1">
        <f t="array" ref="AP53">IF(Q53&lt;= 0, " ",INDEX(Costs,MATCH(AC$3,add_ons,0),MATCH($E53,Models,0)+1))</f>
        <v xml:space="preserve"> </v>
      </c>
      <c r="AQ53" s="3" t="str" cm="1">
        <f t="array" ref="AQ53">IF(R53&lt;= 0, " ",INDEX(Costs,MATCH(AD$3,add_ons,0),MATCH($E53,Models,0)+1))</f>
        <v xml:space="preserve"> </v>
      </c>
      <c r="AR53" s="3" t="str" cm="1">
        <f t="array" ref="AR53">IF(S53&lt;= 0, " ",INDEX(Costs,MATCH(AE$3,add_ons,0),MATCH($E53,Models,0)+1))</f>
        <v xml:space="preserve"> </v>
      </c>
      <c r="AS53" s="3" t="str" cm="1">
        <f t="array" ref="AS53">IF(T53&lt;= 0, " ",INDEX(Costs,MATCH(AF$3,add_ons,0),MATCH($E53,Models,0)+1))</f>
        <v xml:space="preserve"> </v>
      </c>
      <c r="AT53" s="3" t="str" cm="1">
        <f t="array" ref="AT53">IF(U53&lt;= 0, " ",INDEX(Costs,MATCH(AG$3,add_ons,0),MATCH($E53,Models,0)+1))</f>
        <v xml:space="preserve"> </v>
      </c>
      <c r="AU53" s="3" cm="1">
        <f t="array" ref="AU53">IF(V53&lt;= 0, " ",INDEX(Costs,MATCH(AH$3,add_ons,0),MATCH($E53,Models,0)+1))</f>
        <v>96.6</v>
      </c>
      <c r="AV53" s="3">
        <f t="shared" si="1"/>
        <v>1955.7</v>
      </c>
      <c r="AW53" s="3">
        <f t="shared" si="2"/>
        <v>27182.5</v>
      </c>
      <c r="AX53" s="3">
        <f t="shared" si="3"/>
        <v>25544.16</v>
      </c>
      <c r="AY53" s="3">
        <f t="shared" si="4"/>
        <v>1638.3400000000001</v>
      </c>
    </row>
    <row r="54" spans="1:51" x14ac:dyDescent="0.2">
      <c r="A54" t="s">
        <v>27</v>
      </c>
      <c r="B54" t="s">
        <v>19</v>
      </c>
      <c r="C54" t="s">
        <v>10</v>
      </c>
      <c r="D54" t="s">
        <v>11</v>
      </c>
      <c r="E54" t="s">
        <v>12</v>
      </c>
      <c r="F54" t="s">
        <v>21</v>
      </c>
      <c r="G54" t="s">
        <v>22</v>
      </c>
      <c r="H54">
        <v>75</v>
      </c>
      <c r="I54" s="3">
        <v>26702</v>
      </c>
      <c r="J54" s="4">
        <v>25900.94</v>
      </c>
      <c r="K54" s="10">
        <v>0</v>
      </c>
      <c r="L54" s="10">
        <v>0</v>
      </c>
      <c r="M54" s="10">
        <v>0</v>
      </c>
      <c r="N54" s="10">
        <v>0</v>
      </c>
      <c r="O54" s="10">
        <v>0</v>
      </c>
      <c r="P54" s="10">
        <v>0</v>
      </c>
      <c r="Q54" s="10">
        <v>0</v>
      </c>
      <c r="R54" s="10">
        <v>1</v>
      </c>
      <c r="S54" s="10">
        <v>0</v>
      </c>
      <c r="T54" s="10">
        <v>0</v>
      </c>
      <c r="U54" s="10">
        <v>1</v>
      </c>
      <c r="V54" s="10">
        <v>0</v>
      </c>
      <c r="W54" s="4" t="str" cm="1">
        <f t="array" ref="W54">IF(K54&lt;=0," ",INDEX(Prices,MATCH(W$3,add_ons,0),MATCH($E54,Models,0)+1))</f>
        <v xml:space="preserve"> </v>
      </c>
      <c r="X54" s="4" t="str" cm="1">
        <f t="array" ref="X54">IF(L54&lt;=0," ",INDEX(Prices,MATCH(X$3,add_ons,0),MATCH($E54,Models,0)+1))</f>
        <v xml:space="preserve"> </v>
      </c>
      <c r="Y54" s="4" t="str" cm="1">
        <f t="array" ref="Y54">IF(M54&lt;=0," ",INDEX(Prices,MATCH(Y$3,add_ons,0),MATCH($E54,Models,0)+1))</f>
        <v xml:space="preserve"> </v>
      </c>
      <c r="Z54" s="4" t="str" cm="1">
        <f t="array" ref="Z54">IF(N54&lt;=0," ",INDEX(Prices,MATCH(Z$3,add_ons,0),MATCH($E54,Models,0)+1))</f>
        <v xml:space="preserve"> </v>
      </c>
      <c r="AA54" s="4" t="str" cm="1">
        <f t="array" ref="AA54">IF(O54&lt;=0," ",INDEX(Prices,MATCH(AA$3,add_ons,0),MATCH($E54,Models,0)+1))</f>
        <v xml:space="preserve"> </v>
      </c>
      <c r="AB54" s="4" t="str" cm="1">
        <f t="array" ref="AB54">IF(P54&lt;=0," ",INDEX(Prices,MATCH(AB$3,add_ons,0),MATCH($E54,Models,0)+1))</f>
        <v xml:space="preserve"> </v>
      </c>
      <c r="AC54" s="4" t="str" cm="1">
        <f t="array" ref="AC54">IF(Q54&lt;=0," ",INDEX(Prices,MATCH(AC$3,add_ons,0),MATCH($E54,Models,0)+1))</f>
        <v xml:space="preserve"> </v>
      </c>
      <c r="AD54" s="4" cm="1">
        <f t="array" ref="AD54">IF(R54&lt;=0," ",INDEX(Prices,MATCH(AD$3,add_ons,0),MATCH($E54,Models,0)+1))</f>
        <v>180</v>
      </c>
      <c r="AE54" s="4" t="str" cm="1">
        <f t="array" ref="AE54">IF(S54&lt;=0," ",INDEX(Prices,MATCH(AE$3,add_ons,0),MATCH($E54,Models,0)+1))</f>
        <v xml:space="preserve"> </v>
      </c>
      <c r="AF54" s="4" t="str" cm="1">
        <f t="array" ref="AF54">IF(T54&lt;=0," ",INDEX(Prices,MATCH(AF$3,add_ons,0),MATCH($E54,Models,0)+1))</f>
        <v xml:space="preserve"> </v>
      </c>
      <c r="AG54" s="4" cm="1">
        <f t="array" ref="AG54">IF(U54&lt;=0," ",INDEX(Prices,MATCH(AG$3,add_ons,0),MATCH($E54,Models,0)+1))</f>
        <v>640</v>
      </c>
      <c r="AH54" s="4" t="str" cm="1">
        <f t="array" ref="AH54">IF(V54&lt;=0," ",INDEX(Prices,MATCH(AH$3,add_ons,0),MATCH($E54,Models,0)+1))</f>
        <v xml:space="preserve"> </v>
      </c>
      <c r="AI54" s="3">
        <f t="shared" si="0"/>
        <v>697</v>
      </c>
      <c r="AJ54" s="3" t="str" cm="1">
        <f t="array" ref="AJ54">IF(K54&lt;= 0, " ",INDEX(Costs,MATCH(W$3,add_ons,0),MATCH($E54,Models,0)+1))</f>
        <v xml:space="preserve"> </v>
      </c>
      <c r="AK54" s="3" t="str" cm="1">
        <f t="array" ref="AK54">IF(L54&lt;= 0, " ",INDEX(Costs,MATCH(X$3,add_ons,0),MATCH($E54,Models,0)+1))</f>
        <v xml:space="preserve"> </v>
      </c>
      <c r="AL54" s="3" t="str" cm="1">
        <f t="array" ref="AL54">IF(M54&lt;= 0, " ",INDEX(Costs,MATCH(Y$3,add_ons,0),MATCH($E54,Models,0)+1))</f>
        <v xml:space="preserve"> </v>
      </c>
      <c r="AM54" s="3" t="str" cm="1">
        <f t="array" ref="AM54">IF(N54&lt;= 0, " ",INDEX(Costs,MATCH(Z$3,add_ons,0),MATCH($E54,Models,0)+1))</f>
        <v xml:space="preserve"> </v>
      </c>
      <c r="AN54" s="3" t="str" cm="1">
        <f t="array" ref="AN54">IF(O54&lt;= 0, " ",INDEX(Costs,MATCH(AA$3,add_ons,0),MATCH($E54,Models,0)+1))</f>
        <v xml:space="preserve"> </v>
      </c>
      <c r="AO54" s="3" t="str" cm="1">
        <f t="array" ref="AO54">IF(P54&lt;= 0, " ",INDEX(Costs,MATCH(AB$3,add_ons,0),MATCH($E54,Models,0)+1))</f>
        <v xml:space="preserve"> </v>
      </c>
      <c r="AP54" s="3" t="str" cm="1">
        <f t="array" ref="AP54">IF(Q54&lt;= 0, " ",INDEX(Costs,MATCH(AC$3,add_ons,0),MATCH($E54,Models,0)+1))</f>
        <v xml:space="preserve"> </v>
      </c>
      <c r="AQ54" s="3" cm="1">
        <f t="array" ref="AQ54">IF(R54&lt;= 0, " ",INDEX(Costs,MATCH(AD$3,add_ons,0),MATCH($E54,Models,0)+1))</f>
        <v>30.6</v>
      </c>
      <c r="AR54" s="3" t="str" cm="1">
        <f t="array" ref="AR54">IF(S54&lt;= 0, " ",INDEX(Costs,MATCH(AE$3,add_ons,0),MATCH($E54,Models,0)+1))</f>
        <v xml:space="preserve"> </v>
      </c>
      <c r="AS54" s="3" t="str" cm="1">
        <f t="array" ref="AS54">IF(T54&lt;= 0, " ",INDEX(Costs,MATCH(AF$3,add_ons,0),MATCH($E54,Models,0)+1))</f>
        <v xml:space="preserve"> </v>
      </c>
      <c r="AT54" s="3" cm="1">
        <f t="array" ref="AT54">IF(U54&lt;= 0, " ",INDEX(Costs,MATCH(AG$3,add_ons,0),MATCH($E54,Models,0)+1))</f>
        <v>179.20000000000002</v>
      </c>
      <c r="AU54" s="3" t="str" cm="1">
        <f t="array" ref="AU54">IF(V54&lt;= 0, " ",INDEX(Costs,MATCH(AH$3,add_ons,0),MATCH($E54,Models,0)+1))</f>
        <v xml:space="preserve"> </v>
      </c>
      <c r="AV54" s="3">
        <f t="shared" si="1"/>
        <v>209.8</v>
      </c>
      <c r="AW54" s="3">
        <f t="shared" si="2"/>
        <v>27399</v>
      </c>
      <c r="AX54" s="3">
        <f t="shared" si="3"/>
        <v>26110.739999999998</v>
      </c>
      <c r="AY54" s="3">
        <f t="shared" si="4"/>
        <v>1288.260000000002</v>
      </c>
    </row>
    <row r="55" spans="1:51" x14ac:dyDescent="0.2">
      <c r="A55" t="s">
        <v>27</v>
      </c>
      <c r="B55" t="s">
        <v>19</v>
      </c>
      <c r="C55" t="s">
        <v>40</v>
      </c>
      <c r="D55" t="s">
        <v>24</v>
      </c>
      <c r="E55" t="s">
        <v>44</v>
      </c>
      <c r="F55" t="s">
        <v>49</v>
      </c>
      <c r="G55" t="s">
        <v>22</v>
      </c>
      <c r="H55">
        <v>43</v>
      </c>
      <c r="I55" s="4">
        <v>16932</v>
      </c>
      <c r="J55" s="4">
        <v>10159.199999999999</v>
      </c>
      <c r="K55" s="10">
        <v>1</v>
      </c>
      <c r="L55" s="10">
        <v>0</v>
      </c>
      <c r="M55" s="10">
        <v>0</v>
      </c>
      <c r="N55" s="10">
        <v>0</v>
      </c>
      <c r="O55" s="10">
        <v>0</v>
      </c>
      <c r="P55" s="10">
        <v>0</v>
      </c>
      <c r="Q55" s="10">
        <v>0</v>
      </c>
      <c r="R55" s="10">
        <v>0</v>
      </c>
      <c r="S55" s="10">
        <v>0</v>
      </c>
      <c r="T55" s="10">
        <v>0</v>
      </c>
      <c r="U55" s="10">
        <v>0</v>
      </c>
      <c r="V55" s="10">
        <v>0</v>
      </c>
      <c r="W55" s="4" cm="1">
        <f t="array" ref="W55">IF(K55&lt;=0," ",INDEX(Prices,MATCH(W$3,add_ons,0),MATCH($E55,Models,0)+1))</f>
        <v>600</v>
      </c>
      <c r="X55" s="4" t="str" cm="1">
        <f t="array" ref="X55">IF(L55&lt;=0," ",INDEX(Prices,MATCH(X$3,add_ons,0),MATCH($E55,Models,0)+1))</f>
        <v xml:space="preserve"> </v>
      </c>
      <c r="Y55" s="4" t="str" cm="1">
        <f t="array" ref="Y55">IF(M55&lt;=0," ",INDEX(Prices,MATCH(Y$3,add_ons,0),MATCH($E55,Models,0)+1))</f>
        <v xml:space="preserve"> </v>
      </c>
      <c r="Z55" s="4" t="str" cm="1">
        <f t="array" ref="Z55">IF(N55&lt;=0," ",INDEX(Prices,MATCH(Z$3,add_ons,0),MATCH($E55,Models,0)+1))</f>
        <v xml:space="preserve"> </v>
      </c>
      <c r="AA55" s="4" t="str" cm="1">
        <f t="array" ref="AA55">IF(O55&lt;=0," ",INDEX(Prices,MATCH(AA$3,add_ons,0),MATCH($E55,Models,0)+1))</f>
        <v xml:space="preserve"> </v>
      </c>
      <c r="AB55" s="4" t="str" cm="1">
        <f t="array" ref="AB55">IF(P55&lt;=0," ",INDEX(Prices,MATCH(AB$3,add_ons,0),MATCH($E55,Models,0)+1))</f>
        <v xml:space="preserve"> </v>
      </c>
      <c r="AC55" s="4" t="str" cm="1">
        <f t="array" ref="AC55">IF(Q55&lt;=0," ",INDEX(Prices,MATCH(AC$3,add_ons,0),MATCH($E55,Models,0)+1))</f>
        <v xml:space="preserve"> </v>
      </c>
      <c r="AD55" s="4" t="str" cm="1">
        <f t="array" ref="AD55">IF(R55&lt;=0," ",INDEX(Prices,MATCH(AD$3,add_ons,0),MATCH($E55,Models,0)+1))</f>
        <v xml:space="preserve"> </v>
      </c>
      <c r="AE55" s="4" t="str" cm="1">
        <f t="array" ref="AE55">IF(S55&lt;=0," ",INDEX(Prices,MATCH(AE$3,add_ons,0),MATCH($E55,Models,0)+1))</f>
        <v xml:space="preserve"> </v>
      </c>
      <c r="AF55" s="4" t="str" cm="1">
        <f t="array" ref="AF55">IF(T55&lt;=0," ",INDEX(Prices,MATCH(AF$3,add_ons,0),MATCH($E55,Models,0)+1))</f>
        <v xml:space="preserve"> </v>
      </c>
      <c r="AG55" s="4" t="str" cm="1">
        <f t="array" ref="AG55">IF(U55&lt;=0," ",INDEX(Prices,MATCH(AG$3,add_ons,0),MATCH($E55,Models,0)+1))</f>
        <v xml:space="preserve"> </v>
      </c>
      <c r="AH55" s="4" t="str" cm="1">
        <f t="array" ref="AH55">IF(V55&lt;=0," ",INDEX(Prices,MATCH(AH$3,add_ons,0),MATCH($E55,Models,0)+1))</f>
        <v xml:space="preserve"> </v>
      </c>
      <c r="AI55" s="3">
        <f t="shared" si="0"/>
        <v>510</v>
      </c>
      <c r="AJ55" s="3" cm="1">
        <f t="array" ref="AJ55">IF(K55&lt;= 0, " ",INDEX(Costs,MATCH(W$3,add_ons,0),MATCH($E55,Models,0)+1))</f>
        <v>150</v>
      </c>
      <c r="AK55" s="3" t="str" cm="1">
        <f t="array" ref="AK55">IF(L55&lt;= 0, " ",INDEX(Costs,MATCH(X$3,add_ons,0),MATCH($E55,Models,0)+1))</f>
        <v xml:space="preserve"> </v>
      </c>
      <c r="AL55" s="3" t="str" cm="1">
        <f t="array" ref="AL55">IF(M55&lt;= 0, " ",INDEX(Costs,MATCH(Y$3,add_ons,0),MATCH($E55,Models,0)+1))</f>
        <v xml:space="preserve"> </v>
      </c>
      <c r="AM55" s="3" t="str" cm="1">
        <f t="array" ref="AM55">IF(N55&lt;= 0, " ",INDEX(Costs,MATCH(Z$3,add_ons,0),MATCH($E55,Models,0)+1))</f>
        <v xml:space="preserve"> </v>
      </c>
      <c r="AN55" s="3" t="str" cm="1">
        <f t="array" ref="AN55">IF(O55&lt;= 0, " ",INDEX(Costs,MATCH(AA$3,add_ons,0),MATCH($E55,Models,0)+1))</f>
        <v xml:space="preserve"> </v>
      </c>
      <c r="AO55" s="3" t="str" cm="1">
        <f t="array" ref="AO55">IF(P55&lt;= 0, " ",INDEX(Costs,MATCH(AB$3,add_ons,0),MATCH($E55,Models,0)+1))</f>
        <v xml:space="preserve"> </v>
      </c>
      <c r="AP55" s="3" t="str" cm="1">
        <f t="array" ref="AP55">IF(Q55&lt;= 0, " ",INDEX(Costs,MATCH(AC$3,add_ons,0),MATCH($E55,Models,0)+1))</f>
        <v xml:space="preserve"> </v>
      </c>
      <c r="AQ55" s="3" t="str" cm="1">
        <f t="array" ref="AQ55">IF(R55&lt;= 0, " ",INDEX(Costs,MATCH(AD$3,add_ons,0),MATCH($E55,Models,0)+1))</f>
        <v xml:space="preserve"> </v>
      </c>
      <c r="AR55" s="3" t="str" cm="1">
        <f t="array" ref="AR55">IF(S55&lt;= 0, " ",INDEX(Costs,MATCH(AE$3,add_ons,0),MATCH($E55,Models,0)+1))</f>
        <v xml:space="preserve"> </v>
      </c>
      <c r="AS55" s="3" t="str" cm="1">
        <f t="array" ref="AS55">IF(T55&lt;= 0, " ",INDEX(Costs,MATCH(AF$3,add_ons,0),MATCH($E55,Models,0)+1))</f>
        <v xml:space="preserve"> </v>
      </c>
      <c r="AT55" s="3" t="str" cm="1">
        <f t="array" ref="AT55">IF(U55&lt;= 0, " ",INDEX(Costs,MATCH(AG$3,add_ons,0),MATCH($E55,Models,0)+1))</f>
        <v xml:space="preserve"> </v>
      </c>
      <c r="AU55" s="3" t="str" cm="1">
        <f t="array" ref="AU55">IF(V55&lt;= 0, " ",INDEX(Costs,MATCH(AH$3,add_ons,0),MATCH($E55,Models,0)+1))</f>
        <v xml:space="preserve"> </v>
      </c>
      <c r="AV55" s="3">
        <f t="shared" si="1"/>
        <v>150</v>
      </c>
      <c r="AW55" s="3">
        <f t="shared" si="2"/>
        <v>17442</v>
      </c>
      <c r="AX55" s="3">
        <f t="shared" si="3"/>
        <v>10309.199999999999</v>
      </c>
      <c r="AY55" s="3">
        <f t="shared" si="4"/>
        <v>7132.8000000000011</v>
      </c>
    </row>
    <row r="56" spans="1:51" x14ac:dyDescent="0.2">
      <c r="A56" t="s">
        <v>27</v>
      </c>
      <c r="B56" t="s">
        <v>19</v>
      </c>
      <c r="C56" t="s">
        <v>40</v>
      </c>
      <c r="D56" t="s">
        <v>16</v>
      </c>
      <c r="E56" t="s">
        <v>33</v>
      </c>
      <c r="F56" t="s">
        <v>43</v>
      </c>
      <c r="G56" t="s">
        <v>14</v>
      </c>
      <c r="H56">
        <v>34</v>
      </c>
      <c r="I56" s="3">
        <v>16443</v>
      </c>
      <c r="J56" s="4">
        <v>9865.7999999999993</v>
      </c>
      <c r="K56" s="10">
        <v>0</v>
      </c>
      <c r="L56" s="10">
        <v>0</v>
      </c>
      <c r="M56" s="10">
        <v>0</v>
      </c>
      <c r="N56" s="10">
        <v>0</v>
      </c>
      <c r="O56" s="10">
        <v>0</v>
      </c>
      <c r="P56" s="10">
        <v>0</v>
      </c>
      <c r="Q56" s="10">
        <v>0</v>
      </c>
      <c r="R56" s="10">
        <v>0</v>
      </c>
      <c r="S56" s="10">
        <v>0</v>
      </c>
      <c r="T56" s="10">
        <v>0</v>
      </c>
      <c r="U56" s="10">
        <v>1</v>
      </c>
      <c r="V56" s="10">
        <v>0</v>
      </c>
      <c r="W56" s="4" t="str" cm="1">
        <f t="array" ref="W56">IF(K56&lt;=0," ",INDEX(Prices,MATCH(W$3,add_ons,0),MATCH($E56,Models,0)+1))</f>
        <v xml:space="preserve"> </v>
      </c>
      <c r="X56" s="4" t="str" cm="1">
        <f t="array" ref="X56">IF(L56&lt;=0," ",INDEX(Prices,MATCH(X$3,add_ons,0),MATCH($E56,Models,0)+1))</f>
        <v xml:space="preserve"> </v>
      </c>
      <c r="Y56" s="4" t="str" cm="1">
        <f t="array" ref="Y56">IF(M56&lt;=0," ",INDEX(Prices,MATCH(Y$3,add_ons,0),MATCH($E56,Models,0)+1))</f>
        <v xml:space="preserve"> </v>
      </c>
      <c r="Z56" s="4" t="str" cm="1">
        <f t="array" ref="Z56">IF(N56&lt;=0," ",INDEX(Prices,MATCH(Z$3,add_ons,0),MATCH($E56,Models,0)+1))</f>
        <v xml:space="preserve"> </v>
      </c>
      <c r="AA56" s="4" t="str" cm="1">
        <f t="array" ref="AA56">IF(O56&lt;=0," ",INDEX(Prices,MATCH(AA$3,add_ons,0),MATCH($E56,Models,0)+1))</f>
        <v xml:space="preserve"> </v>
      </c>
      <c r="AB56" s="4" t="str" cm="1">
        <f t="array" ref="AB56">IF(P56&lt;=0," ",INDEX(Prices,MATCH(AB$3,add_ons,0),MATCH($E56,Models,0)+1))</f>
        <v xml:space="preserve"> </v>
      </c>
      <c r="AC56" s="4" t="str" cm="1">
        <f t="array" ref="AC56">IF(Q56&lt;=0," ",INDEX(Prices,MATCH(AC$3,add_ons,0),MATCH($E56,Models,0)+1))</f>
        <v xml:space="preserve"> </v>
      </c>
      <c r="AD56" s="4" t="str" cm="1">
        <f t="array" ref="AD56">IF(R56&lt;=0," ",INDEX(Prices,MATCH(AD$3,add_ons,0),MATCH($E56,Models,0)+1))</f>
        <v xml:space="preserve"> </v>
      </c>
      <c r="AE56" s="4" t="str" cm="1">
        <f t="array" ref="AE56">IF(S56&lt;=0," ",INDEX(Prices,MATCH(AE$3,add_ons,0),MATCH($E56,Models,0)+1))</f>
        <v xml:space="preserve"> </v>
      </c>
      <c r="AF56" s="4" t="str" cm="1">
        <f t="array" ref="AF56">IF(T56&lt;=0," ",INDEX(Prices,MATCH(AF$3,add_ons,0),MATCH($E56,Models,0)+1))</f>
        <v xml:space="preserve"> </v>
      </c>
      <c r="AG56" s="4" cm="1">
        <f t="array" ref="AG56">IF(U56&lt;=0," ",INDEX(Prices,MATCH(AG$3,add_ons,0),MATCH($E56,Models,0)+1))</f>
        <v>730</v>
      </c>
      <c r="AH56" s="4" t="str" cm="1">
        <f t="array" ref="AH56">IF(V56&lt;=0," ",INDEX(Prices,MATCH(AH$3,add_ons,0),MATCH($E56,Models,0)+1))</f>
        <v xml:space="preserve"> </v>
      </c>
      <c r="AI56" s="3">
        <f t="shared" si="0"/>
        <v>620.5</v>
      </c>
      <c r="AJ56" s="3" t="str" cm="1">
        <f t="array" ref="AJ56">IF(K56&lt;= 0, " ",INDEX(Costs,MATCH(W$3,add_ons,0),MATCH($E56,Models,0)+1))</f>
        <v xml:space="preserve"> </v>
      </c>
      <c r="AK56" s="3" t="str" cm="1">
        <f t="array" ref="AK56">IF(L56&lt;= 0, " ",INDEX(Costs,MATCH(X$3,add_ons,0),MATCH($E56,Models,0)+1))</f>
        <v xml:space="preserve"> </v>
      </c>
      <c r="AL56" s="3" t="str" cm="1">
        <f t="array" ref="AL56">IF(M56&lt;= 0, " ",INDEX(Costs,MATCH(Y$3,add_ons,0),MATCH($E56,Models,0)+1))</f>
        <v xml:space="preserve"> </v>
      </c>
      <c r="AM56" s="3" t="str" cm="1">
        <f t="array" ref="AM56">IF(N56&lt;= 0, " ",INDEX(Costs,MATCH(Z$3,add_ons,0),MATCH($E56,Models,0)+1))</f>
        <v xml:space="preserve"> </v>
      </c>
      <c r="AN56" s="3" t="str" cm="1">
        <f t="array" ref="AN56">IF(O56&lt;= 0, " ",INDEX(Costs,MATCH(AA$3,add_ons,0),MATCH($E56,Models,0)+1))</f>
        <v xml:space="preserve"> </v>
      </c>
      <c r="AO56" s="3" t="str" cm="1">
        <f t="array" ref="AO56">IF(P56&lt;= 0, " ",INDEX(Costs,MATCH(AB$3,add_ons,0),MATCH($E56,Models,0)+1))</f>
        <v xml:space="preserve"> </v>
      </c>
      <c r="AP56" s="3" t="str" cm="1">
        <f t="array" ref="AP56">IF(Q56&lt;= 0, " ",INDEX(Costs,MATCH(AC$3,add_ons,0),MATCH($E56,Models,0)+1))</f>
        <v xml:space="preserve"> </v>
      </c>
      <c r="AQ56" s="3" t="str" cm="1">
        <f t="array" ref="AQ56">IF(R56&lt;= 0, " ",INDEX(Costs,MATCH(AD$3,add_ons,0),MATCH($E56,Models,0)+1))</f>
        <v xml:space="preserve"> </v>
      </c>
      <c r="AR56" s="3" t="str" cm="1">
        <f t="array" ref="AR56">IF(S56&lt;= 0, " ",INDEX(Costs,MATCH(AE$3,add_ons,0),MATCH($E56,Models,0)+1))</f>
        <v xml:space="preserve"> </v>
      </c>
      <c r="AS56" s="3" t="str" cm="1">
        <f t="array" ref="AS56">IF(T56&lt;= 0, " ",INDEX(Costs,MATCH(AF$3,add_ons,0),MATCH($E56,Models,0)+1))</f>
        <v xml:space="preserve"> </v>
      </c>
      <c r="AT56" s="3" cm="1">
        <f t="array" ref="AT56">IF(U56&lt;= 0, " ",INDEX(Costs,MATCH(AG$3,add_ons,0),MATCH($E56,Models,0)+1))</f>
        <v>204.4</v>
      </c>
      <c r="AU56" s="3" t="str" cm="1">
        <f t="array" ref="AU56">IF(V56&lt;= 0, " ",INDEX(Costs,MATCH(AH$3,add_ons,0),MATCH($E56,Models,0)+1))</f>
        <v xml:space="preserve"> </v>
      </c>
      <c r="AV56" s="3">
        <f t="shared" si="1"/>
        <v>204.4</v>
      </c>
      <c r="AW56" s="3">
        <f t="shared" si="2"/>
        <v>17063.5</v>
      </c>
      <c r="AX56" s="3">
        <f t="shared" si="3"/>
        <v>10070.199999999999</v>
      </c>
      <c r="AY56" s="3">
        <f t="shared" si="4"/>
        <v>6993.3000000000011</v>
      </c>
    </row>
    <row r="57" spans="1:51" x14ac:dyDescent="0.2">
      <c r="A57" t="s">
        <v>27</v>
      </c>
      <c r="B57" t="s">
        <v>19</v>
      </c>
      <c r="C57" t="s">
        <v>40</v>
      </c>
      <c r="D57" t="s">
        <v>16</v>
      </c>
      <c r="E57" t="s">
        <v>33</v>
      </c>
      <c r="F57" t="s">
        <v>26</v>
      </c>
      <c r="G57" t="s">
        <v>22</v>
      </c>
      <c r="H57">
        <v>45</v>
      </c>
      <c r="I57" s="3">
        <v>23172</v>
      </c>
      <c r="J57" s="4">
        <v>13903.199999999999</v>
      </c>
      <c r="K57" s="10">
        <v>0</v>
      </c>
      <c r="L57" s="10">
        <v>0</v>
      </c>
      <c r="M57" s="10">
        <v>0</v>
      </c>
      <c r="N57" s="10">
        <v>0</v>
      </c>
      <c r="O57" s="10">
        <v>0</v>
      </c>
      <c r="P57" s="10">
        <v>0</v>
      </c>
      <c r="Q57" s="10">
        <v>0</v>
      </c>
      <c r="R57" s="10">
        <v>1</v>
      </c>
      <c r="S57" s="10">
        <v>0</v>
      </c>
      <c r="T57" s="10">
        <v>0</v>
      </c>
      <c r="U57" s="10">
        <v>0</v>
      </c>
      <c r="V57" s="10">
        <v>0</v>
      </c>
      <c r="W57" s="4" t="str" cm="1">
        <f t="array" ref="W57">IF(K57&lt;=0," ",INDEX(Prices,MATCH(W$3,add_ons,0),MATCH($E57,Models,0)+1))</f>
        <v xml:space="preserve"> </v>
      </c>
      <c r="X57" s="4" t="str" cm="1">
        <f t="array" ref="X57">IF(L57&lt;=0," ",INDEX(Prices,MATCH(X$3,add_ons,0),MATCH($E57,Models,0)+1))</f>
        <v xml:space="preserve"> </v>
      </c>
      <c r="Y57" s="4" t="str" cm="1">
        <f t="array" ref="Y57">IF(M57&lt;=0," ",INDEX(Prices,MATCH(Y$3,add_ons,0),MATCH($E57,Models,0)+1))</f>
        <v xml:space="preserve"> </v>
      </c>
      <c r="Z57" s="4" t="str" cm="1">
        <f t="array" ref="Z57">IF(N57&lt;=0," ",INDEX(Prices,MATCH(Z$3,add_ons,0),MATCH($E57,Models,0)+1))</f>
        <v xml:space="preserve"> </v>
      </c>
      <c r="AA57" s="4" t="str" cm="1">
        <f t="array" ref="AA57">IF(O57&lt;=0," ",INDEX(Prices,MATCH(AA$3,add_ons,0),MATCH($E57,Models,0)+1))</f>
        <v xml:space="preserve"> </v>
      </c>
      <c r="AB57" s="4" t="str" cm="1">
        <f t="array" ref="AB57">IF(P57&lt;=0," ",INDEX(Prices,MATCH(AB$3,add_ons,0),MATCH($E57,Models,0)+1))</f>
        <v xml:space="preserve"> </v>
      </c>
      <c r="AC57" s="4" t="str" cm="1">
        <f t="array" ref="AC57">IF(Q57&lt;=0," ",INDEX(Prices,MATCH(AC$3,add_ons,0),MATCH($E57,Models,0)+1))</f>
        <v xml:space="preserve"> </v>
      </c>
      <c r="AD57" s="4" cm="1">
        <f t="array" ref="AD57">IF(R57&lt;=0," ",INDEX(Prices,MATCH(AD$3,add_ons,0),MATCH($E57,Models,0)+1))</f>
        <v>210</v>
      </c>
      <c r="AE57" s="4" t="str" cm="1">
        <f t="array" ref="AE57">IF(S57&lt;=0," ",INDEX(Prices,MATCH(AE$3,add_ons,0),MATCH($E57,Models,0)+1))</f>
        <v xml:space="preserve"> </v>
      </c>
      <c r="AF57" s="4" t="str" cm="1">
        <f t="array" ref="AF57">IF(T57&lt;=0," ",INDEX(Prices,MATCH(AF$3,add_ons,0),MATCH($E57,Models,0)+1))</f>
        <v xml:space="preserve"> </v>
      </c>
      <c r="AG57" s="4" t="str" cm="1">
        <f t="array" ref="AG57">IF(U57&lt;=0," ",INDEX(Prices,MATCH(AG$3,add_ons,0),MATCH($E57,Models,0)+1))</f>
        <v xml:space="preserve"> </v>
      </c>
      <c r="AH57" s="4" t="str" cm="1">
        <f t="array" ref="AH57">IF(V57&lt;=0," ",INDEX(Prices,MATCH(AH$3,add_ons,0),MATCH($E57,Models,0)+1))</f>
        <v xml:space="preserve"> </v>
      </c>
      <c r="AI57" s="3">
        <f t="shared" si="0"/>
        <v>178.5</v>
      </c>
      <c r="AJ57" s="3" t="str" cm="1">
        <f t="array" ref="AJ57">IF(K57&lt;= 0, " ",INDEX(Costs,MATCH(W$3,add_ons,0),MATCH($E57,Models,0)+1))</f>
        <v xml:space="preserve"> </v>
      </c>
      <c r="AK57" s="3" t="str" cm="1">
        <f t="array" ref="AK57">IF(L57&lt;= 0, " ",INDEX(Costs,MATCH(X$3,add_ons,0),MATCH($E57,Models,0)+1))</f>
        <v xml:space="preserve"> </v>
      </c>
      <c r="AL57" s="3" t="str" cm="1">
        <f t="array" ref="AL57">IF(M57&lt;= 0, " ",INDEX(Costs,MATCH(Y$3,add_ons,0),MATCH($E57,Models,0)+1))</f>
        <v xml:space="preserve"> </v>
      </c>
      <c r="AM57" s="3" t="str" cm="1">
        <f t="array" ref="AM57">IF(N57&lt;= 0, " ",INDEX(Costs,MATCH(Z$3,add_ons,0),MATCH($E57,Models,0)+1))</f>
        <v xml:space="preserve"> </v>
      </c>
      <c r="AN57" s="3" t="str" cm="1">
        <f t="array" ref="AN57">IF(O57&lt;= 0, " ",INDEX(Costs,MATCH(AA$3,add_ons,0),MATCH($E57,Models,0)+1))</f>
        <v xml:space="preserve"> </v>
      </c>
      <c r="AO57" s="3" t="str" cm="1">
        <f t="array" ref="AO57">IF(P57&lt;= 0, " ",INDEX(Costs,MATCH(AB$3,add_ons,0),MATCH($E57,Models,0)+1))</f>
        <v xml:space="preserve"> </v>
      </c>
      <c r="AP57" s="3" t="str" cm="1">
        <f t="array" ref="AP57">IF(Q57&lt;= 0, " ",INDEX(Costs,MATCH(AC$3,add_ons,0),MATCH($E57,Models,0)+1))</f>
        <v xml:space="preserve"> </v>
      </c>
      <c r="AQ57" s="3" cm="1">
        <f t="array" ref="AQ57">IF(R57&lt;= 0, " ",INDEX(Costs,MATCH(AD$3,add_ons,0),MATCH($E57,Models,0)+1))</f>
        <v>35.700000000000003</v>
      </c>
      <c r="AR57" s="3" t="str" cm="1">
        <f t="array" ref="AR57">IF(S57&lt;= 0, " ",INDEX(Costs,MATCH(AE$3,add_ons,0),MATCH($E57,Models,0)+1))</f>
        <v xml:space="preserve"> </v>
      </c>
      <c r="AS57" s="3" t="str" cm="1">
        <f t="array" ref="AS57">IF(T57&lt;= 0, " ",INDEX(Costs,MATCH(AF$3,add_ons,0),MATCH($E57,Models,0)+1))</f>
        <v xml:space="preserve"> </v>
      </c>
      <c r="AT57" s="3" t="str" cm="1">
        <f t="array" ref="AT57">IF(U57&lt;= 0, " ",INDEX(Costs,MATCH(AG$3,add_ons,0),MATCH($E57,Models,0)+1))</f>
        <v xml:space="preserve"> </v>
      </c>
      <c r="AU57" s="3" t="str" cm="1">
        <f t="array" ref="AU57">IF(V57&lt;= 0, " ",INDEX(Costs,MATCH(AH$3,add_ons,0),MATCH($E57,Models,0)+1))</f>
        <v xml:space="preserve"> </v>
      </c>
      <c r="AV57" s="3">
        <f t="shared" si="1"/>
        <v>35.700000000000003</v>
      </c>
      <c r="AW57" s="3">
        <f t="shared" si="2"/>
        <v>23350.5</v>
      </c>
      <c r="AX57" s="3">
        <f t="shared" si="3"/>
        <v>13938.9</v>
      </c>
      <c r="AY57" s="3">
        <f t="shared" si="4"/>
        <v>9411.6</v>
      </c>
    </row>
    <row r="58" spans="1:51" x14ac:dyDescent="0.2">
      <c r="A58" t="s">
        <v>27</v>
      </c>
      <c r="B58" t="s">
        <v>31</v>
      </c>
      <c r="C58" t="s">
        <v>10</v>
      </c>
      <c r="D58" t="s">
        <v>24</v>
      </c>
      <c r="E58" t="s">
        <v>25</v>
      </c>
      <c r="F58" t="s">
        <v>32</v>
      </c>
      <c r="G58" t="s">
        <v>22</v>
      </c>
      <c r="H58">
        <v>40</v>
      </c>
      <c r="I58" s="4">
        <v>29844</v>
      </c>
      <c r="J58" s="4">
        <v>28948.68</v>
      </c>
      <c r="K58" s="10">
        <v>0</v>
      </c>
      <c r="L58" s="10">
        <v>0</v>
      </c>
      <c r="M58" s="10">
        <v>0</v>
      </c>
      <c r="N58" s="10">
        <v>0</v>
      </c>
      <c r="O58" s="10">
        <v>0</v>
      </c>
      <c r="P58" s="10">
        <v>0</v>
      </c>
      <c r="Q58" s="10">
        <v>1</v>
      </c>
      <c r="R58" s="10">
        <v>0</v>
      </c>
      <c r="S58" s="10">
        <v>1</v>
      </c>
      <c r="T58" s="10">
        <v>1</v>
      </c>
      <c r="U58" s="10">
        <v>0</v>
      </c>
      <c r="V58" s="10">
        <v>0</v>
      </c>
      <c r="W58" s="4" t="str" cm="1">
        <f t="array" ref="W58">IF(K58&lt;=0," ",INDEX(Prices,MATCH(W$3,add_ons,0),MATCH($E58,Models,0)+1))</f>
        <v xml:space="preserve"> </v>
      </c>
      <c r="X58" s="4" t="str" cm="1">
        <f t="array" ref="X58">IF(L58&lt;=0," ",INDEX(Prices,MATCH(X$3,add_ons,0),MATCH($E58,Models,0)+1))</f>
        <v xml:space="preserve"> </v>
      </c>
      <c r="Y58" s="4" t="str" cm="1">
        <f t="array" ref="Y58">IF(M58&lt;=0," ",INDEX(Prices,MATCH(Y$3,add_ons,0),MATCH($E58,Models,0)+1))</f>
        <v xml:space="preserve"> </v>
      </c>
      <c r="Z58" s="4" t="str" cm="1">
        <f t="array" ref="Z58">IF(N58&lt;=0," ",INDEX(Prices,MATCH(Z$3,add_ons,0),MATCH($E58,Models,0)+1))</f>
        <v xml:space="preserve"> </v>
      </c>
      <c r="AA58" s="4" t="str" cm="1">
        <f t="array" ref="AA58">IF(O58&lt;=0," ",INDEX(Prices,MATCH(AA$3,add_ons,0),MATCH($E58,Models,0)+1))</f>
        <v xml:space="preserve"> </v>
      </c>
      <c r="AB58" s="4" t="str" cm="1">
        <f t="array" ref="AB58">IF(P58&lt;=0," ",INDEX(Prices,MATCH(AB$3,add_ons,0),MATCH($E58,Models,0)+1))</f>
        <v xml:space="preserve"> </v>
      </c>
      <c r="AC58" s="4" cm="1">
        <f t="array" ref="AC58">IF(Q58&lt;=0," ",INDEX(Prices,MATCH(AC$3,add_ons,0),MATCH($E58,Models,0)+1))</f>
        <v>140</v>
      </c>
      <c r="AD58" s="4" t="str" cm="1">
        <f t="array" ref="AD58">IF(R58&lt;=0," ",INDEX(Prices,MATCH(AD$3,add_ons,0),MATCH($E58,Models,0)+1))</f>
        <v xml:space="preserve"> </v>
      </c>
      <c r="AE58" s="4" cm="1">
        <f t="array" ref="AE58">IF(S58&lt;=0," ",INDEX(Prices,MATCH(AE$3,add_ons,0),MATCH($E58,Models,0)+1))</f>
        <v>210</v>
      </c>
      <c r="AF58" s="4" cm="1">
        <f t="array" ref="AF58">IF(T58&lt;=0," ",INDEX(Prices,MATCH(AF$3,add_ons,0),MATCH($E58,Models,0)+1))</f>
        <v>270</v>
      </c>
      <c r="AG58" s="4" t="str" cm="1">
        <f t="array" ref="AG58">IF(U58&lt;=0," ",INDEX(Prices,MATCH(AG$3,add_ons,0),MATCH($E58,Models,0)+1))</f>
        <v xml:space="preserve"> </v>
      </c>
      <c r="AH58" s="4" t="str" cm="1">
        <f t="array" ref="AH58">IF(V58&lt;=0," ",INDEX(Prices,MATCH(AH$3,add_ons,0),MATCH($E58,Models,0)+1))</f>
        <v xml:space="preserve"> </v>
      </c>
      <c r="AI58" s="3">
        <f t="shared" si="0"/>
        <v>527</v>
      </c>
      <c r="AJ58" s="3" t="str" cm="1">
        <f t="array" ref="AJ58">IF(K58&lt;= 0, " ",INDEX(Costs,MATCH(W$3,add_ons,0),MATCH($E58,Models,0)+1))</f>
        <v xml:space="preserve"> </v>
      </c>
      <c r="AK58" s="3" t="str" cm="1">
        <f t="array" ref="AK58">IF(L58&lt;= 0, " ",INDEX(Costs,MATCH(X$3,add_ons,0),MATCH($E58,Models,0)+1))</f>
        <v xml:space="preserve"> </v>
      </c>
      <c r="AL58" s="3" t="str" cm="1">
        <f t="array" ref="AL58">IF(M58&lt;= 0, " ",INDEX(Costs,MATCH(Y$3,add_ons,0),MATCH($E58,Models,0)+1))</f>
        <v xml:space="preserve"> </v>
      </c>
      <c r="AM58" s="3" t="str" cm="1">
        <f t="array" ref="AM58">IF(N58&lt;= 0, " ",INDEX(Costs,MATCH(Z$3,add_ons,0),MATCH($E58,Models,0)+1))</f>
        <v xml:space="preserve"> </v>
      </c>
      <c r="AN58" s="3" t="str" cm="1">
        <f t="array" ref="AN58">IF(O58&lt;= 0, " ",INDEX(Costs,MATCH(AA$3,add_ons,0),MATCH($E58,Models,0)+1))</f>
        <v xml:space="preserve"> </v>
      </c>
      <c r="AO58" s="3" t="str" cm="1">
        <f t="array" ref="AO58">IF(P58&lt;= 0, " ",INDEX(Costs,MATCH(AB$3,add_ons,0),MATCH($E58,Models,0)+1))</f>
        <v xml:space="preserve"> </v>
      </c>
      <c r="AP58" s="3" cm="1">
        <f t="array" ref="AP58">IF(Q58&lt;= 0, " ",INDEX(Costs,MATCH(AC$3,add_ons,0),MATCH($E58,Models,0)+1))</f>
        <v>21</v>
      </c>
      <c r="AQ58" s="3" t="str" cm="1">
        <f t="array" ref="AQ58">IF(R58&lt;= 0, " ",INDEX(Costs,MATCH(AD$3,add_ons,0),MATCH($E58,Models,0)+1))</f>
        <v xml:space="preserve"> </v>
      </c>
      <c r="AR58" s="3" cm="1">
        <f t="array" ref="AR58">IF(S58&lt;= 0, " ",INDEX(Costs,MATCH(AE$3,add_ons,0),MATCH($E58,Models,0)+1))</f>
        <v>35.700000000000003</v>
      </c>
      <c r="AS58" s="3" cm="1">
        <f t="array" ref="AS58">IF(T58&lt;= 0, " ",INDEX(Costs,MATCH(AF$3,add_ons,0),MATCH($E58,Models,0)+1))</f>
        <v>48.6</v>
      </c>
      <c r="AT58" s="3" t="str" cm="1">
        <f t="array" ref="AT58">IF(U58&lt;= 0, " ",INDEX(Costs,MATCH(AG$3,add_ons,0),MATCH($E58,Models,0)+1))</f>
        <v xml:space="preserve"> </v>
      </c>
      <c r="AU58" s="3" t="str" cm="1">
        <f t="array" ref="AU58">IF(V58&lt;= 0, " ",INDEX(Costs,MATCH(AH$3,add_ons,0),MATCH($E58,Models,0)+1))</f>
        <v xml:space="preserve"> </v>
      </c>
      <c r="AV58" s="3">
        <f t="shared" si="1"/>
        <v>105.30000000000001</v>
      </c>
      <c r="AW58" s="3">
        <f t="shared" si="2"/>
        <v>30371</v>
      </c>
      <c r="AX58" s="3">
        <f t="shared" si="3"/>
        <v>29053.98</v>
      </c>
      <c r="AY58" s="3">
        <f t="shared" si="4"/>
        <v>1317.0200000000004</v>
      </c>
    </row>
    <row r="59" spans="1:51" x14ac:dyDescent="0.2">
      <c r="A59" t="s">
        <v>27</v>
      </c>
      <c r="B59" t="s">
        <v>31</v>
      </c>
      <c r="C59" t="s">
        <v>10</v>
      </c>
      <c r="D59" t="s">
        <v>16</v>
      </c>
      <c r="E59" t="s">
        <v>20</v>
      </c>
      <c r="F59" t="s">
        <v>13</v>
      </c>
      <c r="G59" t="s">
        <v>22</v>
      </c>
      <c r="H59">
        <v>38</v>
      </c>
      <c r="I59" s="3">
        <v>26867</v>
      </c>
      <c r="J59" s="4">
        <v>26060.989999999998</v>
      </c>
      <c r="K59" s="10">
        <v>1</v>
      </c>
      <c r="L59" s="10">
        <v>0</v>
      </c>
      <c r="M59" s="10">
        <v>0</v>
      </c>
      <c r="N59" s="10">
        <v>0</v>
      </c>
      <c r="O59" s="10">
        <v>0</v>
      </c>
      <c r="P59" s="10">
        <v>0</v>
      </c>
      <c r="Q59" s="10">
        <v>0</v>
      </c>
      <c r="R59" s="10">
        <v>0</v>
      </c>
      <c r="S59" s="10">
        <v>0</v>
      </c>
      <c r="T59" s="10">
        <v>0</v>
      </c>
      <c r="U59" s="10">
        <v>0</v>
      </c>
      <c r="V59" s="10">
        <v>0</v>
      </c>
      <c r="W59" s="4" cm="1">
        <f t="array" ref="W59">IF(K59&lt;=0," ",INDEX(Prices,MATCH(W$3,add_ons,0),MATCH($E59,Models,0)+1))</f>
        <v>750</v>
      </c>
      <c r="X59" s="4" t="str" cm="1">
        <f t="array" ref="X59">IF(L59&lt;=0," ",INDEX(Prices,MATCH(X$3,add_ons,0),MATCH($E59,Models,0)+1))</f>
        <v xml:space="preserve"> </v>
      </c>
      <c r="Y59" s="4" t="str" cm="1">
        <f t="array" ref="Y59">IF(M59&lt;=0," ",INDEX(Prices,MATCH(Y$3,add_ons,0),MATCH($E59,Models,0)+1))</f>
        <v xml:space="preserve"> </v>
      </c>
      <c r="Z59" s="4" t="str" cm="1">
        <f t="array" ref="Z59">IF(N59&lt;=0," ",INDEX(Prices,MATCH(Z$3,add_ons,0),MATCH($E59,Models,0)+1))</f>
        <v xml:space="preserve"> </v>
      </c>
      <c r="AA59" s="4" t="str" cm="1">
        <f t="array" ref="AA59">IF(O59&lt;=0," ",INDEX(Prices,MATCH(AA$3,add_ons,0),MATCH($E59,Models,0)+1))</f>
        <v xml:space="preserve"> </v>
      </c>
      <c r="AB59" s="4" t="str" cm="1">
        <f t="array" ref="AB59">IF(P59&lt;=0," ",INDEX(Prices,MATCH(AB$3,add_ons,0),MATCH($E59,Models,0)+1))</f>
        <v xml:space="preserve"> </v>
      </c>
      <c r="AC59" s="4" t="str" cm="1">
        <f t="array" ref="AC59">IF(Q59&lt;=0," ",INDEX(Prices,MATCH(AC$3,add_ons,0),MATCH($E59,Models,0)+1))</f>
        <v xml:space="preserve"> </v>
      </c>
      <c r="AD59" s="4" t="str" cm="1">
        <f t="array" ref="AD59">IF(R59&lt;=0," ",INDEX(Prices,MATCH(AD$3,add_ons,0),MATCH($E59,Models,0)+1))</f>
        <v xml:space="preserve"> </v>
      </c>
      <c r="AE59" s="4" t="str" cm="1">
        <f t="array" ref="AE59">IF(S59&lt;=0," ",INDEX(Prices,MATCH(AE$3,add_ons,0),MATCH($E59,Models,0)+1))</f>
        <v xml:space="preserve"> </v>
      </c>
      <c r="AF59" s="4" t="str" cm="1">
        <f t="array" ref="AF59">IF(T59&lt;=0," ",INDEX(Prices,MATCH(AF$3,add_ons,0),MATCH($E59,Models,0)+1))</f>
        <v xml:space="preserve"> </v>
      </c>
      <c r="AG59" s="4" t="str" cm="1">
        <f t="array" ref="AG59">IF(U59&lt;=0," ",INDEX(Prices,MATCH(AG$3,add_ons,0),MATCH($E59,Models,0)+1))</f>
        <v xml:space="preserve"> </v>
      </c>
      <c r="AH59" s="4" t="str" cm="1">
        <f t="array" ref="AH59">IF(V59&lt;=0," ",INDEX(Prices,MATCH(AH$3,add_ons,0),MATCH($E59,Models,0)+1))</f>
        <v xml:space="preserve"> </v>
      </c>
      <c r="AI59" s="3">
        <f t="shared" si="0"/>
        <v>637.5</v>
      </c>
      <c r="AJ59" s="3" cm="1">
        <f t="array" ref="AJ59">IF(K59&lt;= 0, " ",INDEX(Costs,MATCH(W$3,add_ons,0),MATCH($E59,Models,0)+1))</f>
        <v>187.5</v>
      </c>
      <c r="AK59" s="3" t="str" cm="1">
        <f t="array" ref="AK59">IF(L59&lt;= 0, " ",INDEX(Costs,MATCH(X$3,add_ons,0),MATCH($E59,Models,0)+1))</f>
        <v xml:space="preserve"> </v>
      </c>
      <c r="AL59" s="3" t="str" cm="1">
        <f t="array" ref="AL59">IF(M59&lt;= 0, " ",INDEX(Costs,MATCH(Y$3,add_ons,0),MATCH($E59,Models,0)+1))</f>
        <v xml:space="preserve"> </v>
      </c>
      <c r="AM59" s="3" t="str" cm="1">
        <f t="array" ref="AM59">IF(N59&lt;= 0, " ",INDEX(Costs,MATCH(Z$3,add_ons,0),MATCH($E59,Models,0)+1))</f>
        <v xml:space="preserve"> </v>
      </c>
      <c r="AN59" s="3" t="str" cm="1">
        <f t="array" ref="AN59">IF(O59&lt;= 0, " ",INDEX(Costs,MATCH(AA$3,add_ons,0),MATCH($E59,Models,0)+1))</f>
        <v xml:space="preserve"> </v>
      </c>
      <c r="AO59" s="3" t="str" cm="1">
        <f t="array" ref="AO59">IF(P59&lt;= 0, " ",INDEX(Costs,MATCH(AB$3,add_ons,0),MATCH($E59,Models,0)+1))</f>
        <v xml:space="preserve"> </v>
      </c>
      <c r="AP59" s="3" t="str" cm="1">
        <f t="array" ref="AP59">IF(Q59&lt;= 0, " ",INDEX(Costs,MATCH(AC$3,add_ons,0),MATCH($E59,Models,0)+1))</f>
        <v xml:space="preserve"> </v>
      </c>
      <c r="AQ59" s="3" t="str" cm="1">
        <f t="array" ref="AQ59">IF(R59&lt;= 0, " ",INDEX(Costs,MATCH(AD$3,add_ons,0),MATCH($E59,Models,0)+1))</f>
        <v xml:space="preserve"> </v>
      </c>
      <c r="AR59" s="3" t="str" cm="1">
        <f t="array" ref="AR59">IF(S59&lt;= 0, " ",INDEX(Costs,MATCH(AE$3,add_ons,0),MATCH($E59,Models,0)+1))</f>
        <v xml:space="preserve"> </v>
      </c>
      <c r="AS59" s="3" t="str" cm="1">
        <f t="array" ref="AS59">IF(T59&lt;= 0, " ",INDEX(Costs,MATCH(AF$3,add_ons,0),MATCH($E59,Models,0)+1))</f>
        <v xml:space="preserve"> </v>
      </c>
      <c r="AT59" s="3" t="str" cm="1">
        <f t="array" ref="AT59">IF(U59&lt;= 0, " ",INDEX(Costs,MATCH(AG$3,add_ons,0),MATCH($E59,Models,0)+1))</f>
        <v xml:space="preserve"> </v>
      </c>
      <c r="AU59" s="3" t="str" cm="1">
        <f t="array" ref="AU59">IF(V59&lt;= 0, " ",INDEX(Costs,MATCH(AH$3,add_ons,0),MATCH($E59,Models,0)+1))</f>
        <v xml:space="preserve"> </v>
      </c>
      <c r="AV59" s="3">
        <f t="shared" si="1"/>
        <v>187.5</v>
      </c>
      <c r="AW59" s="3">
        <f t="shared" si="2"/>
        <v>27504.5</v>
      </c>
      <c r="AX59" s="3">
        <f t="shared" si="3"/>
        <v>26248.489999999998</v>
      </c>
      <c r="AY59" s="3">
        <f t="shared" si="4"/>
        <v>1256.010000000002</v>
      </c>
    </row>
    <row r="60" spans="1:51" x14ac:dyDescent="0.2">
      <c r="A60" t="s">
        <v>27</v>
      </c>
      <c r="B60" t="s">
        <v>31</v>
      </c>
      <c r="C60" t="s">
        <v>10</v>
      </c>
      <c r="D60" t="s">
        <v>16</v>
      </c>
      <c r="E60" t="s">
        <v>20</v>
      </c>
      <c r="F60" t="s">
        <v>50</v>
      </c>
      <c r="G60" t="s">
        <v>14</v>
      </c>
      <c r="H60">
        <v>28</v>
      </c>
      <c r="I60" s="3">
        <v>29544</v>
      </c>
      <c r="J60" s="4">
        <v>28657.68</v>
      </c>
      <c r="K60" s="10">
        <v>0</v>
      </c>
      <c r="L60" s="10">
        <v>0</v>
      </c>
      <c r="M60" s="10">
        <v>0</v>
      </c>
      <c r="N60" s="10">
        <v>0</v>
      </c>
      <c r="O60" s="10">
        <v>0</v>
      </c>
      <c r="P60" s="10">
        <v>0</v>
      </c>
      <c r="Q60" s="10">
        <v>0</v>
      </c>
      <c r="R60" s="10">
        <v>0</v>
      </c>
      <c r="S60" s="10">
        <v>1</v>
      </c>
      <c r="T60" s="10">
        <v>0</v>
      </c>
      <c r="U60" s="10">
        <v>1</v>
      </c>
      <c r="V60" s="10">
        <v>0</v>
      </c>
      <c r="W60" s="4" t="str" cm="1">
        <f t="array" ref="W60">IF(K60&lt;=0," ",INDEX(Prices,MATCH(W$3,add_ons,0),MATCH($E60,Models,0)+1))</f>
        <v xml:space="preserve"> </v>
      </c>
      <c r="X60" s="4" t="str" cm="1">
        <f t="array" ref="X60">IF(L60&lt;=0," ",INDEX(Prices,MATCH(X$3,add_ons,0),MATCH($E60,Models,0)+1))</f>
        <v xml:space="preserve"> </v>
      </c>
      <c r="Y60" s="4" t="str" cm="1">
        <f t="array" ref="Y60">IF(M60&lt;=0," ",INDEX(Prices,MATCH(Y$3,add_ons,0),MATCH($E60,Models,0)+1))</f>
        <v xml:space="preserve"> </v>
      </c>
      <c r="Z60" s="4" t="str" cm="1">
        <f t="array" ref="Z60">IF(N60&lt;=0," ",INDEX(Prices,MATCH(Z$3,add_ons,0),MATCH($E60,Models,0)+1))</f>
        <v xml:space="preserve"> </v>
      </c>
      <c r="AA60" s="4" t="str" cm="1">
        <f t="array" ref="AA60">IF(O60&lt;=0," ",INDEX(Prices,MATCH(AA$3,add_ons,0),MATCH($E60,Models,0)+1))</f>
        <v xml:space="preserve"> </v>
      </c>
      <c r="AB60" s="4" t="str" cm="1">
        <f t="array" ref="AB60">IF(P60&lt;=0," ",INDEX(Prices,MATCH(AB$3,add_ons,0),MATCH($E60,Models,0)+1))</f>
        <v xml:space="preserve"> </v>
      </c>
      <c r="AC60" s="4" t="str" cm="1">
        <f t="array" ref="AC60">IF(Q60&lt;=0," ",INDEX(Prices,MATCH(AC$3,add_ons,0),MATCH($E60,Models,0)+1))</f>
        <v xml:space="preserve"> </v>
      </c>
      <c r="AD60" s="4" t="str" cm="1">
        <f t="array" ref="AD60">IF(R60&lt;=0," ",INDEX(Prices,MATCH(AD$3,add_ons,0),MATCH($E60,Models,0)+1))</f>
        <v xml:space="preserve"> </v>
      </c>
      <c r="AE60" s="4" cm="1">
        <f t="array" ref="AE60">IF(S60&lt;=0," ",INDEX(Prices,MATCH(AE$3,add_ons,0),MATCH($E60,Models,0)+1))</f>
        <v>160</v>
      </c>
      <c r="AF60" s="4" t="str" cm="1">
        <f t="array" ref="AF60">IF(T60&lt;=0," ",INDEX(Prices,MATCH(AF$3,add_ons,0),MATCH($E60,Models,0)+1))</f>
        <v xml:space="preserve"> </v>
      </c>
      <c r="AG60" s="4" cm="1">
        <f t="array" ref="AG60">IF(U60&lt;=0," ",INDEX(Prices,MATCH(AG$3,add_ons,0),MATCH($E60,Models,0)+1))</f>
        <v>640</v>
      </c>
      <c r="AH60" s="4" t="str" cm="1">
        <f t="array" ref="AH60">IF(V60&lt;=0," ",INDEX(Prices,MATCH(AH$3,add_ons,0),MATCH($E60,Models,0)+1))</f>
        <v xml:space="preserve"> </v>
      </c>
      <c r="AI60" s="3">
        <f t="shared" si="0"/>
        <v>680</v>
      </c>
      <c r="AJ60" s="3" t="str" cm="1">
        <f t="array" ref="AJ60">IF(K60&lt;= 0, " ",INDEX(Costs,MATCH(W$3,add_ons,0),MATCH($E60,Models,0)+1))</f>
        <v xml:space="preserve"> </v>
      </c>
      <c r="AK60" s="3" t="str" cm="1">
        <f t="array" ref="AK60">IF(L60&lt;= 0, " ",INDEX(Costs,MATCH(X$3,add_ons,0),MATCH($E60,Models,0)+1))</f>
        <v xml:space="preserve"> </v>
      </c>
      <c r="AL60" s="3" t="str" cm="1">
        <f t="array" ref="AL60">IF(M60&lt;= 0, " ",INDEX(Costs,MATCH(Y$3,add_ons,0),MATCH($E60,Models,0)+1))</f>
        <v xml:space="preserve"> </v>
      </c>
      <c r="AM60" s="3" t="str" cm="1">
        <f t="array" ref="AM60">IF(N60&lt;= 0, " ",INDEX(Costs,MATCH(Z$3,add_ons,0),MATCH($E60,Models,0)+1))</f>
        <v xml:space="preserve"> </v>
      </c>
      <c r="AN60" s="3" t="str" cm="1">
        <f t="array" ref="AN60">IF(O60&lt;= 0, " ",INDEX(Costs,MATCH(AA$3,add_ons,0),MATCH($E60,Models,0)+1))</f>
        <v xml:space="preserve"> </v>
      </c>
      <c r="AO60" s="3" t="str" cm="1">
        <f t="array" ref="AO60">IF(P60&lt;= 0, " ",INDEX(Costs,MATCH(AB$3,add_ons,0),MATCH($E60,Models,0)+1))</f>
        <v xml:space="preserve"> </v>
      </c>
      <c r="AP60" s="3" t="str" cm="1">
        <f t="array" ref="AP60">IF(Q60&lt;= 0, " ",INDEX(Costs,MATCH(AC$3,add_ons,0),MATCH($E60,Models,0)+1))</f>
        <v xml:space="preserve"> </v>
      </c>
      <c r="AQ60" s="3" t="str" cm="1">
        <f t="array" ref="AQ60">IF(R60&lt;= 0, " ",INDEX(Costs,MATCH(AD$3,add_ons,0),MATCH($E60,Models,0)+1))</f>
        <v xml:space="preserve"> </v>
      </c>
      <c r="AR60" s="3" cm="1">
        <f t="array" ref="AR60">IF(S60&lt;= 0, " ",INDEX(Costs,MATCH(AE$3,add_ons,0),MATCH($E60,Models,0)+1))</f>
        <v>27.200000000000003</v>
      </c>
      <c r="AS60" s="3" t="str" cm="1">
        <f t="array" ref="AS60">IF(T60&lt;= 0, " ",INDEX(Costs,MATCH(AF$3,add_ons,0),MATCH($E60,Models,0)+1))</f>
        <v xml:space="preserve"> </v>
      </c>
      <c r="AT60" s="3" cm="1">
        <f t="array" ref="AT60">IF(U60&lt;= 0, " ",INDEX(Costs,MATCH(AG$3,add_ons,0),MATCH($E60,Models,0)+1))</f>
        <v>179.20000000000002</v>
      </c>
      <c r="AU60" s="3" t="str" cm="1">
        <f t="array" ref="AU60">IF(V60&lt;= 0, " ",INDEX(Costs,MATCH(AH$3,add_ons,0),MATCH($E60,Models,0)+1))</f>
        <v xml:space="preserve"> </v>
      </c>
      <c r="AV60" s="3">
        <f t="shared" si="1"/>
        <v>206.40000000000003</v>
      </c>
      <c r="AW60" s="3">
        <f t="shared" si="2"/>
        <v>30224</v>
      </c>
      <c r="AX60" s="3">
        <f t="shared" si="3"/>
        <v>28864.080000000002</v>
      </c>
      <c r="AY60" s="3">
        <f t="shared" si="4"/>
        <v>1359.9199999999983</v>
      </c>
    </row>
    <row r="61" spans="1:51" x14ac:dyDescent="0.2">
      <c r="A61" t="s">
        <v>27</v>
      </c>
      <c r="B61" t="s">
        <v>31</v>
      </c>
      <c r="C61" t="s">
        <v>10</v>
      </c>
      <c r="D61" t="s">
        <v>11</v>
      </c>
      <c r="E61" t="s">
        <v>28</v>
      </c>
      <c r="F61" t="s">
        <v>46</v>
      </c>
      <c r="G61" t="s">
        <v>14</v>
      </c>
      <c r="H61">
        <v>53</v>
      </c>
      <c r="I61" s="3">
        <v>29199</v>
      </c>
      <c r="J61" s="4">
        <v>28323.03</v>
      </c>
      <c r="K61" s="10">
        <v>0</v>
      </c>
      <c r="L61" s="10">
        <v>0</v>
      </c>
      <c r="M61" s="10">
        <v>1</v>
      </c>
      <c r="N61" s="10">
        <v>0</v>
      </c>
      <c r="O61" s="10">
        <v>0</v>
      </c>
      <c r="P61" s="10">
        <v>0</v>
      </c>
      <c r="Q61" s="10">
        <v>0</v>
      </c>
      <c r="R61" s="10">
        <v>1</v>
      </c>
      <c r="S61" s="10">
        <v>1</v>
      </c>
      <c r="T61" s="10">
        <v>1</v>
      </c>
      <c r="U61" s="10">
        <v>0</v>
      </c>
      <c r="V61" s="10">
        <v>1</v>
      </c>
      <c r="W61" s="4" t="str" cm="1">
        <f t="array" ref="W61">IF(K61&lt;=0," ",INDEX(Prices,MATCH(W$3,add_ons,0),MATCH($E61,Models,0)+1))</f>
        <v xml:space="preserve"> </v>
      </c>
      <c r="X61" s="4" t="str" cm="1">
        <f t="array" ref="X61">IF(L61&lt;=0," ",INDEX(Prices,MATCH(X$3,add_ons,0),MATCH($E61,Models,0)+1))</f>
        <v xml:space="preserve"> </v>
      </c>
      <c r="Y61" s="4" cm="1">
        <f t="array" ref="Y61">IF(M61&lt;=0," ",INDEX(Prices,MATCH(Y$3,add_ons,0),MATCH($E61,Models,0)+1))</f>
        <v>310</v>
      </c>
      <c r="Z61" s="4" t="str" cm="1">
        <f t="array" ref="Z61">IF(N61&lt;=0," ",INDEX(Prices,MATCH(Z$3,add_ons,0),MATCH($E61,Models,0)+1))</f>
        <v xml:space="preserve"> </v>
      </c>
      <c r="AA61" s="4" t="str" cm="1">
        <f t="array" ref="AA61">IF(O61&lt;=0," ",INDEX(Prices,MATCH(AA$3,add_ons,0),MATCH($E61,Models,0)+1))</f>
        <v xml:space="preserve"> </v>
      </c>
      <c r="AB61" s="4" t="str" cm="1">
        <f t="array" ref="AB61">IF(P61&lt;=0," ",INDEX(Prices,MATCH(AB$3,add_ons,0),MATCH($E61,Models,0)+1))</f>
        <v xml:space="preserve"> </v>
      </c>
      <c r="AC61" s="4" t="str" cm="1">
        <f t="array" ref="AC61">IF(Q61&lt;=0," ",INDEX(Prices,MATCH(AC$3,add_ons,0),MATCH($E61,Models,0)+1))</f>
        <v xml:space="preserve"> </v>
      </c>
      <c r="AD61" s="4" cm="1">
        <f t="array" ref="AD61">IF(R61&lt;=0," ",INDEX(Prices,MATCH(AD$3,add_ons,0),MATCH($E61,Models,0)+1))</f>
        <v>180</v>
      </c>
      <c r="AE61" s="4" cm="1">
        <f t="array" ref="AE61">IF(S61&lt;=0," ",INDEX(Prices,MATCH(AE$3,add_ons,0),MATCH($E61,Models,0)+1))</f>
        <v>160</v>
      </c>
      <c r="AF61" s="4" cm="1">
        <f t="array" ref="AF61">IF(T61&lt;=0," ",INDEX(Prices,MATCH(AF$3,add_ons,0),MATCH($E61,Models,0)+1))</f>
        <v>200</v>
      </c>
      <c r="AG61" s="4" t="str" cm="1">
        <f t="array" ref="AG61">IF(U61&lt;=0," ",INDEX(Prices,MATCH(AG$3,add_ons,0),MATCH($E61,Models,0)+1))</f>
        <v xml:space="preserve"> </v>
      </c>
      <c r="AH61" s="4" cm="1">
        <f t="array" ref="AH61">IF(V61&lt;=0," ",INDEX(Prices,MATCH(AH$3,add_ons,0),MATCH($E61,Models,0)+1))</f>
        <v>440</v>
      </c>
      <c r="AI61" s="3">
        <f t="shared" si="0"/>
        <v>1096.5</v>
      </c>
      <c r="AJ61" s="3" t="str" cm="1">
        <f t="array" ref="AJ61">IF(K61&lt;= 0, " ",INDEX(Costs,MATCH(W$3,add_ons,0),MATCH($E61,Models,0)+1))</f>
        <v xml:space="preserve"> </v>
      </c>
      <c r="AK61" s="3" t="str" cm="1">
        <f t="array" ref="AK61">IF(L61&lt;= 0, " ",INDEX(Costs,MATCH(X$3,add_ons,0),MATCH($E61,Models,0)+1))</f>
        <v xml:space="preserve"> </v>
      </c>
      <c r="AL61" s="3" cm="1">
        <f t="array" ref="AL61">IF(M61&lt;= 0, " ",INDEX(Costs,MATCH(Y$3,add_ons,0),MATCH($E61,Models,0)+1))</f>
        <v>46.5</v>
      </c>
      <c r="AM61" s="3" t="str" cm="1">
        <f t="array" ref="AM61">IF(N61&lt;= 0, " ",INDEX(Costs,MATCH(Z$3,add_ons,0),MATCH($E61,Models,0)+1))</f>
        <v xml:space="preserve"> </v>
      </c>
      <c r="AN61" s="3" t="str" cm="1">
        <f t="array" ref="AN61">IF(O61&lt;= 0, " ",INDEX(Costs,MATCH(AA$3,add_ons,0),MATCH($E61,Models,0)+1))</f>
        <v xml:space="preserve"> </v>
      </c>
      <c r="AO61" s="3" t="str" cm="1">
        <f t="array" ref="AO61">IF(P61&lt;= 0, " ",INDEX(Costs,MATCH(AB$3,add_ons,0),MATCH($E61,Models,0)+1))</f>
        <v xml:space="preserve"> </v>
      </c>
      <c r="AP61" s="3" t="str" cm="1">
        <f t="array" ref="AP61">IF(Q61&lt;= 0, " ",INDEX(Costs,MATCH(AC$3,add_ons,0),MATCH($E61,Models,0)+1))</f>
        <v xml:space="preserve"> </v>
      </c>
      <c r="AQ61" s="3" cm="1">
        <f t="array" ref="AQ61">IF(R61&lt;= 0, " ",INDEX(Costs,MATCH(AD$3,add_ons,0),MATCH($E61,Models,0)+1))</f>
        <v>30.6</v>
      </c>
      <c r="AR61" s="3" cm="1">
        <f t="array" ref="AR61">IF(S61&lt;= 0, " ",INDEX(Costs,MATCH(AE$3,add_ons,0),MATCH($E61,Models,0)+1))</f>
        <v>27.200000000000003</v>
      </c>
      <c r="AS61" s="3" cm="1">
        <f t="array" ref="AS61">IF(T61&lt;= 0, " ",INDEX(Costs,MATCH(AF$3,add_ons,0),MATCH($E61,Models,0)+1))</f>
        <v>36</v>
      </c>
      <c r="AT61" s="3" t="str" cm="1">
        <f t="array" ref="AT61">IF(U61&lt;= 0, " ",INDEX(Costs,MATCH(AG$3,add_ons,0),MATCH($E61,Models,0)+1))</f>
        <v xml:space="preserve"> </v>
      </c>
      <c r="AU61" s="3" cm="1">
        <f t="array" ref="AU61">IF(V61&lt;= 0, " ",INDEX(Costs,MATCH(AH$3,add_ons,0),MATCH($E61,Models,0)+1))</f>
        <v>92.399999999999991</v>
      </c>
      <c r="AV61" s="3">
        <f t="shared" si="1"/>
        <v>232.7</v>
      </c>
      <c r="AW61" s="3">
        <f t="shared" si="2"/>
        <v>30295.5</v>
      </c>
      <c r="AX61" s="3">
        <f t="shared" si="3"/>
        <v>28555.73</v>
      </c>
      <c r="AY61" s="3">
        <f t="shared" si="4"/>
        <v>1739.7700000000004</v>
      </c>
    </row>
    <row r="62" spans="1:51" x14ac:dyDescent="0.2">
      <c r="A62" t="s">
        <v>27</v>
      </c>
      <c r="B62" t="s">
        <v>31</v>
      </c>
      <c r="C62" t="s">
        <v>10</v>
      </c>
      <c r="D62" t="s">
        <v>11</v>
      </c>
      <c r="E62" t="s">
        <v>28</v>
      </c>
      <c r="F62" t="s">
        <v>50</v>
      </c>
      <c r="G62" t="s">
        <v>22</v>
      </c>
      <c r="H62">
        <v>22</v>
      </c>
      <c r="I62" s="3">
        <v>25940</v>
      </c>
      <c r="J62" s="4">
        <v>25161.8</v>
      </c>
      <c r="K62" s="10">
        <v>0</v>
      </c>
      <c r="L62" s="10">
        <v>0</v>
      </c>
      <c r="M62" s="10">
        <v>1</v>
      </c>
      <c r="N62" s="10">
        <v>0</v>
      </c>
      <c r="O62" s="10">
        <v>0</v>
      </c>
      <c r="P62" s="10">
        <v>1</v>
      </c>
      <c r="Q62" s="10">
        <v>1</v>
      </c>
      <c r="R62" s="10">
        <v>0</v>
      </c>
      <c r="S62" s="10">
        <v>1</v>
      </c>
      <c r="T62" s="10">
        <v>0</v>
      </c>
      <c r="U62" s="10">
        <v>0</v>
      </c>
      <c r="V62" s="10">
        <v>0</v>
      </c>
      <c r="W62" s="4" t="str" cm="1">
        <f t="array" ref="W62">IF(K62&lt;=0," ",INDEX(Prices,MATCH(W$3,add_ons,0),MATCH($E62,Models,0)+1))</f>
        <v xml:space="preserve"> </v>
      </c>
      <c r="X62" s="4" t="str" cm="1">
        <f t="array" ref="X62">IF(L62&lt;=0," ",INDEX(Prices,MATCH(X$3,add_ons,0),MATCH($E62,Models,0)+1))</f>
        <v xml:space="preserve"> </v>
      </c>
      <c r="Y62" s="4" cm="1">
        <f t="array" ref="Y62">IF(M62&lt;=0," ",INDEX(Prices,MATCH(Y$3,add_ons,0),MATCH($E62,Models,0)+1))</f>
        <v>310</v>
      </c>
      <c r="Z62" s="4" t="str" cm="1">
        <f t="array" ref="Z62">IF(N62&lt;=0," ",INDEX(Prices,MATCH(Z$3,add_ons,0),MATCH($E62,Models,0)+1))</f>
        <v xml:space="preserve"> </v>
      </c>
      <c r="AA62" s="4" t="str" cm="1">
        <f t="array" ref="AA62">IF(O62&lt;=0," ",INDEX(Prices,MATCH(AA$3,add_ons,0),MATCH($E62,Models,0)+1))</f>
        <v xml:space="preserve"> </v>
      </c>
      <c r="AB62" s="4" cm="1">
        <f t="array" ref="AB62">IF(P62&lt;=0," ",INDEX(Prices,MATCH(AB$3,add_ons,0),MATCH($E62,Models,0)+1))</f>
        <v>2700</v>
      </c>
      <c r="AC62" s="4" cm="1">
        <f t="array" ref="AC62">IF(Q62&lt;=0," ",INDEX(Prices,MATCH(AC$3,add_ons,0),MATCH($E62,Models,0)+1))</f>
        <v>100</v>
      </c>
      <c r="AD62" s="4" t="str" cm="1">
        <f t="array" ref="AD62">IF(R62&lt;=0," ",INDEX(Prices,MATCH(AD$3,add_ons,0),MATCH($E62,Models,0)+1))</f>
        <v xml:space="preserve"> </v>
      </c>
      <c r="AE62" s="4" cm="1">
        <f t="array" ref="AE62">IF(S62&lt;=0," ",INDEX(Prices,MATCH(AE$3,add_ons,0),MATCH($E62,Models,0)+1))</f>
        <v>160</v>
      </c>
      <c r="AF62" s="4" t="str" cm="1">
        <f t="array" ref="AF62">IF(T62&lt;=0," ",INDEX(Prices,MATCH(AF$3,add_ons,0),MATCH($E62,Models,0)+1))</f>
        <v xml:space="preserve"> </v>
      </c>
      <c r="AG62" s="4" t="str" cm="1">
        <f t="array" ref="AG62">IF(U62&lt;=0," ",INDEX(Prices,MATCH(AG$3,add_ons,0),MATCH($E62,Models,0)+1))</f>
        <v xml:space="preserve"> </v>
      </c>
      <c r="AH62" s="4" t="str" cm="1">
        <f t="array" ref="AH62">IF(V62&lt;=0," ",INDEX(Prices,MATCH(AH$3,add_ons,0),MATCH($E62,Models,0)+1))</f>
        <v xml:space="preserve"> </v>
      </c>
      <c r="AI62" s="3">
        <f t="shared" si="0"/>
        <v>2779.5</v>
      </c>
      <c r="AJ62" s="3" t="str" cm="1">
        <f t="array" ref="AJ62">IF(K62&lt;= 0, " ",INDEX(Costs,MATCH(W$3,add_ons,0),MATCH($E62,Models,0)+1))</f>
        <v xml:space="preserve"> </v>
      </c>
      <c r="AK62" s="3" t="str" cm="1">
        <f t="array" ref="AK62">IF(L62&lt;= 0, " ",INDEX(Costs,MATCH(X$3,add_ons,0),MATCH($E62,Models,0)+1))</f>
        <v xml:space="preserve"> </v>
      </c>
      <c r="AL62" s="3" cm="1">
        <f t="array" ref="AL62">IF(M62&lt;= 0, " ",INDEX(Costs,MATCH(Y$3,add_ons,0),MATCH($E62,Models,0)+1))</f>
        <v>46.5</v>
      </c>
      <c r="AM62" s="3" t="str" cm="1">
        <f t="array" ref="AM62">IF(N62&lt;= 0, " ",INDEX(Costs,MATCH(Z$3,add_ons,0),MATCH($E62,Models,0)+1))</f>
        <v xml:space="preserve"> </v>
      </c>
      <c r="AN62" s="3" t="str" cm="1">
        <f t="array" ref="AN62">IF(O62&lt;= 0, " ",INDEX(Costs,MATCH(AA$3,add_ons,0),MATCH($E62,Models,0)+1))</f>
        <v xml:space="preserve"> </v>
      </c>
      <c r="AO62" s="3" cm="1">
        <f t="array" ref="AO62">IF(P62&lt;= 0, " ",INDEX(Costs,MATCH(AB$3,add_ons,0),MATCH($E62,Models,0)+1))</f>
        <v>1836.0000000000002</v>
      </c>
      <c r="AP62" s="3" cm="1">
        <f t="array" ref="AP62">IF(Q62&lt;= 0, " ",INDEX(Costs,MATCH(AC$3,add_ons,0),MATCH($E62,Models,0)+1))</f>
        <v>15</v>
      </c>
      <c r="AQ62" s="3" t="str" cm="1">
        <f t="array" ref="AQ62">IF(R62&lt;= 0, " ",INDEX(Costs,MATCH(AD$3,add_ons,0),MATCH($E62,Models,0)+1))</f>
        <v xml:space="preserve"> </v>
      </c>
      <c r="AR62" s="3" cm="1">
        <f t="array" ref="AR62">IF(S62&lt;= 0, " ",INDEX(Costs,MATCH(AE$3,add_ons,0),MATCH($E62,Models,0)+1))</f>
        <v>27.200000000000003</v>
      </c>
      <c r="AS62" s="3" t="str" cm="1">
        <f t="array" ref="AS62">IF(T62&lt;= 0, " ",INDEX(Costs,MATCH(AF$3,add_ons,0),MATCH($E62,Models,0)+1))</f>
        <v xml:space="preserve"> </v>
      </c>
      <c r="AT62" s="3" t="str" cm="1">
        <f t="array" ref="AT62">IF(U62&lt;= 0, " ",INDEX(Costs,MATCH(AG$3,add_ons,0),MATCH($E62,Models,0)+1))</f>
        <v xml:space="preserve"> </v>
      </c>
      <c r="AU62" s="3" t="str" cm="1">
        <f t="array" ref="AU62">IF(V62&lt;= 0, " ",INDEX(Costs,MATCH(AH$3,add_ons,0),MATCH($E62,Models,0)+1))</f>
        <v xml:space="preserve"> </v>
      </c>
      <c r="AV62" s="3">
        <f t="shared" si="1"/>
        <v>1924.7000000000003</v>
      </c>
      <c r="AW62" s="3">
        <f t="shared" si="2"/>
        <v>28719.5</v>
      </c>
      <c r="AX62" s="3">
        <f t="shared" si="3"/>
        <v>27086.5</v>
      </c>
      <c r="AY62" s="3">
        <f t="shared" si="4"/>
        <v>1633</v>
      </c>
    </row>
    <row r="63" spans="1:51" x14ac:dyDescent="0.2">
      <c r="A63" t="s">
        <v>27</v>
      </c>
      <c r="B63" t="s">
        <v>31</v>
      </c>
      <c r="C63" t="s">
        <v>10</v>
      </c>
      <c r="D63" t="s">
        <v>11</v>
      </c>
      <c r="E63" t="s">
        <v>28</v>
      </c>
      <c r="F63" t="s">
        <v>13</v>
      </c>
      <c r="G63" t="s">
        <v>14</v>
      </c>
      <c r="H63">
        <v>73</v>
      </c>
      <c r="I63" s="3">
        <v>25130</v>
      </c>
      <c r="J63" s="4">
        <v>24376.1</v>
      </c>
      <c r="K63" s="10">
        <v>0</v>
      </c>
      <c r="L63" s="10">
        <v>0</v>
      </c>
      <c r="M63" s="10">
        <v>0</v>
      </c>
      <c r="N63" s="10">
        <v>1</v>
      </c>
      <c r="O63" s="10">
        <v>0</v>
      </c>
      <c r="P63" s="10">
        <v>0</v>
      </c>
      <c r="Q63" s="10">
        <v>1</v>
      </c>
      <c r="R63" s="10">
        <v>0</v>
      </c>
      <c r="S63" s="10">
        <v>0</v>
      </c>
      <c r="T63" s="10">
        <v>0</v>
      </c>
      <c r="U63" s="10">
        <v>0</v>
      </c>
      <c r="V63" s="10">
        <v>1</v>
      </c>
      <c r="W63" s="4" t="str" cm="1">
        <f t="array" ref="W63">IF(K63&lt;=0," ",INDEX(Prices,MATCH(W$3,add_ons,0),MATCH($E63,Models,0)+1))</f>
        <v xml:space="preserve"> </v>
      </c>
      <c r="X63" s="4" t="str" cm="1">
        <f t="array" ref="X63">IF(L63&lt;=0," ",INDEX(Prices,MATCH(X$3,add_ons,0),MATCH($E63,Models,0)+1))</f>
        <v xml:space="preserve"> </v>
      </c>
      <c r="Y63" s="4" t="str" cm="1">
        <f t="array" ref="Y63">IF(M63&lt;=0," ",INDEX(Prices,MATCH(Y$3,add_ons,0),MATCH($E63,Models,0)+1))</f>
        <v xml:space="preserve"> </v>
      </c>
      <c r="Z63" s="4" cm="1">
        <f t="array" ref="Z63">IF(N63&lt;=0," ",INDEX(Prices,MATCH(Z$3,add_ons,0),MATCH($E63,Models,0)+1))</f>
        <v>230</v>
      </c>
      <c r="AA63" s="4" t="str" cm="1">
        <f t="array" ref="AA63">IF(O63&lt;=0," ",INDEX(Prices,MATCH(AA$3,add_ons,0),MATCH($E63,Models,0)+1))</f>
        <v xml:space="preserve"> </v>
      </c>
      <c r="AB63" s="4" t="str" cm="1">
        <f t="array" ref="AB63">IF(P63&lt;=0," ",INDEX(Prices,MATCH(AB$3,add_ons,0),MATCH($E63,Models,0)+1))</f>
        <v xml:space="preserve"> </v>
      </c>
      <c r="AC63" s="4" cm="1">
        <f t="array" ref="AC63">IF(Q63&lt;=0," ",INDEX(Prices,MATCH(AC$3,add_ons,0),MATCH($E63,Models,0)+1))</f>
        <v>100</v>
      </c>
      <c r="AD63" s="4" t="str" cm="1">
        <f t="array" ref="AD63">IF(R63&lt;=0," ",INDEX(Prices,MATCH(AD$3,add_ons,0),MATCH($E63,Models,0)+1))</f>
        <v xml:space="preserve"> </v>
      </c>
      <c r="AE63" s="4" t="str" cm="1">
        <f t="array" ref="AE63">IF(S63&lt;=0," ",INDEX(Prices,MATCH(AE$3,add_ons,0),MATCH($E63,Models,0)+1))</f>
        <v xml:space="preserve"> </v>
      </c>
      <c r="AF63" s="4" t="str" cm="1">
        <f t="array" ref="AF63">IF(T63&lt;=0," ",INDEX(Prices,MATCH(AF$3,add_ons,0),MATCH($E63,Models,0)+1))</f>
        <v xml:space="preserve"> </v>
      </c>
      <c r="AG63" s="4" t="str" cm="1">
        <f t="array" ref="AG63">IF(U63&lt;=0," ",INDEX(Prices,MATCH(AG$3,add_ons,0),MATCH($E63,Models,0)+1))</f>
        <v xml:space="preserve"> </v>
      </c>
      <c r="AH63" s="4" cm="1">
        <f t="array" ref="AH63">IF(V63&lt;=0," ",INDEX(Prices,MATCH(AH$3,add_ons,0),MATCH($E63,Models,0)+1))</f>
        <v>440</v>
      </c>
      <c r="AI63" s="3">
        <f t="shared" si="0"/>
        <v>654.5</v>
      </c>
      <c r="AJ63" s="3" t="str" cm="1">
        <f t="array" ref="AJ63">IF(K63&lt;= 0, " ",INDEX(Costs,MATCH(W$3,add_ons,0),MATCH($E63,Models,0)+1))</f>
        <v xml:space="preserve"> </v>
      </c>
      <c r="AK63" s="3" t="str" cm="1">
        <f t="array" ref="AK63">IF(L63&lt;= 0, " ",INDEX(Costs,MATCH(X$3,add_ons,0),MATCH($E63,Models,0)+1))</f>
        <v xml:space="preserve"> </v>
      </c>
      <c r="AL63" s="3" t="str" cm="1">
        <f t="array" ref="AL63">IF(M63&lt;= 0, " ",INDEX(Costs,MATCH(Y$3,add_ons,0),MATCH($E63,Models,0)+1))</f>
        <v xml:space="preserve"> </v>
      </c>
      <c r="AM63" s="3" cm="1">
        <f t="array" ref="AM63">IF(N63&lt;= 0, " ",INDEX(Costs,MATCH(Z$3,add_ons,0),MATCH($E63,Models,0)+1))</f>
        <v>27.599999999999998</v>
      </c>
      <c r="AN63" s="3" t="str" cm="1">
        <f t="array" ref="AN63">IF(O63&lt;= 0, " ",INDEX(Costs,MATCH(AA$3,add_ons,0),MATCH($E63,Models,0)+1))</f>
        <v xml:space="preserve"> </v>
      </c>
      <c r="AO63" s="3" t="str" cm="1">
        <f t="array" ref="AO63">IF(P63&lt;= 0, " ",INDEX(Costs,MATCH(AB$3,add_ons,0),MATCH($E63,Models,0)+1))</f>
        <v xml:space="preserve"> </v>
      </c>
      <c r="AP63" s="3" cm="1">
        <f t="array" ref="AP63">IF(Q63&lt;= 0, " ",INDEX(Costs,MATCH(AC$3,add_ons,0),MATCH($E63,Models,0)+1))</f>
        <v>15</v>
      </c>
      <c r="AQ63" s="3" t="str" cm="1">
        <f t="array" ref="AQ63">IF(R63&lt;= 0, " ",INDEX(Costs,MATCH(AD$3,add_ons,0),MATCH($E63,Models,0)+1))</f>
        <v xml:space="preserve"> </v>
      </c>
      <c r="AR63" s="3" t="str" cm="1">
        <f t="array" ref="AR63">IF(S63&lt;= 0, " ",INDEX(Costs,MATCH(AE$3,add_ons,0),MATCH($E63,Models,0)+1))</f>
        <v xml:space="preserve"> </v>
      </c>
      <c r="AS63" s="3" t="str" cm="1">
        <f t="array" ref="AS63">IF(T63&lt;= 0, " ",INDEX(Costs,MATCH(AF$3,add_ons,0),MATCH($E63,Models,0)+1))</f>
        <v xml:space="preserve"> </v>
      </c>
      <c r="AT63" s="3" t="str" cm="1">
        <f t="array" ref="AT63">IF(U63&lt;= 0, " ",INDEX(Costs,MATCH(AG$3,add_ons,0),MATCH($E63,Models,0)+1))</f>
        <v xml:space="preserve"> </v>
      </c>
      <c r="AU63" s="3" cm="1">
        <f t="array" ref="AU63">IF(V63&lt;= 0, " ",INDEX(Costs,MATCH(AH$3,add_ons,0),MATCH($E63,Models,0)+1))</f>
        <v>92.399999999999991</v>
      </c>
      <c r="AV63" s="3">
        <f t="shared" si="1"/>
        <v>135</v>
      </c>
      <c r="AW63" s="3">
        <f t="shared" si="2"/>
        <v>25784.5</v>
      </c>
      <c r="AX63" s="3">
        <f t="shared" si="3"/>
        <v>24511.1</v>
      </c>
      <c r="AY63" s="3">
        <f t="shared" si="4"/>
        <v>1273.4000000000015</v>
      </c>
    </row>
    <row r="64" spans="1:51" x14ac:dyDescent="0.2">
      <c r="A64" t="s">
        <v>27</v>
      </c>
      <c r="B64" t="s">
        <v>31</v>
      </c>
      <c r="C64" t="s">
        <v>10</v>
      </c>
      <c r="D64" t="s">
        <v>11</v>
      </c>
      <c r="E64" t="s">
        <v>28</v>
      </c>
      <c r="F64" t="s">
        <v>30</v>
      </c>
      <c r="G64" t="s">
        <v>22</v>
      </c>
      <c r="H64">
        <v>65</v>
      </c>
      <c r="I64" s="3">
        <v>26875</v>
      </c>
      <c r="J64" s="4">
        <v>26068.75</v>
      </c>
      <c r="K64" s="10">
        <v>0</v>
      </c>
      <c r="L64" s="10">
        <v>0</v>
      </c>
      <c r="M64" s="10">
        <v>1</v>
      </c>
      <c r="N64" s="10">
        <v>1</v>
      </c>
      <c r="O64" s="10">
        <v>0</v>
      </c>
      <c r="P64" s="10">
        <v>0</v>
      </c>
      <c r="Q64" s="10">
        <v>0</v>
      </c>
      <c r="R64" s="10">
        <v>1</v>
      </c>
      <c r="S64" s="10">
        <v>1</v>
      </c>
      <c r="T64" s="10">
        <v>1</v>
      </c>
      <c r="U64" s="10">
        <v>0</v>
      </c>
      <c r="V64" s="10">
        <v>0</v>
      </c>
      <c r="W64" s="4" t="str" cm="1">
        <f t="array" ref="W64">IF(K64&lt;=0," ",INDEX(Prices,MATCH(W$3,add_ons,0),MATCH($E64,Models,0)+1))</f>
        <v xml:space="preserve"> </v>
      </c>
      <c r="X64" s="4" t="str" cm="1">
        <f t="array" ref="X64">IF(L64&lt;=0," ",INDEX(Prices,MATCH(X$3,add_ons,0),MATCH($E64,Models,0)+1))</f>
        <v xml:space="preserve"> </v>
      </c>
      <c r="Y64" s="4" cm="1">
        <f t="array" ref="Y64">IF(M64&lt;=0," ",INDEX(Prices,MATCH(Y$3,add_ons,0),MATCH($E64,Models,0)+1))</f>
        <v>310</v>
      </c>
      <c r="Z64" s="4" cm="1">
        <f t="array" ref="Z64">IF(N64&lt;=0," ",INDEX(Prices,MATCH(Z$3,add_ons,0),MATCH($E64,Models,0)+1))</f>
        <v>230</v>
      </c>
      <c r="AA64" s="4" t="str" cm="1">
        <f t="array" ref="AA64">IF(O64&lt;=0," ",INDEX(Prices,MATCH(AA$3,add_ons,0),MATCH($E64,Models,0)+1))</f>
        <v xml:space="preserve"> </v>
      </c>
      <c r="AB64" s="4" t="str" cm="1">
        <f t="array" ref="AB64">IF(P64&lt;=0," ",INDEX(Prices,MATCH(AB$3,add_ons,0),MATCH($E64,Models,0)+1))</f>
        <v xml:space="preserve"> </v>
      </c>
      <c r="AC64" s="4" t="str" cm="1">
        <f t="array" ref="AC64">IF(Q64&lt;=0," ",INDEX(Prices,MATCH(AC$3,add_ons,0),MATCH($E64,Models,0)+1))</f>
        <v xml:space="preserve"> </v>
      </c>
      <c r="AD64" s="4" cm="1">
        <f t="array" ref="AD64">IF(R64&lt;=0," ",INDEX(Prices,MATCH(AD$3,add_ons,0),MATCH($E64,Models,0)+1))</f>
        <v>180</v>
      </c>
      <c r="AE64" s="4" cm="1">
        <f t="array" ref="AE64">IF(S64&lt;=0," ",INDEX(Prices,MATCH(AE$3,add_ons,0),MATCH($E64,Models,0)+1))</f>
        <v>160</v>
      </c>
      <c r="AF64" s="4" cm="1">
        <f t="array" ref="AF64">IF(T64&lt;=0," ",INDEX(Prices,MATCH(AF$3,add_ons,0),MATCH($E64,Models,0)+1))</f>
        <v>200</v>
      </c>
      <c r="AG64" s="4" t="str" cm="1">
        <f t="array" ref="AG64">IF(U64&lt;=0," ",INDEX(Prices,MATCH(AG$3,add_ons,0),MATCH($E64,Models,0)+1))</f>
        <v xml:space="preserve"> </v>
      </c>
      <c r="AH64" s="4" t="str" cm="1">
        <f t="array" ref="AH64">IF(V64&lt;=0," ",INDEX(Prices,MATCH(AH$3,add_ons,0),MATCH($E64,Models,0)+1))</f>
        <v xml:space="preserve"> </v>
      </c>
      <c r="AI64" s="3">
        <f t="shared" si="0"/>
        <v>918</v>
      </c>
      <c r="AJ64" s="3" t="str" cm="1">
        <f t="array" ref="AJ64">IF(K64&lt;= 0, " ",INDEX(Costs,MATCH(W$3,add_ons,0),MATCH($E64,Models,0)+1))</f>
        <v xml:space="preserve"> </v>
      </c>
      <c r="AK64" s="3" t="str" cm="1">
        <f t="array" ref="AK64">IF(L64&lt;= 0, " ",INDEX(Costs,MATCH(X$3,add_ons,0),MATCH($E64,Models,0)+1))</f>
        <v xml:space="preserve"> </v>
      </c>
      <c r="AL64" s="3" cm="1">
        <f t="array" ref="AL64">IF(M64&lt;= 0, " ",INDEX(Costs,MATCH(Y$3,add_ons,0),MATCH($E64,Models,0)+1))</f>
        <v>46.5</v>
      </c>
      <c r="AM64" s="3" cm="1">
        <f t="array" ref="AM64">IF(N64&lt;= 0, " ",INDEX(Costs,MATCH(Z$3,add_ons,0),MATCH($E64,Models,0)+1))</f>
        <v>27.599999999999998</v>
      </c>
      <c r="AN64" s="3" t="str" cm="1">
        <f t="array" ref="AN64">IF(O64&lt;= 0, " ",INDEX(Costs,MATCH(AA$3,add_ons,0),MATCH($E64,Models,0)+1))</f>
        <v xml:space="preserve"> </v>
      </c>
      <c r="AO64" s="3" t="str" cm="1">
        <f t="array" ref="AO64">IF(P64&lt;= 0, " ",INDEX(Costs,MATCH(AB$3,add_ons,0),MATCH($E64,Models,0)+1))</f>
        <v xml:space="preserve"> </v>
      </c>
      <c r="AP64" s="3" t="str" cm="1">
        <f t="array" ref="AP64">IF(Q64&lt;= 0, " ",INDEX(Costs,MATCH(AC$3,add_ons,0),MATCH($E64,Models,0)+1))</f>
        <v xml:space="preserve"> </v>
      </c>
      <c r="AQ64" s="3" cm="1">
        <f t="array" ref="AQ64">IF(R64&lt;= 0, " ",INDEX(Costs,MATCH(AD$3,add_ons,0),MATCH($E64,Models,0)+1))</f>
        <v>30.6</v>
      </c>
      <c r="AR64" s="3" cm="1">
        <f t="array" ref="AR64">IF(S64&lt;= 0, " ",INDEX(Costs,MATCH(AE$3,add_ons,0),MATCH($E64,Models,0)+1))</f>
        <v>27.200000000000003</v>
      </c>
      <c r="AS64" s="3" cm="1">
        <f t="array" ref="AS64">IF(T64&lt;= 0, " ",INDEX(Costs,MATCH(AF$3,add_ons,0),MATCH($E64,Models,0)+1))</f>
        <v>36</v>
      </c>
      <c r="AT64" s="3" t="str" cm="1">
        <f t="array" ref="AT64">IF(U64&lt;= 0, " ",INDEX(Costs,MATCH(AG$3,add_ons,0),MATCH($E64,Models,0)+1))</f>
        <v xml:space="preserve"> </v>
      </c>
      <c r="AU64" s="3" t="str" cm="1">
        <f t="array" ref="AU64">IF(V64&lt;= 0, " ",INDEX(Costs,MATCH(AH$3,add_ons,0),MATCH($E64,Models,0)+1))</f>
        <v xml:space="preserve"> </v>
      </c>
      <c r="AV64" s="3">
        <f t="shared" si="1"/>
        <v>167.89999999999998</v>
      </c>
      <c r="AW64" s="3">
        <f t="shared" si="2"/>
        <v>27793</v>
      </c>
      <c r="AX64" s="3">
        <f t="shared" si="3"/>
        <v>26236.65</v>
      </c>
      <c r="AY64" s="3">
        <f t="shared" si="4"/>
        <v>1556.3499999999985</v>
      </c>
    </row>
    <row r="65" spans="1:51" x14ac:dyDescent="0.2">
      <c r="A65" t="s">
        <v>27</v>
      </c>
      <c r="B65" t="s">
        <v>31</v>
      </c>
      <c r="C65" t="s">
        <v>10</v>
      </c>
      <c r="D65" t="s">
        <v>11</v>
      </c>
      <c r="E65" t="s">
        <v>12</v>
      </c>
      <c r="F65" t="s">
        <v>46</v>
      </c>
      <c r="G65" t="s">
        <v>22</v>
      </c>
      <c r="H65">
        <v>32</v>
      </c>
      <c r="I65" s="3">
        <v>28105</v>
      </c>
      <c r="J65" s="4">
        <v>27261.85</v>
      </c>
      <c r="K65" s="10">
        <v>0</v>
      </c>
      <c r="L65" s="10">
        <v>0</v>
      </c>
      <c r="M65" s="10">
        <v>0</v>
      </c>
      <c r="N65" s="10">
        <v>0</v>
      </c>
      <c r="O65" s="10">
        <v>0</v>
      </c>
      <c r="P65" s="10">
        <v>0</v>
      </c>
      <c r="Q65" s="10">
        <v>0</v>
      </c>
      <c r="R65" s="10">
        <v>0</v>
      </c>
      <c r="S65" s="10">
        <v>0</v>
      </c>
      <c r="T65" s="10">
        <v>0</v>
      </c>
      <c r="U65" s="10">
        <v>0</v>
      </c>
      <c r="V65" s="10">
        <v>0</v>
      </c>
      <c r="W65" s="4" t="str" cm="1">
        <f t="array" ref="W65">IF(K65&lt;=0," ",INDEX(Prices,MATCH(W$3,add_ons,0),MATCH($E65,Models,0)+1))</f>
        <v xml:space="preserve"> </v>
      </c>
      <c r="X65" s="4" t="str" cm="1">
        <f t="array" ref="X65">IF(L65&lt;=0," ",INDEX(Prices,MATCH(X$3,add_ons,0),MATCH($E65,Models,0)+1))</f>
        <v xml:space="preserve"> </v>
      </c>
      <c r="Y65" s="4" t="str" cm="1">
        <f t="array" ref="Y65">IF(M65&lt;=0," ",INDEX(Prices,MATCH(Y$3,add_ons,0),MATCH($E65,Models,0)+1))</f>
        <v xml:space="preserve"> </v>
      </c>
      <c r="Z65" s="4" t="str" cm="1">
        <f t="array" ref="Z65">IF(N65&lt;=0," ",INDEX(Prices,MATCH(Z$3,add_ons,0),MATCH($E65,Models,0)+1))</f>
        <v xml:space="preserve"> </v>
      </c>
      <c r="AA65" s="4" t="str" cm="1">
        <f t="array" ref="AA65">IF(O65&lt;=0," ",INDEX(Prices,MATCH(AA$3,add_ons,0),MATCH($E65,Models,0)+1))</f>
        <v xml:space="preserve"> </v>
      </c>
      <c r="AB65" s="4" t="str" cm="1">
        <f t="array" ref="AB65">IF(P65&lt;=0," ",INDEX(Prices,MATCH(AB$3,add_ons,0),MATCH($E65,Models,0)+1))</f>
        <v xml:space="preserve"> </v>
      </c>
      <c r="AC65" s="4" t="str" cm="1">
        <f t="array" ref="AC65">IF(Q65&lt;=0," ",INDEX(Prices,MATCH(AC$3,add_ons,0),MATCH($E65,Models,0)+1))</f>
        <v xml:space="preserve"> </v>
      </c>
      <c r="AD65" s="4" t="str" cm="1">
        <f t="array" ref="AD65">IF(R65&lt;=0," ",INDEX(Prices,MATCH(AD$3,add_ons,0),MATCH($E65,Models,0)+1))</f>
        <v xml:space="preserve"> </v>
      </c>
      <c r="AE65" s="4" t="str" cm="1">
        <f t="array" ref="AE65">IF(S65&lt;=0," ",INDEX(Prices,MATCH(AE$3,add_ons,0),MATCH($E65,Models,0)+1))</f>
        <v xml:space="preserve"> </v>
      </c>
      <c r="AF65" s="4" t="str" cm="1">
        <f t="array" ref="AF65">IF(T65&lt;=0," ",INDEX(Prices,MATCH(AF$3,add_ons,0),MATCH($E65,Models,0)+1))</f>
        <v xml:space="preserve"> </v>
      </c>
      <c r="AG65" s="4" t="str" cm="1">
        <f t="array" ref="AG65">IF(U65&lt;=0," ",INDEX(Prices,MATCH(AG$3,add_ons,0),MATCH($E65,Models,0)+1))</f>
        <v xml:space="preserve"> </v>
      </c>
      <c r="AH65" s="4" t="str" cm="1">
        <f t="array" ref="AH65">IF(V65&lt;=0," ",INDEX(Prices,MATCH(AH$3,add_ons,0),MATCH($E65,Models,0)+1))</f>
        <v xml:space="preserve"> </v>
      </c>
      <c r="AI65" s="3">
        <f t="shared" si="0"/>
        <v>0</v>
      </c>
      <c r="AJ65" s="3" t="str" cm="1">
        <f t="array" ref="AJ65">IF(K65&lt;= 0, " ",INDEX(Costs,MATCH(W$3,add_ons,0),MATCH($E65,Models,0)+1))</f>
        <v xml:space="preserve"> </v>
      </c>
      <c r="AK65" s="3" t="str" cm="1">
        <f t="array" ref="AK65">IF(L65&lt;= 0, " ",INDEX(Costs,MATCH(X$3,add_ons,0),MATCH($E65,Models,0)+1))</f>
        <v xml:space="preserve"> </v>
      </c>
      <c r="AL65" s="3" t="str" cm="1">
        <f t="array" ref="AL65">IF(M65&lt;= 0, " ",INDEX(Costs,MATCH(Y$3,add_ons,0),MATCH($E65,Models,0)+1))</f>
        <v xml:space="preserve"> </v>
      </c>
      <c r="AM65" s="3" t="str" cm="1">
        <f t="array" ref="AM65">IF(N65&lt;= 0, " ",INDEX(Costs,MATCH(Z$3,add_ons,0),MATCH($E65,Models,0)+1))</f>
        <v xml:space="preserve"> </v>
      </c>
      <c r="AN65" s="3" t="str" cm="1">
        <f t="array" ref="AN65">IF(O65&lt;= 0, " ",INDEX(Costs,MATCH(AA$3,add_ons,0),MATCH($E65,Models,0)+1))</f>
        <v xml:space="preserve"> </v>
      </c>
      <c r="AO65" s="3" t="str" cm="1">
        <f t="array" ref="AO65">IF(P65&lt;= 0, " ",INDEX(Costs,MATCH(AB$3,add_ons,0),MATCH($E65,Models,0)+1))</f>
        <v xml:space="preserve"> </v>
      </c>
      <c r="AP65" s="3" t="str" cm="1">
        <f t="array" ref="AP65">IF(Q65&lt;= 0, " ",INDEX(Costs,MATCH(AC$3,add_ons,0),MATCH($E65,Models,0)+1))</f>
        <v xml:space="preserve"> </v>
      </c>
      <c r="AQ65" s="3" t="str" cm="1">
        <f t="array" ref="AQ65">IF(R65&lt;= 0, " ",INDEX(Costs,MATCH(AD$3,add_ons,0),MATCH($E65,Models,0)+1))</f>
        <v xml:space="preserve"> </v>
      </c>
      <c r="AR65" s="3" t="str" cm="1">
        <f t="array" ref="AR65">IF(S65&lt;= 0, " ",INDEX(Costs,MATCH(AE$3,add_ons,0),MATCH($E65,Models,0)+1))</f>
        <v xml:space="preserve"> </v>
      </c>
      <c r="AS65" s="3" t="str" cm="1">
        <f t="array" ref="AS65">IF(T65&lt;= 0, " ",INDEX(Costs,MATCH(AF$3,add_ons,0),MATCH($E65,Models,0)+1))</f>
        <v xml:space="preserve"> </v>
      </c>
      <c r="AT65" s="3" t="str" cm="1">
        <f t="array" ref="AT65">IF(U65&lt;= 0, " ",INDEX(Costs,MATCH(AG$3,add_ons,0),MATCH($E65,Models,0)+1))</f>
        <v xml:space="preserve"> </v>
      </c>
      <c r="AU65" s="3" t="str" cm="1">
        <f t="array" ref="AU65">IF(V65&lt;= 0, " ",INDEX(Costs,MATCH(AH$3,add_ons,0),MATCH($E65,Models,0)+1))</f>
        <v xml:space="preserve"> </v>
      </c>
      <c r="AV65" s="3">
        <f t="shared" si="1"/>
        <v>0</v>
      </c>
      <c r="AW65" s="3">
        <f t="shared" si="2"/>
        <v>28105</v>
      </c>
      <c r="AX65" s="3">
        <f t="shared" si="3"/>
        <v>27261.85</v>
      </c>
      <c r="AY65" s="3">
        <f t="shared" si="4"/>
        <v>843.15000000000146</v>
      </c>
    </row>
    <row r="66" spans="1:51" x14ac:dyDescent="0.2">
      <c r="A66" t="s">
        <v>27</v>
      </c>
      <c r="B66" t="s">
        <v>31</v>
      </c>
      <c r="C66" t="s">
        <v>10</v>
      </c>
      <c r="D66" t="s">
        <v>11</v>
      </c>
      <c r="E66" t="s">
        <v>12</v>
      </c>
      <c r="F66" t="s">
        <v>13</v>
      </c>
      <c r="G66" t="s">
        <v>22</v>
      </c>
      <c r="H66">
        <v>62</v>
      </c>
      <c r="I66" s="3">
        <v>28784</v>
      </c>
      <c r="J66" s="4">
        <v>27920.48</v>
      </c>
      <c r="K66" s="10">
        <v>0</v>
      </c>
      <c r="L66" s="10">
        <v>0</v>
      </c>
      <c r="M66" s="10">
        <v>1</v>
      </c>
      <c r="N66" s="10">
        <v>0</v>
      </c>
      <c r="O66" s="10">
        <v>1</v>
      </c>
      <c r="P66" s="10">
        <v>0</v>
      </c>
      <c r="Q66" s="10">
        <v>0</v>
      </c>
      <c r="R66" s="10">
        <v>0</v>
      </c>
      <c r="S66" s="10">
        <v>0</v>
      </c>
      <c r="T66" s="10">
        <v>0</v>
      </c>
      <c r="U66" s="10">
        <v>0</v>
      </c>
      <c r="V66" s="10">
        <v>1</v>
      </c>
      <c r="W66" s="4" t="str" cm="1">
        <f t="array" ref="W66">IF(K66&lt;=0," ",INDEX(Prices,MATCH(W$3,add_ons,0),MATCH($E66,Models,0)+1))</f>
        <v xml:space="preserve"> </v>
      </c>
      <c r="X66" s="4" t="str" cm="1">
        <f t="array" ref="X66">IF(L66&lt;=0," ",INDEX(Prices,MATCH(X$3,add_ons,0),MATCH($E66,Models,0)+1))</f>
        <v xml:space="preserve"> </v>
      </c>
      <c r="Y66" s="4" cm="1">
        <f t="array" ref="Y66">IF(M66&lt;=0," ",INDEX(Prices,MATCH(Y$3,add_ons,0),MATCH($E66,Models,0)+1))</f>
        <v>320</v>
      </c>
      <c r="Z66" s="4" t="str" cm="1">
        <f t="array" ref="Z66">IF(N66&lt;=0," ",INDEX(Prices,MATCH(Z$3,add_ons,0),MATCH($E66,Models,0)+1))</f>
        <v xml:space="preserve"> </v>
      </c>
      <c r="AA66" s="4" cm="1">
        <f t="array" ref="AA66">IF(O66&lt;=0," ",INDEX(Prices,MATCH(AA$3,add_ons,0),MATCH($E66,Models,0)+1))</f>
        <v>1350</v>
      </c>
      <c r="AB66" s="4" t="str" cm="1">
        <f t="array" ref="AB66">IF(P66&lt;=0," ",INDEX(Prices,MATCH(AB$3,add_ons,0),MATCH($E66,Models,0)+1))</f>
        <v xml:space="preserve"> </v>
      </c>
      <c r="AC66" s="4" t="str" cm="1">
        <f t="array" ref="AC66">IF(Q66&lt;=0," ",INDEX(Prices,MATCH(AC$3,add_ons,0),MATCH($E66,Models,0)+1))</f>
        <v xml:space="preserve"> </v>
      </c>
      <c r="AD66" s="4" t="str" cm="1">
        <f t="array" ref="AD66">IF(R66&lt;=0," ",INDEX(Prices,MATCH(AD$3,add_ons,0),MATCH($E66,Models,0)+1))</f>
        <v xml:space="preserve"> </v>
      </c>
      <c r="AE66" s="4" t="str" cm="1">
        <f t="array" ref="AE66">IF(S66&lt;=0," ",INDEX(Prices,MATCH(AE$3,add_ons,0),MATCH($E66,Models,0)+1))</f>
        <v xml:space="preserve"> </v>
      </c>
      <c r="AF66" s="4" t="str" cm="1">
        <f t="array" ref="AF66">IF(T66&lt;=0," ",INDEX(Prices,MATCH(AF$3,add_ons,0),MATCH($E66,Models,0)+1))</f>
        <v xml:space="preserve"> </v>
      </c>
      <c r="AG66" s="4" t="str" cm="1">
        <f t="array" ref="AG66">IF(U66&lt;=0," ",INDEX(Prices,MATCH(AG$3,add_ons,0),MATCH($E66,Models,0)+1))</f>
        <v xml:space="preserve"> </v>
      </c>
      <c r="AH66" s="4" cm="1">
        <f t="array" ref="AH66">IF(V66&lt;=0," ",INDEX(Prices,MATCH(AH$3,add_ons,0),MATCH($E66,Models,0)+1))</f>
        <v>460</v>
      </c>
      <c r="AI66" s="3">
        <f t="shared" si="0"/>
        <v>1810.5</v>
      </c>
      <c r="AJ66" s="3" t="str" cm="1">
        <f t="array" ref="AJ66">IF(K66&lt;= 0, " ",INDEX(Costs,MATCH(W$3,add_ons,0),MATCH($E66,Models,0)+1))</f>
        <v xml:space="preserve"> </v>
      </c>
      <c r="AK66" s="3" t="str" cm="1">
        <f t="array" ref="AK66">IF(L66&lt;= 0, " ",INDEX(Costs,MATCH(X$3,add_ons,0),MATCH($E66,Models,0)+1))</f>
        <v xml:space="preserve"> </v>
      </c>
      <c r="AL66" s="3" cm="1">
        <f t="array" ref="AL66">IF(M66&lt;= 0, " ",INDEX(Costs,MATCH(Y$3,add_ons,0),MATCH($E66,Models,0)+1))</f>
        <v>48</v>
      </c>
      <c r="AM66" s="3" t="str" cm="1">
        <f t="array" ref="AM66">IF(N66&lt;= 0, " ",INDEX(Costs,MATCH(Z$3,add_ons,0),MATCH($E66,Models,0)+1))</f>
        <v xml:space="preserve"> </v>
      </c>
      <c r="AN66" s="3" cm="1">
        <f t="array" ref="AN66">IF(O66&lt;= 0, " ",INDEX(Costs,MATCH(AA$3,add_ons,0),MATCH($E66,Models,0)+1))</f>
        <v>877.5</v>
      </c>
      <c r="AO66" s="3" t="str" cm="1">
        <f t="array" ref="AO66">IF(P66&lt;= 0, " ",INDEX(Costs,MATCH(AB$3,add_ons,0),MATCH($E66,Models,0)+1))</f>
        <v xml:space="preserve"> </v>
      </c>
      <c r="AP66" s="3" t="str" cm="1">
        <f t="array" ref="AP66">IF(Q66&lt;= 0, " ",INDEX(Costs,MATCH(AC$3,add_ons,0),MATCH($E66,Models,0)+1))</f>
        <v xml:space="preserve"> </v>
      </c>
      <c r="AQ66" s="3" t="str" cm="1">
        <f t="array" ref="AQ66">IF(R66&lt;= 0, " ",INDEX(Costs,MATCH(AD$3,add_ons,0),MATCH($E66,Models,0)+1))</f>
        <v xml:space="preserve"> </v>
      </c>
      <c r="AR66" s="3" t="str" cm="1">
        <f t="array" ref="AR66">IF(S66&lt;= 0, " ",INDEX(Costs,MATCH(AE$3,add_ons,0),MATCH($E66,Models,0)+1))</f>
        <v xml:space="preserve"> </v>
      </c>
      <c r="AS66" s="3" t="str" cm="1">
        <f t="array" ref="AS66">IF(T66&lt;= 0, " ",INDEX(Costs,MATCH(AF$3,add_ons,0),MATCH($E66,Models,0)+1))</f>
        <v xml:space="preserve"> </v>
      </c>
      <c r="AT66" s="3" t="str" cm="1">
        <f t="array" ref="AT66">IF(U66&lt;= 0, " ",INDEX(Costs,MATCH(AG$3,add_ons,0),MATCH($E66,Models,0)+1))</f>
        <v xml:space="preserve"> </v>
      </c>
      <c r="AU66" s="3" cm="1">
        <f t="array" ref="AU66">IF(V66&lt;= 0, " ",INDEX(Costs,MATCH(AH$3,add_ons,0),MATCH($E66,Models,0)+1))</f>
        <v>96.6</v>
      </c>
      <c r="AV66" s="3">
        <f t="shared" si="1"/>
        <v>1022.1</v>
      </c>
      <c r="AW66" s="3">
        <f t="shared" si="2"/>
        <v>30594.5</v>
      </c>
      <c r="AX66" s="3">
        <f t="shared" si="3"/>
        <v>28942.579999999998</v>
      </c>
      <c r="AY66" s="3">
        <f t="shared" si="4"/>
        <v>1651.9200000000019</v>
      </c>
    </row>
    <row r="67" spans="1:51" x14ac:dyDescent="0.2">
      <c r="A67" t="s">
        <v>27</v>
      </c>
      <c r="B67" t="s">
        <v>31</v>
      </c>
      <c r="C67" t="s">
        <v>40</v>
      </c>
      <c r="D67" t="s">
        <v>24</v>
      </c>
      <c r="E67" t="s">
        <v>44</v>
      </c>
      <c r="F67" t="s">
        <v>50</v>
      </c>
      <c r="G67" t="s">
        <v>14</v>
      </c>
      <c r="H67">
        <v>49</v>
      </c>
      <c r="I67" s="4">
        <v>18760</v>
      </c>
      <c r="J67" s="4">
        <v>11256</v>
      </c>
      <c r="K67" s="10">
        <v>1</v>
      </c>
      <c r="L67" s="10">
        <v>1</v>
      </c>
      <c r="M67" s="10">
        <v>0</v>
      </c>
      <c r="N67" s="10">
        <v>0</v>
      </c>
      <c r="O67" s="10">
        <v>1</v>
      </c>
      <c r="P67" s="10">
        <v>0</v>
      </c>
      <c r="Q67" s="10">
        <v>0</v>
      </c>
      <c r="R67" s="10">
        <v>0</v>
      </c>
      <c r="S67" s="10">
        <v>0</v>
      </c>
      <c r="T67" s="10">
        <v>1</v>
      </c>
      <c r="U67" s="10">
        <v>1</v>
      </c>
      <c r="V67" s="10">
        <v>0</v>
      </c>
      <c r="W67" s="4" cm="1">
        <f t="array" ref="W67">IF(K67&lt;=0," ",INDEX(Prices,MATCH(W$3,add_ons,0),MATCH($E67,Models,0)+1))</f>
        <v>600</v>
      </c>
      <c r="X67" s="4" cm="1">
        <f t="array" ref="X67">IF(L67&lt;=0," ",INDEX(Prices,MATCH(X$3,add_ons,0),MATCH($E67,Models,0)+1))</f>
        <v>170</v>
      </c>
      <c r="Y67" s="4" t="str" cm="1">
        <f t="array" ref="Y67">IF(M67&lt;=0," ",INDEX(Prices,MATCH(Y$3,add_ons,0),MATCH($E67,Models,0)+1))</f>
        <v xml:space="preserve"> </v>
      </c>
      <c r="Z67" s="4" t="str" cm="1">
        <f t="array" ref="Z67">IF(N67&lt;=0," ",INDEX(Prices,MATCH(Z$3,add_ons,0),MATCH($E67,Models,0)+1))</f>
        <v xml:space="preserve"> </v>
      </c>
      <c r="AA67" s="4" cm="1">
        <f t="array" ref="AA67">IF(O67&lt;=0," ",INDEX(Prices,MATCH(AA$3,add_ons,0),MATCH($E67,Models,0)+1))</f>
        <v>1350</v>
      </c>
      <c r="AB67" s="4" t="str" cm="1">
        <f t="array" ref="AB67">IF(P67&lt;=0," ",INDEX(Prices,MATCH(AB$3,add_ons,0),MATCH($E67,Models,0)+1))</f>
        <v xml:space="preserve"> </v>
      </c>
      <c r="AC67" s="4" t="str" cm="1">
        <f t="array" ref="AC67">IF(Q67&lt;=0," ",INDEX(Prices,MATCH(AC$3,add_ons,0),MATCH($E67,Models,0)+1))</f>
        <v xml:space="preserve"> </v>
      </c>
      <c r="AD67" s="4" t="str" cm="1">
        <f t="array" ref="AD67">IF(R67&lt;=0," ",INDEX(Prices,MATCH(AD$3,add_ons,0),MATCH($E67,Models,0)+1))</f>
        <v xml:space="preserve"> </v>
      </c>
      <c r="AE67" s="4" t="str" cm="1">
        <f t="array" ref="AE67">IF(S67&lt;=0," ",INDEX(Prices,MATCH(AE$3,add_ons,0),MATCH($E67,Models,0)+1))</f>
        <v xml:space="preserve"> </v>
      </c>
      <c r="AF67" s="4" cm="1">
        <f t="array" ref="AF67">IF(T67&lt;=0," ",INDEX(Prices,MATCH(AF$3,add_ons,0),MATCH($E67,Models,0)+1))</f>
        <v>160</v>
      </c>
      <c r="AG67" s="4" cm="1">
        <f t="array" ref="AG67">IF(U67&lt;=0," ",INDEX(Prices,MATCH(AG$3,add_ons,0),MATCH($E67,Models,0)+1))</f>
        <v>510</v>
      </c>
      <c r="AH67" s="4" t="str" cm="1">
        <f t="array" ref="AH67">IF(V67&lt;=0," ",INDEX(Prices,MATCH(AH$3,add_ons,0),MATCH($E67,Models,0)+1))</f>
        <v xml:space="preserve"> </v>
      </c>
      <c r="AI67" s="3">
        <f t="shared" si="0"/>
        <v>2371.5</v>
      </c>
      <c r="AJ67" s="3" cm="1">
        <f t="array" ref="AJ67">IF(K67&lt;= 0, " ",INDEX(Costs,MATCH(W$3,add_ons,0),MATCH($E67,Models,0)+1))</f>
        <v>150</v>
      </c>
      <c r="AK67" s="3" cm="1">
        <f t="array" ref="AK67">IF(L67&lt;= 0, " ",INDEX(Costs,MATCH(X$3,add_ons,0),MATCH($E67,Models,0)+1))</f>
        <v>18.7</v>
      </c>
      <c r="AL67" s="3" t="str" cm="1">
        <f t="array" ref="AL67">IF(M67&lt;= 0, " ",INDEX(Costs,MATCH(Y$3,add_ons,0),MATCH($E67,Models,0)+1))</f>
        <v xml:space="preserve"> </v>
      </c>
      <c r="AM67" s="3" t="str" cm="1">
        <f t="array" ref="AM67">IF(N67&lt;= 0, " ",INDEX(Costs,MATCH(Z$3,add_ons,0),MATCH($E67,Models,0)+1))</f>
        <v xml:space="preserve"> </v>
      </c>
      <c r="AN67" s="3" cm="1">
        <f t="array" ref="AN67">IF(O67&lt;= 0, " ",INDEX(Costs,MATCH(AA$3,add_ons,0),MATCH($E67,Models,0)+1))</f>
        <v>877.5</v>
      </c>
      <c r="AO67" s="3" t="str" cm="1">
        <f t="array" ref="AO67">IF(P67&lt;= 0, " ",INDEX(Costs,MATCH(AB$3,add_ons,0),MATCH($E67,Models,0)+1))</f>
        <v xml:space="preserve"> </v>
      </c>
      <c r="AP67" s="3" t="str" cm="1">
        <f t="array" ref="AP67">IF(Q67&lt;= 0, " ",INDEX(Costs,MATCH(AC$3,add_ons,0),MATCH($E67,Models,0)+1))</f>
        <v xml:space="preserve"> </v>
      </c>
      <c r="AQ67" s="3" t="str" cm="1">
        <f t="array" ref="AQ67">IF(R67&lt;= 0, " ",INDEX(Costs,MATCH(AD$3,add_ons,0),MATCH($E67,Models,0)+1))</f>
        <v xml:space="preserve"> </v>
      </c>
      <c r="AR67" s="3" t="str" cm="1">
        <f t="array" ref="AR67">IF(S67&lt;= 0, " ",INDEX(Costs,MATCH(AE$3,add_ons,0),MATCH($E67,Models,0)+1))</f>
        <v xml:space="preserve"> </v>
      </c>
      <c r="AS67" s="3" cm="1">
        <f t="array" ref="AS67">IF(T67&lt;= 0, " ",INDEX(Costs,MATCH(AF$3,add_ons,0),MATCH($E67,Models,0)+1))</f>
        <v>28.799999999999997</v>
      </c>
      <c r="AT67" s="3" cm="1">
        <f t="array" ref="AT67">IF(U67&lt;= 0, " ",INDEX(Costs,MATCH(AG$3,add_ons,0),MATCH($E67,Models,0)+1))</f>
        <v>142.80000000000001</v>
      </c>
      <c r="AU67" s="3" t="str" cm="1">
        <f t="array" ref="AU67">IF(V67&lt;= 0, " ",INDEX(Costs,MATCH(AH$3,add_ons,0),MATCH($E67,Models,0)+1))</f>
        <v xml:space="preserve"> </v>
      </c>
      <c r="AV67" s="3">
        <f t="shared" si="1"/>
        <v>1217.8</v>
      </c>
      <c r="AW67" s="3">
        <f t="shared" si="2"/>
        <v>21131.5</v>
      </c>
      <c r="AX67" s="3">
        <f t="shared" si="3"/>
        <v>12473.8</v>
      </c>
      <c r="AY67" s="3">
        <f t="shared" si="4"/>
        <v>8657.7000000000007</v>
      </c>
    </row>
    <row r="68" spans="1:51" x14ac:dyDescent="0.2">
      <c r="A68" t="s">
        <v>27</v>
      </c>
      <c r="B68" t="s">
        <v>31</v>
      </c>
      <c r="C68" t="s">
        <v>40</v>
      </c>
      <c r="D68" t="s">
        <v>16</v>
      </c>
      <c r="E68" t="s">
        <v>17</v>
      </c>
      <c r="F68" t="s">
        <v>51</v>
      </c>
      <c r="G68" t="s">
        <v>14</v>
      </c>
      <c r="H68">
        <v>26</v>
      </c>
      <c r="I68" s="4">
        <v>17584</v>
      </c>
      <c r="J68" s="4">
        <v>10550.4</v>
      </c>
      <c r="K68" s="10">
        <v>0</v>
      </c>
      <c r="L68" s="10">
        <v>0</v>
      </c>
      <c r="M68" s="10">
        <v>0</v>
      </c>
      <c r="N68" s="10">
        <v>0</v>
      </c>
      <c r="O68" s="10">
        <v>0</v>
      </c>
      <c r="P68" s="10">
        <v>0</v>
      </c>
      <c r="Q68" s="10">
        <v>0</v>
      </c>
      <c r="R68" s="10">
        <v>0</v>
      </c>
      <c r="S68" s="10">
        <v>0</v>
      </c>
      <c r="T68" s="10">
        <v>1</v>
      </c>
      <c r="U68" s="10">
        <v>0</v>
      </c>
      <c r="V68" s="10">
        <v>0</v>
      </c>
      <c r="W68" s="4" t="str" cm="1">
        <f t="array" ref="W68">IF(K68&lt;=0," ",INDEX(Prices,MATCH(W$3,add_ons,0),MATCH($E68,Models,0)+1))</f>
        <v xml:space="preserve"> </v>
      </c>
      <c r="X68" s="4" t="str" cm="1">
        <f t="array" ref="X68">IF(L68&lt;=0," ",INDEX(Prices,MATCH(X$3,add_ons,0),MATCH($E68,Models,0)+1))</f>
        <v xml:space="preserve"> </v>
      </c>
      <c r="Y68" s="4" t="str" cm="1">
        <f t="array" ref="Y68">IF(M68&lt;=0," ",INDEX(Prices,MATCH(Y$3,add_ons,0),MATCH($E68,Models,0)+1))</f>
        <v xml:space="preserve"> </v>
      </c>
      <c r="Z68" s="4" t="str" cm="1">
        <f t="array" ref="Z68">IF(N68&lt;=0," ",INDEX(Prices,MATCH(Z$3,add_ons,0),MATCH($E68,Models,0)+1))</f>
        <v xml:space="preserve"> </v>
      </c>
      <c r="AA68" s="4" t="str" cm="1">
        <f t="array" ref="AA68">IF(O68&lt;=0," ",INDEX(Prices,MATCH(AA$3,add_ons,0),MATCH($E68,Models,0)+1))</f>
        <v xml:space="preserve"> </v>
      </c>
      <c r="AB68" s="4" t="str" cm="1">
        <f t="array" ref="AB68">IF(P68&lt;=0," ",INDEX(Prices,MATCH(AB$3,add_ons,0),MATCH($E68,Models,0)+1))</f>
        <v xml:space="preserve"> </v>
      </c>
      <c r="AC68" s="4" t="str" cm="1">
        <f t="array" ref="AC68">IF(Q68&lt;=0," ",INDEX(Prices,MATCH(AC$3,add_ons,0),MATCH($E68,Models,0)+1))</f>
        <v xml:space="preserve"> </v>
      </c>
      <c r="AD68" s="4" t="str" cm="1">
        <f t="array" ref="AD68">IF(R68&lt;=0," ",INDEX(Prices,MATCH(AD$3,add_ons,0),MATCH($E68,Models,0)+1))</f>
        <v xml:space="preserve"> </v>
      </c>
      <c r="AE68" s="4" t="str" cm="1">
        <f t="array" ref="AE68">IF(S68&lt;=0," ",INDEX(Prices,MATCH(AE$3,add_ons,0),MATCH($E68,Models,0)+1))</f>
        <v xml:space="preserve"> </v>
      </c>
      <c r="AF68" s="4" cm="1">
        <f t="array" ref="AF68">IF(T68&lt;=0," ",INDEX(Prices,MATCH(AF$3,add_ons,0),MATCH($E68,Models,0)+1))</f>
        <v>180</v>
      </c>
      <c r="AG68" s="4" t="str" cm="1">
        <f t="array" ref="AG68">IF(U68&lt;=0," ",INDEX(Prices,MATCH(AG$3,add_ons,0),MATCH($E68,Models,0)+1))</f>
        <v xml:space="preserve"> </v>
      </c>
      <c r="AH68" s="4" t="str" cm="1">
        <f t="array" ref="AH68">IF(V68&lt;=0," ",INDEX(Prices,MATCH(AH$3,add_ons,0),MATCH($E68,Models,0)+1))</f>
        <v xml:space="preserve"> </v>
      </c>
      <c r="AI68" s="3">
        <f t="shared" si="0"/>
        <v>153</v>
      </c>
      <c r="AJ68" s="3" t="str" cm="1">
        <f t="array" ref="AJ68">IF(K68&lt;= 0, " ",INDEX(Costs,MATCH(W$3,add_ons,0),MATCH($E68,Models,0)+1))</f>
        <v xml:space="preserve"> </v>
      </c>
      <c r="AK68" s="3" t="str" cm="1">
        <f t="array" ref="AK68">IF(L68&lt;= 0, " ",INDEX(Costs,MATCH(X$3,add_ons,0),MATCH($E68,Models,0)+1))</f>
        <v xml:space="preserve"> </v>
      </c>
      <c r="AL68" s="3" t="str" cm="1">
        <f t="array" ref="AL68">IF(M68&lt;= 0, " ",INDEX(Costs,MATCH(Y$3,add_ons,0),MATCH($E68,Models,0)+1))</f>
        <v xml:space="preserve"> </v>
      </c>
      <c r="AM68" s="3" t="str" cm="1">
        <f t="array" ref="AM68">IF(N68&lt;= 0, " ",INDEX(Costs,MATCH(Z$3,add_ons,0),MATCH($E68,Models,0)+1))</f>
        <v xml:space="preserve"> </v>
      </c>
      <c r="AN68" s="3" t="str" cm="1">
        <f t="array" ref="AN68">IF(O68&lt;= 0, " ",INDEX(Costs,MATCH(AA$3,add_ons,0),MATCH($E68,Models,0)+1))</f>
        <v xml:space="preserve"> </v>
      </c>
      <c r="AO68" s="3" t="str" cm="1">
        <f t="array" ref="AO68">IF(P68&lt;= 0, " ",INDEX(Costs,MATCH(AB$3,add_ons,0),MATCH($E68,Models,0)+1))</f>
        <v xml:space="preserve"> </v>
      </c>
      <c r="AP68" s="3" t="str" cm="1">
        <f t="array" ref="AP68">IF(Q68&lt;= 0, " ",INDEX(Costs,MATCH(AC$3,add_ons,0),MATCH($E68,Models,0)+1))</f>
        <v xml:space="preserve"> </v>
      </c>
      <c r="AQ68" s="3" t="str" cm="1">
        <f t="array" ref="AQ68">IF(R68&lt;= 0, " ",INDEX(Costs,MATCH(AD$3,add_ons,0),MATCH($E68,Models,0)+1))</f>
        <v xml:space="preserve"> </v>
      </c>
      <c r="AR68" s="3" t="str" cm="1">
        <f t="array" ref="AR68">IF(S68&lt;= 0, " ",INDEX(Costs,MATCH(AE$3,add_ons,0),MATCH($E68,Models,0)+1))</f>
        <v xml:space="preserve"> </v>
      </c>
      <c r="AS68" s="3" cm="1">
        <f t="array" ref="AS68">IF(T68&lt;= 0, " ",INDEX(Costs,MATCH(AF$3,add_ons,0),MATCH($E68,Models,0)+1))</f>
        <v>32.4</v>
      </c>
      <c r="AT68" s="3" t="str" cm="1">
        <f t="array" ref="AT68">IF(U68&lt;= 0, " ",INDEX(Costs,MATCH(AG$3,add_ons,0),MATCH($E68,Models,0)+1))</f>
        <v xml:space="preserve"> </v>
      </c>
      <c r="AU68" s="3" t="str" cm="1">
        <f t="array" ref="AU68">IF(V68&lt;= 0, " ",INDEX(Costs,MATCH(AH$3,add_ons,0),MATCH($E68,Models,0)+1))</f>
        <v xml:space="preserve"> </v>
      </c>
      <c r="AV68" s="3">
        <f t="shared" si="1"/>
        <v>32.4</v>
      </c>
      <c r="AW68" s="3">
        <f t="shared" si="2"/>
        <v>17737</v>
      </c>
      <c r="AX68" s="3">
        <f t="shared" si="3"/>
        <v>10582.8</v>
      </c>
      <c r="AY68" s="3">
        <f t="shared" si="4"/>
        <v>7154.2000000000007</v>
      </c>
    </row>
    <row r="69" spans="1:51" x14ac:dyDescent="0.2">
      <c r="A69" t="s">
        <v>15</v>
      </c>
      <c r="B69" t="s">
        <v>9</v>
      </c>
      <c r="C69" t="s">
        <v>10</v>
      </c>
      <c r="D69" t="s">
        <v>24</v>
      </c>
      <c r="E69" t="s">
        <v>44</v>
      </c>
      <c r="F69" t="s">
        <v>34</v>
      </c>
      <c r="G69" t="s">
        <v>22</v>
      </c>
      <c r="H69">
        <v>35</v>
      </c>
      <c r="I69" s="4">
        <v>27034</v>
      </c>
      <c r="J69" s="4">
        <v>26222.98</v>
      </c>
      <c r="K69" s="10">
        <v>0</v>
      </c>
      <c r="L69" s="10">
        <v>0</v>
      </c>
      <c r="M69" s="10">
        <v>1</v>
      </c>
      <c r="N69" s="10">
        <v>0</v>
      </c>
      <c r="O69" s="10">
        <v>0</v>
      </c>
      <c r="P69" s="10">
        <v>0</v>
      </c>
      <c r="Q69" s="10">
        <v>0</v>
      </c>
      <c r="R69" s="10">
        <v>0</v>
      </c>
      <c r="S69" s="10">
        <v>0</v>
      </c>
      <c r="T69" s="10">
        <v>0</v>
      </c>
      <c r="U69" s="10">
        <v>0</v>
      </c>
      <c r="V69" s="10">
        <v>1</v>
      </c>
      <c r="W69" s="4" t="str" cm="1">
        <f t="array" ref="W69">IF(K69&lt;=0," ",INDEX(Prices,MATCH(W$3,add_ons,0),MATCH($E69,Models,0)+1))</f>
        <v xml:space="preserve"> </v>
      </c>
      <c r="X69" s="4" t="str" cm="1">
        <f t="array" ref="X69">IF(L69&lt;=0," ",INDEX(Prices,MATCH(X$3,add_ons,0),MATCH($E69,Models,0)+1))</f>
        <v xml:space="preserve"> </v>
      </c>
      <c r="Y69" s="4" cm="1">
        <f t="array" ref="Y69">IF(M69&lt;=0," ",INDEX(Prices,MATCH(Y$3,add_ons,0),MATCH($E69,Models,0)+1))</f>
        <v>260</v>
      </c>
      <c r="Z69" s="4" t="str" cm="1">
        <f t="array" ref="Z69">IF(N69&lt;=0," ",INDEX(Prices,MATCH(Z$3,add_ons,0),MATCH($E69,Models,0)+1))</f>
        <v xml:space="preserve"> </v>
      </c>
      <c r="AA69" s="4" t="str" cm="1">
        <f t="array" ref="AA69">IF(O69&lt;=0," ",INDEX(Prices,MATCH(AA$3,add_ons,0),MATCH($E69,Models,0)+1))</f>
        <v xml:space="preserve"> </v>
      </c>
      <c r="AB69" s="4" t="str" cm="1">
        <f t="array" ref="AB69">IF(P69&lt;=0," ",INDEX(Prices,MATCH(AB$3,add_ons,0),MATCH($E69,Models,0)+1))</f>
        <v xml:space="preserve"> </v>
      </c>
      <c r="AC69" s="4" t="str" cm="1">
        <f t="array" ref="AC69">IF(Q69&lt;=0," ",INDEX(Prices,MATCH(AC$3,add_ons,0),MATCH($E69,Models,0)+1))</f>
        <v xml:space="preserve"> </v>
      </c>
      <c r="AD69" s="4" t="str" cm="1">
        <f t="array" ref="AD69">IF(R69&lt;=0," ",INDEX(Prices,MATCH(AD$3,add_ons,0),MATCH($E69,Models,0)+1))</f>
        <v xml:space="preserve"> </v>
      </c>
      <c r="AE69" s="4" t="str" cm="1">
        <f t="array" ref="AE69">IF(S69&lt;=0," ",INDEX(Prices,MATCH(AE$3,add_ons,0),MATCH($E69,Models,0)+1))</f>
        <v xml:space="preserve"> </v>
      </c>
      <c r="AF69" s="4" t="str" cm="1">
        <f t="array" ref="AF69">IF(T69&lt;=0," ",INDEX(Prices,MATCH(AF$3,add_ons,0),MATCH($E69,Models,0)+1))</f>
        <v xml:space="preserve"> </v>
      </c>
      <c r="AG69" s="4" t="str" cm="1">
        <f t="array" ref="AG69">IF(U69&lt;=0," ",INDEX(Prices,MATCH(AG$3,add_ons,0),MATCH($E69,Models,0)+1))</f>
        <v xml:space="preserve"> </v>
      </c>
      <c r="AH69" s="4" cm="1">
        <f t="array" ref="AH69">IF(V69&lt;=0," ",INDEX(Prices,MATCH(AH$3,add_ons,0),MATCH($E69,Models,0)+1))</f>
        <v>360</v>
      </c>
      <c r="AI69" s="3">
        <f t="shared" ref="AI69:AI132" si="5">SUM(W69:AH69)-IF(SUM(H69:V69) &gt;2,SUM(W69:AH69)*0.15,0)</f>
        <v>527</v>
      </c>
      <c r="AJ69" s="3" t="str" cm="1">
        <f t="array" ref="AJ69">IF(K69&lt;= 0, " ",INDEX(Costs,MATCH(W$3,add_ons,0),MATCH($E69,Models,0)+1))</f>
        <v xml:space="preserve"> </v>
      </c>
      <c r="AK69" s="3" t="str" cm="1">
        <f t="array" ref="AK69">IF(L69&lt;= 0, " ",INDEX(Costs,MATCH(X$3,add_ons,0),MATCH($E69,Models,0)+1))</f>
        <v xml:space="preserve"> </v>
      </c>
      <c r="AL69" s="3" cm="1">
        <f t="array" ref="AL69">IF(M69&lt;= 0, " ",INDEX(Costs,MATCH(Y$3,add_ons,0),MATCH($E69,Models,0)+1))</f>
        <v>39</v>
      </c>
      <c r="AM69" s="3" t="str" cm="1">
        <f t="array" ref="AM69">IF(N69&lt;= 0, " ",INDEX(Costs,MATCH(Z$3,add_ons,0),MATCH($E69,Models,0)+1))</f>
        <v xml:space="preserve"> </v>
      </c>
      <c r="AN69" s="3" t="str" cm="1">
        <f t="array" ref="AN69">IF(O69&lt;= 0, " ",INDEX(Costs,MATCH(AA$3,add_ons,0),MATCH($E69,Models,0)+1))</f>
        <v xml:space="preserve"> </v>
      </c>
      <c r="AO69" s="3" t="str" cm="1">
        <f t="array" ref="AO69">IF(P69&lt;= 0, " ",INDEX(Costs,MATCH(AB$3,add_ons,0),MATCH($E69,Models,0)+1))</f>
        <v xml:space="preserve"> </v>
      </c>
      <c r="AP69" s="3" t="str" cm="1">
        <f t="array" ref="AP69">IF(Q69&lt;= 0, " ",INDEX(Costs,MATCH(AC$3,add_ons,0),MATCH($E69,Models,0)+1))</f>
        <v xml:space="preserve"> </v>
      </c>
      <c r="AQ69" s="3" t="str" cm="1">
        <f t="array" ref="AQ69">IF(R69&lt;= 0, " ",INDEX(Costs,MATCH(AD$3,add_ons,0),MATCH($E69,Models,0)+1))</f>
        <v xml:space="preserve"> </v>
      </c>
      <c r="AR69" s="3" t="str" cm="1">
        <f t="array" ref="AR69">IF(S69&lt;= 0, " ",INDEX(Costs,MATCH(AE$3,add_ons,0),MATCH($E69,Models,0)+1))</f>
        <v xml:space="preserve"> </v>
      </c>
      <c r="AS69" s="3" t="str" cm="1">
        <f t="array" ref="AS69">IF(T69&lt;= 0, " ",INDEX(Costs,MATCH(AF$3,add_ons,0),MATCH($E69,Models,0)+1))</f>
        <v xml:space="preserve"> </v>
      </c>
      <c r="AT69" s="3" t="str" cm="1">
        <f t="array" ref="AT69">IF(U69&lt;= 0, " ",INDEX(Costs,MATCH(AG$3,add_ons,0),MATCH($E69,Models,0)+1))</f>
        <v xml:space="preserve"> </v>
      </c>
      <c r="AU69" s="3" cm="1">
        <f t="array" ref="AU69">IF(V69&lt;= 0, " ",INDEX(Costs,MATCH(AH$3,add_ons,0),MATCH($E69,Models,0)+1))</f>
        <v>75.599999999999994</v>
      </c>
      <c r="AV69" s="3">
        <f t="shared" ref="AV69:AV132" si="6">SUM(AJ69:AU69)</f>
        <v>114.6</v>
      </c>
      <c r="AW69" s="3">
        <f t="shared" ref="AW69:AW132" si="7">I69+AI69</f>
        <v>27561</v>
      </c>
      <c r="AX69" s="3">
        <f t="shared" ref="AX69:AX132" si="8">AV69+J69</f>
        <v>26337.579999999998</v>
      </c>
      <c r="AY69" s="3">
        <f t="shared" ref="AY69:AY132" si="9">AW69-AX69</f>
        <v>1223.4200000000019</v>
      </c>
    </row>
    <row r="70" spans="1:51" x14ac:dyDescent="0.2">
      <c r="A70" t="s">
        <v>15</v>
      </c>
      <c r="B70" t="s">
        <v>9</v>
      </c>
      <c r="C70" t="s">
        <v>10</v>
      </c>
      <c r="D70" t="s">
        <v>24</v>
      </c>
      <c r="E70" t="s">
        <v>44</v>
      </c>
      <c r="F70" t="s">
        <v>34</v>
      </c>
      <c r="G70" t="s">
        <v>14</v>
      </c>
      <c r="H70">
        <v>33</v>
      </c>
      <c r="I70" s="4">
        <v>26827</v>
      </c>
      <c r="J70" s="4">
        <v>26022.19</v>
      </c>
      <c r="K70" s="10">
        <v>0</v>
      </c>
      <c r="L70" s="10">
        <v>0</v>
      </c>
      <c r="M70" s="10">
        <v>0</v>
      </c>
      <c r="N70" s="10">
        <v>0</v>
      </c>
      <c r="O70" s="10">
        <v>0</v>
      </c>
      <c r="P70" s="10">
        <v>0</v>
      </c>
      <c r="Q70" s="10">
        <v>0</v>
      </c>
      <c r="R70" s="10">
        <v>0</v>
      </c>
      <c r="S70" s="10">
        <v>0</v>
      </c>
      <c r="T70" s="10">
        <v>0</v>
      </c>
      <c r="U70" s="10">
        <v>1</v>
      </c>
      <c r="V70" s="10">
        <v>1</v>
      </c>
      <c r="W70" s="4" t="str" cm="1">
        <f t="array" ref="W70">IF(K70&lt;=0," ",INDEX(Prices,MATCH(W$3,add_ons,0),MATCH($E70,Models,0)+1))</f>
        <v xml:space="preserve"> </v>
      </c>
      <c r="X70" s="4" t="str" cm="1">
        <f t="array" ref="X70">IF(L70&lt;=0," ",INDEX(Prices,MATCH(X$3,add_ons,0),MATCH($E70,Models,0)+1))</f>
        <v xml:space="preserve"> </v>
      </c>
      <c r="Y70" s="4" t="str" cm="1">
        <f t="array" ref="Y70">IF(M70&lt;=0," ",INDEX(Prices,MATCH(Y$3,add_ons,0),MATCH($E70,Models,0)+1))</f>
        <v xml:space="preserve"> </v>
      </c>
      <c r="Z70" s="4" t="str" cm="1">
        <f t="array" ref="Z70">IF(N70&lt;=0," ",INDEX(Prices,MATCH(Z$3,add_ons,0),MATCH($E70,Models,0)+1))</f>
        <v xml:space="preserve"> </v>
      </c>
      <c r="AA70" s="4" t="str" cm="1">
        <f t="array" ref="AA70">IF(O70&lt;=0," ",INDEX(Prices,MATCH(AA$3,add_ons,0),MATCH($E70,Models,0)+1))</f>
        <v xml:space="preserve"> </v>
      </c>
      <c r="AB70" s="4" t="str" cm="1">
        <f t="array" ref="AB70">IF(P70&lt;=0," ",INDEX(Prices,MATCH(AB$3,add_ons,0),MATCH($E70,Models,0)+1))</f>
        <v xml:space="preserve"> </v>
      </c>
      <c r="AC70" s="4" t="str" cm="1">
        <f t="array" ref="AC70">IF(Q70&lt;=0," ",INDEX(Prices,MATCH(AC$3,add_ons,0),MATCH($E70,Models,0)+1))</f>
        <v xml:space="preserve"> </v>
      </c>
      <c r="AD70" s="4" t="str" cm="1">
        <f t="array" ref="AD70">IF(R70&lt;=0," ",INDEX(Prices,MATCH(AD$3,add_ons,0),MATCH($E70,Models,0)+1))</f>
        <v xml:space="preserve"> </v>
      </c>
      <c r="AE70" s="4" t="str" cm="1">
        <f t="array" ref="AE70">IF(S70&lt;=0," ",INDEX(Prices,MATCH(AE$3,add_ons,0),MATCH($E70,Models,0)+1))</f>
        <v xml:space="preserve"> </v>
      </c>
      <c r="AF70" s="4" t="str" cm="1">
        <f t="array" ref="AF70">IF(T70&lt;=0," ",INDEX(Prices,MATCH(AF$3,add_ons,0),MATCH($E70,Models,0)+1))</f>
        <v xml:space="preserve"> </v>
      </c>
      <c r="AG70" s="4" cm="1">
        <f t="array" ref="AG70">IF(U70&lt;=0," ",INDEX(Prices,MATCH(AG$3,add_ons,0),MATCH($E70,Models,0)+1))</f>
        <v>510</v>
      </c>
      <c r="AH70" s="4" cm="1">
        <f t="array" ref="AH70">IF(V70&lt;=0," ",INDEX(Prices,MATCH(AH$3,add_ons,0),MATCH($E70,Models,0)+1))</f>
        <v>360</v>
      </c>
      <c r="AI70" s="3">
        <f t="shared" si="5"/>
        <v>739.5</v>
      </c>
      <c r="AJ70" s="3" t="str" cm="1">
        <f t="array" ref="AJ70">IF(K70&lt;= 0, " ",INDEX(Costs,MATCH(W$3,add_ons,0),MATCH($E70,Models,0)+1))</f>
        <v xml:space="preserve"> </v>
      </c>
      <c r="AK70" s="3" t="str" cm="1">
        <f t="array" ref="AK70">IF(L70&lt;= 0, " ",INDEX(Costs,MATCH(X$3,add_ons,0),MATCH($E70,Models,0)+1))</f>
        <v xml:space="preserve"> </v>
      </c>
      <c r="AL70" s="3" t="str" cm="1">
        <f t="array" ref="AL70">IF(M70&lt;= 0, " ",INDEX(Costs,MATCH(Y$3,add_ons,0),MATCH($E70,Models,0)+1))</f>
        <v xml:space="preserve"> </v>
      </c>
      <c r="AM70" s="3" t="str" cm="1">
        <f t="array" ref="AM70">IF(N70&lt;= 0, " ",INDEX(Costs,MATCH(Z$3,add_ons,0),MATCH($E70,Models,0)+1))</f>
        <v xml:space="preserve"> </v>
      </c>
      <c r="AN70" s="3" t="str" cm="1">
        <f t="array" ref="AN70">IF(O70&lt;= 0, " ",INDEX(Costs,MATCH(AA$3,add_ons,0),MATCH($E70,Models,0)+1))</f>
        <v xml:space="preserve"> </v>
      </c>
      <c r="AO70" s="3" t="str" cm="1">
        <f t="array" ref="AO70">IF(P70&lt;= 0, " ",INDEX(Costs,MATCH(AB$3,add_ons,0),MATCH($E70,Models,0)+1))</f>
        <v xml:space="preserve"> </v>
      </c>
      <c r="AP70" s="3" t="str" cm="1">
        <f t="array" ref="AP70">IF(Q70&lt;= 0, " ",INDEX(Costs,MATCH(AC$3,add_ons,0),MATCH($E70,Models,0)+1))</f>
        <v xml:space="preserve"> </v>
      </c>
      <c r="AQ70" s="3" t="str" cm="1">
        <f t="array" ref="AQ70">IF(R70&lt;= 0, " ",INDEX(Costs,MATCH(AD$3,add_ons,0),MATCH($E70,Models,0)+1))</f>
        <v xml:space="preserve"> </v>
      </c>
      <c r="AR70" s="3" t="str" cm="1">
        <f t="array" ref="AR70">IF(S70&lt;= 0, " ",INDEX(Costs,MATCH(AE$3,add_ons,0),MATCH($E70,Models,0)+1))</f>
        <v xml:space="preserve"> </v>
      </c>
      <c r="AS70" s="3" t="str" cm="1">
        <f t="array" ref="AS70">IF(T70&lt;= 0, " ",INDEX(Costs,MATCH(AF$3,add_ons,0),MATCH($E70,Models,0)+1))</f>
        <v xml:space="preserve"> </v>
      </c>
      <c r="AT70" s="3" cm="1">
        <f t="array" ref="AT70">IF(U70&lt;= 0, " ",INDEX(Costs,MATCH(AG$3,add_ons,0),MATCH($E70,Models,0)+1))</f>
        <v>142.80000000000001</v>
      </c>
      <c r="AU70" s="3" cm="1">
        <f t="array" ref="AU70">IF(V70&lt;= 0, " ",INDEX(Costs,MATCH(AH$3,add_ons,0),MATCH($E70,Models,0)+1))</f>
        <v>75.599999999999994</v>
      </c>
      <c r="AV70" s="3">
        <f t="shared" si="6"/>
        <v>218.4</v>
      </c>
      <c r="AW70" s="3">
        <f t="shared" si="7"/>
        <v>27566.5</v>
      </c>
      <c r="AX70" s="3">
        <f t="shared" si="8"/>
        <v>26240.59</v>
      </c>
      <c r="AY70" s="3">
        <f t="shared" si="9"/>
        <v>1325.9099999999999</v>
      </c>
    </row>
    <row r="71" spans="1:51" x14ac:dyDescent="0.2">
      <c r="A71" t="s">
        <v>15</v>
      </c>
      <c r="B71" t="s">
        <v>9</v>
      </c>
      <c r="C71" t="s">
        <v>10</v>
      </c>
      <c r="D71" t="s">
        <v>24</v>
      </c>
      <c r="E71" t="s">
        <v>44</v>
      </c>
      <c r="F71" t="s">
        <v>34</v>
      </c>
      <c r="G71" t="s">
        <v>22</v>
      </c>
      <c r="H71">
        <v>37</v>
      </c>
      <c r="I71" s="4">
        <v>25363</v>
      </c>
      <c r="J71" s="4">
        <v>24602.11</v>
      </c>
      <c r="K71" s="10">
        <v>0</v>
      </c>
      <c r="L71" s="10">
        <v>0</v>
      </c>
      <c r="M71" s="10">
        <v>0</v>
      </c>
      <c r="N71" s="10">
        <v>0</v>
      </c>
      <c r="O71" s="10">
        <v>0</v>
      </c>
      <c r="P71" s="10">
        <v>0</v>
      </c>
      <c r="Q71" s="10">
        <v>0</v>
      </c>
      <c r="R71" s="10">
        <v>0</v>
      </c>
      <c r="S71" s="10">
        <v>0</v>
      </c>
      <c r="T71" s="10">
        <v>1</v>
      </c>
      <c r="U71" s="10">
        <v>0</v>
      </c>
      <c r="V71" s="10">
        <v>0</v>
      </c>
      <c r="W71" s="4" t="str" cm="1">
        <f t="array" ref="W71">IF(K71&lt;=0," ",INDEX(Prices,MATCH(W$3,add_ons,0),MATCH($E71,Models,0)+1))</f>
        <v xml:space="preserve"> </v>
      </c>
      <c r="X71" s="4" t="str" cm="1">
        <f t="array" ref="X71">IF(L71&lt;=0," ",INDEX(Prices,MATCH(X$3,add_ons,0),MATCH($E71,Models,0)+1))</f>
        <v xml:space="preserve"> </v>
      </c>
      <c r="Y71" s="4" t="str" cm="1">
        <f t="array" ref="Y71">IF(M71&lt;=0," ",INDEX(Prices,MATCH(Y$3,add_ons,0),MATCH($E71,Models,0)+1))</f>
        <v xml:space="preserve"> </v>
      </c>
      <c r="Z71" s="4" t="str" cm="1">
        <f t="array" ref="Z71">IF(N71&lt;=0," ",INDEX(Prices,MATCH(Z$3,add_ons,0),MATCH($E71,Models,0)+1))</f>
        <v xml:space="preserve"> </v>
      </c>
      <c r="AA71" s="4" t="str" cm="1">
        <f t="array" ref="AA71">IF(O71&lt;=0," ",INDEX(Prices,MATCH(AA$3,add_ons,0),MATCH($E71,Models,0)+1))</f>
        <v xml:space="preserve"> </v>
      </c>
      <c r="AB71" s="4" t="str" cm="1">
        <f t="array" ref="AB71">IF(P71&lt;=0," ",INDEX(Prices,MATCH(AB$3,add_ons,0),MATCH($E71,Models,0)+1))</f>
        <v xml:space="preserve"> </v>
      </c>
      <c r="AC71" s="4" t="str" cm="1">
        <f t="array" ref="AC71">IF(Q71&lt;=0," ",INDEX(Prices,MATCH(AC$3,add_ons,0),MATCH($E71,Models,0)+1))</f>
        <v xml:space="preserve"> </v>
      </c>
      <c r="AD71" s="4" t="str" cm="1">
        <f t="array" ref="AD71">IF(R71&lt;=0," ",INDEX(Prices,MATCH(AD$3,add_ons,0),MATCH($E71,Models,0)+1))</f>
        <v xml:space="preserve"> </v>
      </c>
      <c r="AE71" s="4" t="str" cm="1">
        <f t="array" ref="AE71">IF(S71&lt;=0," ",INDEX(Prices,MATCH(AE$3,add_ons,0),MATCH($E71,Models,0)+1))</f>
        <v xml:space="preserve"> </v>
      </c>
      <c r="AF71" s="4" cm="1">
        <f t="array" ref="AF71">IF(T71&lt;=0," ",INDEX(Prices,MATCH(AF$3,add_ons,0),MATCH($E71,Models,0)+1))</f>
        <v>160</v>
      </c>
      <c r="AG71" s="4" t="str" cm="1">
        <f t="array" ref="AG71">IF(U71&lt;=0," ",INDEX(Prices,MATCH(AG$3,add_ons,0),MATCH($E71,Models,0)+1))</f>
        <v xml:space="preserve"> </v>
      </c>
      <c r="AH71" s="4" t="str" cm="1">
        <f t="array" ref="AH71">IF(V71&lt;=0," ",INDEX(Prices,MATCH(AH$3,add_ons,0),MATCH($E71,Models,0)+1))</f>
        <v xml:space="preserve"> </v>
      </c>
      <c r="AI71" s="3">
        <f t="shared" si="5"/>
        <v>136</v>
      </c>
      <c r="AJ71" s="3" t="str" cm="1">
        <f t="array" ref="AJ71">IF(K71&lt;= 0, " ",INDEX(Costs,MATCH(W$3,add_ons,0),MATCH($E71,Models,0)+1))</f>
        <v xml:space="preserve"> </v>
      </c>
      <c r="AK71" s="3" t="str" cm="1">
        <f t="array" ref="AK71">IF(L71&lt;= 0, " ",INDEX(Costs,MATCH(X$3,add_ons,0),MATCH($E71,Models,0)+1))</f>
        <v xml:space="preserve"> </v>
      </c>
      <c r="AL71" s="3" t="str" cm="1">
        <f t="array" ref="AL71">IF(M71&lt;= 0, " ",INDEX(Costs,MATCH(Y$3,add_ons,0),MATCH($E71,Models,0)+1))</f>
        <v xml:space="preserve"> </v>
      </c>
      <c r="AM71" s="3" t="str" cm="1">
        <f t="array" ref="AM71">IF(N71&lt;= 0, " ",INDEX(Costs,MATCH(Z$3,add_ons,0),MATCH($E71,Models,0)+1))</f>
        <v xml:space="preserve"> </v>
      </c>
      <c r="AN71" s="3" t="str" cm="1">
        <f t="array" ref="AN71">IF(O71&lt;= 0, " ",INDEX(Costs,MATCH(AA$3,add_ons,0),MATCH($E71,Models,0)+1))</f>
        <v xml:space="preserve"> </v>
      </c>
      <c r="AO71" s="3" t="str" cm="1">
        <f t="array" ref="AO71">IF(P71&lt;= 0, " ",INDEX(Costs,MATCH(AB$3,add_ons,0),MATCH($E71,Models,0)+1))</f>
        <v xml:space="preserve"> </v>
      </c>
      <c r="AP71" s="3" t="str" cm="1">
        <f t="array" ref="AP71">IF(Q71&lt;= 0, " ",INDEX(Costs,MATCH(AC$3,add_ons,0),MATCH($E71,Models,0)+1))</f>
        <v xml:space="preserve"> </v>
      </c>
      <c r="AQ71" s="3" t="str" cm="1">
        <f t="array" ref="AQ71">IF(R71&lt;= 0, " ",INDEX(Costs,MATCH(AD$3,add_ons,0),MATCH($E71,Models,0)+1))</f>
        <v xml:space="preserve"> </v>
      </c>
      <c r="AR71" s="3" t="str" cm="1">
        <f t="array" ref="AR71">IF(S71&lt;= 0, " ",INDEX(Costs,MATCH(AE$3,add_ons,0),MATCH($E71,Models,0)+1))</f>
        <v xml:space="preserve"> </v>
      </c>
      <c r="AS71" s="3" cm="1">
        <f t="array" ref="AS71">IF(T71&lt;= 0, " ",INDEX(Costs,MATCH(AF$3,add_ons,0),MATCH($E71,Models,0)+1))</f>
        <v>28.799999999999997</v>
      </c>
      <c r="AT71" s="3" t="str" cm="1">
        <f t="array" ref="AT71">IF(U71&lt;= 0, " ",INDEX(Costs,MATCH(AG$3,add_ons,0),MATCH($E71,Models,0)+1))</f>
        <v xml:space="preserve"> </v>
      </c>
      <c r="AU71" s="3" t="str" cm="1">
        <f t="array" ref="AU71">IF(V71&lt;= 0, " ",INDEX(Costs,MATCH(AH$3,add_ons,0),MATCH($E71,Models,0)+1))</f>
        <v xml:space="preserve"> </v>
      </c>
      <c r="AV71" s="3">
        <f t="shared" si="6"/>
        <v>28.799999999999997</v>
      </c>
      <c r="AW71" s="3">
        <f t="shared" si="7"/>
        <v>25499</v>
      </c>
      <c r="AX71" s="3">
        <f t="shared" si="8"/>
        <v>24630.91</v>
      </c>
      <c r="AY71" s="3">
        <f t="shared" si="9"/>
        <v>868.09000000000015</v>
      </c>
    </row>
    <row r="72" spans="1:51" x14ac:dyDescent="0.2">
      <c r="A72" t="s">
        <v>15</v>
      </c>
      <c r="B72" t="s">
        <v>9</v>
      </c>
      <c r="C72" t="s">
        <v>10</v>
      </c>
      <c r="D72" t="s">
        <v>24</v>
      </c>
      <c r="E72" t="s">
        <v>25</v>
      </c>
      <c r="F72" t="s">
        <v>13</v>
      </c>
      <c r="G72" t="s">
        <v>14</v>
      </c>
      <c r="H72">
        <v>35</v>
      </c>
      <c r="I72" s="4">
        <v>31000</v>
      </c>
      <c r="J72" s="4">
        <v>30070</v>
      </c>
      <c r="K72" s="10">
        <v>0</v>
      </c>
      <c r="L72" s="10">
        <v>0</v>
      </c>
      <c r="M72" s="10">
        <v>0</v>
      </c>
      <c r="N72" s="10">
        <v>1</v>
      </c>
      <c r="O72" s="10">
        <v>1</v>
      </c>
      <c r="P72" s="10">
        <v>0</v>
      </c>
      <c r="Q72" s="10">
        <v>0</v>
      </c>
      <c r="R72" s="10">
        <v>1</v>
      </c>
      <c r="S72" s="10">
        <v>0</v>
      </c>
      <c r="T72" s="10">
        <v>0</v>
      </c>
      <c r="U72" s="10">
        <v>0</v>
      </c>
      <c r="V72" s="10">
        <v>0</v>
      </c>
      <c r="W72" s="4" t="str" cm="1">
        <f t="array" ref="W72">IF(K72&lt;=0," ",INDEX(Prices,MATCH(W$3,add_ons,0),MATCH($E72,Models,0)+1))</f>
        <v xml:space="preserve"> </v>
      </c>
      <c r="X72" s="4" t="str" cm="1">
        <f t="array" ref="X72">IF(L72&lt;=0," ",INDEX(Prices,MATCH(X$3,add_ons,0),MATCH($E72,Models,0)+1))</f>
        <v xml:space="preserve"> </v>
      </c>
      <c r="Y72" s="4" t="str" cm="1">
        <f t="array" ref="Y72">IF(M72&lt;=0," ",INDEX(Prices,MATCH(Y$3,add_ons,0),MATCH($E72,Models,0)+1))</f>
        <v xml:space="preserve"> </v>
      </c>
      <c r="Z72" s="4" cm="1">
        <f t="array" ref="Z72">IF(N72&lt;=0," ",INDEX(Prices,MATCH(Z$3,add_ons,0),MATCH($E72,Models,0)+1))</f>
        <v>320</v>
      </c>
      <c r="AA72" s="4" cm="1">
        <f t="array" ref="AA72">IF(O72&lt;=0," ",INDEX(Prices,MATCH(AA$3,add_ons,0),MATCH($E72,Models,0)+1))</f>
        <v>1500</v>
      </c>
      <c r="AB72" s="4" t="str" cm="1">
        <f t="array" ref="AB72">IF(P72&lt;=0," ",INDEX(Prices,MATCH(AB$3,add_ons,0),MATCH($E72,Models,0)+1))</f>
        <v xml:space="preserve"> </v>
      </c>
      <c r="AC72" s="4" t="str" cm="1">
        <f t="array" ref="AC72">IF(Q72&lt;=0," ",INDEX(Prices,MATCH(AC$3,add_ons,0),MATCH($E72,Models,0)+1))</f>
        <v xml:space="preserve"> </v>
      </c>
      <c r="AD72" s="4" cm="1">
        <f t="array" ref="AD72">IF(R72&lt;=0," ",INDEX(Prices,MATCH(AD$3,add_ons,0),MATCH($E72,Models,0)+1))</f>
        <v>240</v>
      </c>
      <c r="AE72" s="4" t="str" cm="1">
        <f t="array" ref="AE72">IF(S72&lt;=0," ",INDEX(Prices,MATCH(AE$3,add_ons,0),MATCH($E72,Models,0)+1))</f>
        <v xml:space="preserve"> </v>
      </c>
      <c r="AF72" s="4" t="str" cm="1">
        <f t="array" ref="AF72">IF(T72&lt;=0," ",INDEX(Prices,MATCH(AF$3,add_ons,0),MATCH($E72,Models,0)+1))</f>
        <v xml:space="preserve"> </v>
      </c>
      <c r="AG72" s="4" t="str" cm="1">
        <f t="array" ref="AG72">IF(U72&lt;=0," ",INDEX(Prices,MATCH(AG$3,add_ons,0),MATCH($E72,Models,0)+1))</f>
        <v xml:space="preserve"> </v>
      </c>
      <c r="AH72" s="4" t="str" cm="1">
        <f t="array" ref="AH72">IF(V72&lt;=0," ",INDEX(Prices,MATCH(AH$3,add_ons,0),MATCH($E72,Models,0)+1))</f>
        <v xml:space="preserve"> </v>
      </c>
      <c r="AI72" s="3">
        <f t="shared" si="5"/>
        <v>1751</v>
      </c>
      <c r="AJ72" s="3" t="str" cm="1">
        <f t="array" ref="AJ72">IF(K72&lt;= 0, " ",INDEX(Costs,MATCH(W$3,add_ons,0),MATCH($E72,Models,0)+1))</f>
        <v xml:space="preserve"> </v>
      </c>
      <c r="AK72" s="3" t="str" cm="1">
        <f t="array" ref="AK72">IF(L72&lt;= 0, " ",INDEX(Costs,MATCH(X$3,add_ons,0),MATCH($E72,Models,0)+1))</f>
        <v xml:space="preserve"> </v>
      </c>
      <c r="AL72" s="3" t="str" cm="1">
        <f t="array" ref="AL72">IF(M72&lt;= 0, " ",INDEX(Costs,MATCH(Y$3,add_ons,0),MATCH($E72,Models,0)+1))</f>
        <v xml:space="preserve"> </v>
      </c>
      <c r="AM72" s="3" cm="1">
        <f t="array" ref="AM72">IF(N72&lt;= 0, " ",INDEX(Costs,MATCH(Z$3,add_ons,0),MATCH($E72,Models,0)+1))</f>
        <v>38.4</v>
      </c>
      <c r="AN72" s="3" cm="1">
        <f t="array" ref="AN72">IF(O72&lt;= 0, " ",INDEX(Costs,MATCH(AA$3,add_ons,0),MATCH($E72,Models,0)+1))</f>
        <v>975</v>
      </c>
      <c r="AO72" s="3" t="str" cm="1">
        <f t="array" ref="AO72">IF(P72&lt;= 0, " ",INDEX(Costs,MATCH(AB$3,add_ons,0),MATCH($E72,Models,0)+1))</f>
        <v xml:space="preserve"> </v>
      </c>
      <c r="AP72" s="3" t="str" cm="1">
        <f t="array" ref="AP72">IF(Q72&lt;= 0, " ",INDEX(Costs,MATCH(AC$3,add_ons,0),MATCH($E72,Models,0)+1))</f>
        <v xml:space="preserve"> </v>
      </c>
      <c r="AQ72" s="3" cm="1">
        <f t="array" ref="AQ72">IF(R72&lt;= 0, " ",INDEX(Costs,MATCH(AD$3,add_ons,0),MATCH($E72,Models,0)+1))</f>
        <v>40.800000000000004</v>
      </c>
      <c r="AR72" s="3" t="str" cm="1">
        <f t="array" ref="AR72">IF(S72&lt;= 0, " ",INDEX(Costs,MATCH(AE$3,add_ons,0),MATCH($E72,Models,0)+1))</f>
        <v xml:space="preserve"> </v>
      </c>
      <c r="AS72" s="3" t="str" cm="1">
        <f t="array" ref="AS72">IF(T72&lt;= 0, " ",INDEX(Costs,MATCH(AF$3,add_ons,0),MATCH($E72,Models,0)+1))</f>
        <v xml:space="preserve"> </v>
      </c>
      <c r="AT72" s="3" t="str" cm="1">
        <f t="array" ref="AT72">IF(U72&lt;= 0, " ",INDEX(Costs,MATCH(AG$3,add_ons,0),MATCH($E72,Models,0)+1))</f>
        <v xml:space="preserve"> </v>
      </c>
      <c r="AU72" s="3" t="str" cm="1">
        <f t="array" ref="AU72">IF(V72&lt;= 0, " ",INDEX(Costs,MATCH(AH$3,add_ons,0),MATCH($E72,Models,0)+1))</f>
        <v xml:space="preserve"> </v>
      </c>
      <c r="AV72" s="3">
        <f t="shared" si="6"/>
        <v>1054.2</v>
      </c>
      <c r="AW72" s="3">
        <f t="shared" si="7"/>
        <v>32751</v>
      </c>
      <c r="AX72" s="3">
        <f t="shared" si="8"/>
        <v>31124.2</v>
      </c>
      <c r="AY72" s="3">
        <f t="shared" si="9"/>
        <v>1626.7999999999993</v>
      </c>
    </row>
    <row r="73" spans="1:51" x14ac:dyDescent="0.2">
      <c r="A73" t="s">
        <v>15</v>
      </c>
      <c r="B73" t="s">
        <v>9</v>
      </c>
      <c r="C73" t="s">
        <v>10</v>
      </c>
      <c r="D73" t="s">
        <v>24</v>
      </c>
      <c r="E73" t="s">
        <v>25</v>
      </c>
      <c r="F73" t="s">
        <v>13</v>
      </c>
      <c r="G73" t="s">
        <v>22</v>
      </c>
      <c r="H73">
        <v>30</v>
      </c>
      <c r="I73" s="4">
        <v>27189</v>
      </c>
      <c r="J73" s="4">
        <v>26373.329999999998</v>
      </c>
      <c r="K73" s="10">
        <v>0</v>
      </c>
      <c r="L73" s="10">
        <v>1</v>
      </c>
      <c r="M73" s="10">
        <v>0</v>
      </c>
      <c r="N73" s="10">
        <v>0</v>
      </c>
      <c r="O73" s="10">
        <v>1</v>
      </c>
      <c r="P73" s="10">
        <v>0</v>
      </c>
      <c r="Q73" s="10">
        <v>1</v>
      </c>
      <c r="R73" s="10">
        <v>0</v>
      </c>
      <c r="S73" s="10">
        <v>0</v>
      </c>
      <c r="T73" s="10">
        <v>0</v>
      </c>
      <c r="U73" s="10">
        <v>1</v>
      </c>
      <c r="V73" s="10">
        <v>0</v>
      </c>
      <c r="W73" s="4" t="str" cm="1">
        <f t="array" ref="W73">IF(K73&lt;=0," ",INDEX(Prices,MATCH(W$3,add_ons,0),MATCH($E73,Models,0)+1))</f>
        <v xml:space="preserve"> </v>
      </c>
      <c r="X73" s="4" cm="1">
        <f t="array" ref="X73">IF(L73&lt;=0," ",INDEX(Prices,MATCH(X$3,add_ons,0),MATCH($E73,Models,0)+1))</f>
        <v>290</v>
      </c>
      <c r="Y73" s="4" t="str" cm="1">
        <f t="array" ref="Y73">IF(M73&lt;=0," ",INDEX(Prices,MATCH(Y$3,add_ons,0),MATCH($E73,Models,0)+1))</f>
        <v xml:space="preserve"> </v>
      </c>
      <c r="Z73" s="4" t="str" cm="1">
        <f t="array" ref="Z73">IF(N73&lt;=0," ",INDEX(Prices,MATCH(Z$3,add_ons,0),MATCH($E73,Models,0)+1))</f>
        <v xml:space="preserve"> </v>
      </c>
      <c r="AA73" s="4" cm="1">
        <f t="array" ref="AA73">IF(O73&lt;=0," ",INDEX(Prices,MATCH(AA$3,add_ons,0),MATCH($E73,Models,0)+1))</f>
        <v>1500</v>
      </c>
      <c r="AB73" s="4" t="str" cm="1">
        <f t="array" ref="AB73">IF(P73&lt;=0," ",INDEX(Prices,MATCH(AB$3,add_ons,0),MATCH($E73,Models,0)+1))</f>
        <v xml:space="preserve"> </v>
      </c>
      <c r="AC73" s="4" cm="1">
        <f t="array" ref="AC73">IF(Q73&lt;=0," ",INDEX(Prices,MATCH(AC$3,add_ons,0),MATCH($E73,Models,0)+1))</f>
        <v>140</v>
      </c>
      <c r="AD73" s="4" t="str" cm="1">
        <f t="array" ref="AD73">IF(R73&lt;=0," ",INDEX(Prices,MATCH(AD$3,add_ons,0),MATCH($E73,Models,0)+1))</f>
        <v xml:space="preserve"> </v>
      </c>
      <c r="AE73" s="4" t="str" cm="1">
        <f t="array" ref="AE73">IF(S73&lt;=0," ",INDEX(Prices,MATCH(AE$3,add_ons,0),MATCH($E73,Models,0)+1))</f>
        <v xml:space="preserve"> </v>
      </c>
      <c r="AF73" s="4" t="str" cm="1">
        <f t="array" ref="AF73">IF(T73&lt;=0," ",INDEX(Prices,MATCH(AF$3,add_ons,0),MATCH($E73,Models,0)+1))</f>
        <v xml:space="preserve"> </v>
      </c>
      <c r="AG73" s="4" cm="1">
        <f t="array" ref="AG73">IF(U73&lt;=0," ",INDEX(Prices,MATCH(AG$3,add_ons,0),MATCH($E73,Models,0)+1))</f>
        <v>860</v>
      </c>
      <c r="AH73" s="4" t="str" cm="1">
        <f t="array" ref="AH73">IF(V73&lt;=0," ",INDEX(Prices,MATCH(AH$3,add_ons,0),MATCH($E73,Models,0)+1))</f>
        <v xml:space="preserve"> </v>
      </c>
      <c r="AI73" s="3">
        <f t="shared" si="5"/>
        <v>2371.5</v>
      </c>
      <c r="AJ73" s="3" t="str" cm="1">
        <f t="array" ref="AJ73">IF(K73&lt;= 0, " ",INDEX(Costs,MATCH(W$3,add_ons,0),MATCH($E73,Models,0)+1))</f>
        <v xml:space="preserve"> </v>
      </c>
      <c r="AK73" s="3" cm="1">
        <f t="array" ref="AK73">IF(L73&lt;= 0, " ",INDEX(Costs,MATCH(X$3,add_ons,0),MATCH($E73,Models,0)+1))</f>
        <v>31.9</v>
      </c>
      <c r="AL73" s="3" t="str" cm="1">
        <f t="array" ref="AL73">IF(M73&lt;= 0, " ",INDEX(Costs,MATCH(Y$3,add_ons,0),MATCH($E73,Models,0)+1))</f>
        <v xml:space="preserve"> </v>
      </c>
      <c r="AM73" s="3" t="str" cm="1">
        <f t="array" ref="AM73">IF(N73&lt;= 0, " ",INDEX(Costs,MATCH(Z$3,add_ons,0),MATCH($E73,Models,0)+1))</f>
        <v xml:space="preserve"> </v>
      </c>
      <c r="AN73" s="3" cm="1">
        <f t="array" ref="AN73">IF(O73&lt;= 0, " ",INDEX(Costs,MATCH(AA$3,add_ons,0),MATCH($E73,Models,0)+1))</f>
        <v>975</v>
      </c>
      <c r="AO73" s="3" t="str" cm="1">
        <f t="array" ref="AO73">IF(P73&lt;= 0, " ",INDEX(Costs,MATCH(AB$3,add_ons,0),MATCH($E73,Models,0)+1))</f>
        <v xml:space="preserve"> </v>
      </c>
      <c r="AP73" s="3" cm="1">
        <f t="array" ref="AP73">IF(Q73&lt;= 0, " ",INDEX(Costs,MATCH(AC$3,add_ons,0),MATCH($E73,Models,0)+1))</f>
        <v>21</v>
      </c>
      <c r="AQ73" s="3" t="str" cm="1">
        <f t="array" ref="AQ73">IF(R73&lt;= 0, " ",INDEX(Costs,MATCH(AD$3,add_ons,0),MATCH($E73,Models,0)+1))</f>
        <v xml:space="preserve"> </v>
      </c>
      <c r="AR73" s="3" t="str" cm="1">
        <f t="array" ref="AR73">IF(S73&lt;= 0, " ",INDEX(Costs,MATCH(AE$3,add_ons,0),MATCH($E73,Models,0)+1))</f>
        <v xml:space="preserve"> </v>
      </c>
      <c r="AS73" s="3" t="str" cm="1">
        <f t="array" ref="AS73">IF(T73&lt;= 0, " ",INDEX(Costs,MATCH(AF$3,add_ons,0),MATCH($E73,Models,0)+1))</f>
        <v xml:space="preserve"> </v>
      </c>
      <c r="AT73" s="3" cm="1">
        <f t="array" ref="AT73">IF(U73&lt;= 0, " ",INDEX(Costs,MATCH(AG$3,add_ons,0),MATCH($E73,Models,0)+1))</f>
        <v>240.8</v>
      </c>
      <c r="AU73" s="3" t="str" cm="1">
        <f t="array" ref="AU73">IF(V73&lt;= 0, " ",INDEX(Costs,MATCH(AH$3,add_ons,0),MATCH($E73,Models,0)+1))</f>
        <v xml:space="preserve"> </v>
      </c>
      <c r="AV73" s="3">
        <f t="shared" si="6"/>
        <v>1268.7</v>
      </c>
      <c r="AW73" s="3">
        <f t="shared" si="7"/>
        <v>29560.5</v>
      </c>
      <c r="AX73" s="3">
        <f t="shared" si="8"/>
        <v>27642.03</v>
      </c>
      <c r="AY73" s="3">
        <f t="shared" si="9"/>
        <v>1918.4700000000012</v>
      </c>
    </row>
    <row r="74" spans="1:51" x14ac:dyDescent="0.2">
      <c r="A74" t="s">
        <v>15</v>
      </c>
      <c r="B74" t="s">
        <v>9</v>
      </c>
      <c r="C74" t="s">
        <v>10</v>
      </c>
      <c r="D74" t="s">
        <v>24</v>
      </c>
      <c r="E74" t="s">
        <v>25</v>
      </c>
      <c r="F74" t="s">
        <v>34</v>
      </c>
      <c r="G74" t="s">
        <v>14</v>
      </c>
      <c r="H74">
        <v>62</v>
      </c>
      <c r="I74" s="4">
        <v>27949</v>
      </c>
      <c r="J74" s="4">
        <v>27110.53</v>
      </c>
      <c r="K74" s="10">
        <v>0</v>
      </c>
      <c r="L74" s="10">
        <v>0</v>
      </c>
      <c r="M74" s="10">
        <v>1</v>
      </c>
      <c r="N74" s="10">
        <v>0</v>
      </c>
      <c r="O74" s="10">
        <v>0</v>
      </c>
      <c r="P74" s="10">
        <v>0</v>
      </c>
      <c r="Q74" s="10">
        <v>1</v>
      </c>
      <c r="R74" s="10">
        <v>0</v>
      </c>
      <c r="S74" s="10">
        <v>0</v>
      </c>
      <c r="T74" s="10">
        <v>0</v>
      </c>
      <c r="U74" s="10">
        <v>0</v>
      </c>
      <c r="V74" s="10">
        <v>1</v>
      </c>
      <c r="W74" s="4" t="str" cm="1">
        <f t="array" ref="W74">IF(K74&lt;=0," ",INDEX(Prices,MATCH(W$3,add_ons,0),MATCH($E74,Models,0)+1))</f>
        <v xml:space="preserve"> </v>
      </c>
      <c r="X74" s="4" t="str" cm="1">
        <f t="array" ref="X74">IF(L74&lt;=0," ",INDEX(Prices,MATCH(X$3,add_ons,0),MATCH($E74,Models,0)+1))</f>
        <v xml:space="preserve"> </v>
      </c>
      <c r="Y74" s="4" cm="1">
        <f t="array" ref="Y74">IF(M74&lt;=0," ",INDEX(Prices,MATCH(Y$3,add_ons,0),MATCH($E74,Models,0)+1))</f>
        <v>430</v>
      </c>
      <c r="Z74" s="4" t="str" cm="1">
        <f t="array" ref="Z74">IF(N74&lt;=0," ",INDEX(Prices,MATCH(Z$3,add_ons,0),MATCH($E74,Models,0)+1))</f>
        <v xml:space="preserve"> </v>
      </c>
      <c r="AA74" s="4" t="str" cm="1">
        <f t="array" ref="AA74">IF(O74&lt;=0," ",INDEX(Prices,MATCH(AA$3,add_ons,0),MATCH($E74,Models,0)+1))</f>
        <v xml:space="preserve"> </v>
      </c>
      <c r="AB74" s="4" t="str" cm="1">
        <f t="array" ref="AB74">IF(P74&lt;=0," ",INDEX(Prices,MATCH(AB$3,add_ons,0),MATCH($E74,Models,0)+1))</f>
        <v xml:space="preserve"> </v>
      </c>
      <c r="AC74" s="4" cm="1">
        <f t="array" ref="AC74">IF(Q74&lt;=0," ",INDEX(Prices,MATCH(AC$3,add_ons,0),MATCH($E74,Models,0)+1))</f>
        <v>140</v>
      </c>
      <c r="AD74" s="4" t="str" cm="1">
        <f t="array" ref="AD74">IF(R74&lt;=0," ",INDEX(Prices,MATCH(AD$3,add_ons,0),MATCH($E74,Models,0)+1))</f>
        <v xml:space="preserve"> </v>
      </c>
      <c r="AE74" s="4" t="str" cm="1">
        <f t="array" ref="AE74">IF(S74&lt;=0," ",INDEX(Prices,MATCH(AE$3,add_ons,0),MATCH($E74,Models,0)+1))</f>
        <v xml:space="preserve"> </v>
      </c>
      <c r="AF74" s="4" t="str" cm="1">
        <f t="array" ref="AF74">IF(T74&lt;=0," ",INDEX(Prices,MATCH(AF$3,add_ons,0),MATCH($E74,Models,0)+1))</f>
        <v xml:space="preserve"> </v>
      </c>
      <c r="AG74" s="4" t="str" cm="1">
        <f t="array" ref="AG74">IF(U74&lt;=0," ",INDEX(Prices,MATCH(AG$3,add_ons,0),MATCH($E74,Models,0)+1))</f>
        <v xml:space="preserve"> </v>
      </c>
      <c r="AH74" s="4" cm="1">
        <f t="array" ref="AH74">IF(V74&lt;=0," ",INDEX(Prices,MATCH(AH$3,add_ons,0),MATCH($E74,Models,0)+1))</f>
        <v>610</v>
      </c>
      <c r="AI74" s="3">
        <f t="shared" si="5"/>
        <v>1003</v>
      </c>
      <c r="AJ74" s="3" t="str" cm="1">
        <f t="array" ref="AJ74">IF(K74&lt;= 0, " ",INDEX(Costs,MATCH(W$3,add_ons,0),MATCH($E74,Models,0)+1))</f>
        <v xml:space="preserve"> </v>
      </c>
      <c r="AK74" s="3" t="str" cm="1">
        <f t="array" ref="AK74">IF(L74&lt;= 0, " ",INDEX(Costs,MATCH(X$3,add_ons,0),MATCH($E74,Models,0)+1))</f>
        <v xml:space="preserve"> </v>
      </c>
      <c r="AL74" s="3" cm="1">
        <f t="array" ref="AL74">IF(M74&lt;= 0, " ",INDEX(Costs,MATCH(Y$3,add_ons,0),MATCH($E74,Models,0)+1))</f>
        <v>64.5</v>
      </c>
      <c r="AM74" s="3" t="str" cm="1">
        <f t="array" ref="AM74">IF(N74&lt;= 0, " ",INDEX(Costs,MATCH(Z$3,add_ons,0),MATCH($E74,Models,0)+1))</f>
        <v xml:space="preserve"> </v>
      </c>
      <c r="AN74" s="3" t="str" cm="1">
        <f t="array" ref="AN74">IF(O74&lt;= 0, " ",INDEX(Costs,MATCH(AA$3,add_ons,0),MATCH($E74,Models,0)+1))</f>
        <v xml:space="preserve"> </v>
      </c>
      <c r="AO74" s="3" t="str" cm="1">
        <f t="array" ref="AO74">IF(P74&lt;= 0, " ",INDEX(Costs,MATCH(AB$3,add_ons,0),MATCH($E74,Models,0)+1))</f>
        <v xml:space="preserve"> </v>
      </c>
      <c r="AP74" s="3" cm="1">
        <f t="array" ref="AP74">IF(Q74&lt;= 0, " ",INDEX(Costs,MATCH(AC$3,add_ons,0),MATCH($E74,Models,0)+1))</f>
        <v>21</v>
      </c>
      <c r="AQ74" s="3" t="str" cm="1">
        <f t="array" ref="AQ74">IF(R74&lt;= 0, " ",INDEX(Costs,MATCH(AD$3,add_ons,0),MATCH($E74,Models,0)+1))</f>
        <v xml:space="preserve"> </v>
      </c>
      <c r="AR74" s="3" t="str" cm="1">
        <f t="array" ref="AR74">IF(S74&lt;= 0, " ",INDEX(Costs,MATCH(AE$3,add_ons,0),MATCH($E74,Models,0)+1))</f>
        <v xml:space="preserve"> </v>
      </c>
      <c r="AS74" s="3" t="str" cm="1">
        <f t="array" ref="AS74">IF(T74&lt;= 0, " ",INDEX(Costs,MATCH(AF$3,add_ons,0),MATCH($E74,Models,0)+1))</f>
        <v xml:space="preserve"> </v>
      </c>
      <c r="AT74" s="3" t="str" cm="1">
        <f t="array" ref="AT74">IF(U74&lt;= 0, " ",INDEX(Costs,MATCH(AG$3,add_ons,0),MATCH($E74,Models,0)+1))</f>
        <v xml:space="preserve"> </v>
      </c>
      <c r="AU74" s="3" cm="1">
        <f t="array" ref="AU74">IF(V74&lt;= 0, " ",INDEX(Costs,MATCH(AH$3,add_ons,0),MATCH($E74,Models,0)+1))</f>
        <v>128.1</v>
      </c>
      <c r="AV74" s="3">
        <f t="shared" si="6"/>
        <v>213.6</v>
      </c>
      <c r="AW74" s="3">
        <f t="shared" si="7"/>
        <v>28952</v>
      </c>
      <c r="AX74" s="3">
        <f t="shared" si="8"/>
        <v>27324.129999999997</v>
      </c>
      <c r="AY74" s="3">
        <f t="shared" si="9"/>
        <v>1627.8700000000026</v>
      </c>
    </row>
    <row r="75" spans="1:51" x14ac:dyDescent="0.2">
      <c r="A75" t="s">
        <v>15</v>
      </c>
      <c r="B75" t="s">
        <v>9</v>
      </c>
      <c r="C75" t="s">
        <v>10</v>
      </c>
      <c r="D75" t="s">
        <v>24</v>
      </c>
      <c r="E75" t="s">
        <v>25</v>
      </c>
      <c r="F75" t="s">
        <v>13</v>
      </c>
      <c r="G75" t="s">
        <v>22</v>
      </c>
      <c r="H75">
        <v>38</v>
      </c>
      <c r="I75" s="4">
        <v>30472</v>
      </c>
      <c r="J75" s="4">
        <v>29557.84</v>
      </c>
      <c r="K75" s="10">
        <v>0</v>
      </c>
      <c r="L75" s="10">
        <v>0</v>
      </c>
      <c r="M75" s="10">
        <v>0</v>
      </c>
      <c r="N75" s="10">
        <v>0</v>
      </c>
      <c r="O75" s="10">
        <v>0</v>
      </c>
      <c r="P75" s="10">
        <v>0</v>
      </c>
      <c r="Q75" s="10">
        <v>0</v>
      </c>
      <c r="R75" s="10">
        <v>0</v>
      </c>
      <c r="S75" s="10">
        <v>0</v>
      </c>
      <c r="T75" s="10">
        <v>0</v>
      </c>
      <c r="U75" s="10">
        <v>0</v>
      </c>
      <c r="V75" s="10">
        <v>1</v>
      </c>
      <c r="W75" s="4" t="str" cm="1">
        <f t="array" ref="W75">IF(K75&lt;=0," ",INDEX(Prices,MATCH(W$3,add_ons,0),MATCH($E75,Models,0)+1))</f>
        <v xml:space="preserve"> </v>
      </c>
      <c r="X75" s="4" t="str" cm="1">
        <f t="array" ref="X75">IF(L75&lt;=0," ",INDEX(Prices,MATCH(X$3,add_ons,0),MATCH($E75,Models,0)+1))</f>
        <v xml:space="preserve"> </v>
      </c>
      <c r="Y75" s="4" t="str" cm="1">
        <f t="array" ref="Y75">IF(M75&lt;=0," ",INDEX(Prices,MATCH(Y$3,add_ons,0),MATCH($E75,Models,0)+1))</f>
        <v xml:space="preserve"> </v>
      </c>
      <c r="Z75" s="4" t="str" cm="1">
        <f t="array" ref="Z75">IF(N75&lt;=0," ",INDEX(Prices,MATCH(Z$3,add_ons,0),MATCH($E75,Models,0)+1))</f>
        <v xml:space="preserve"> </v>
      </c>
      <c r="AA75" s="4" t="str" cm="1">
        <f t="array" ref="AA75">IF(O75&lt;=0," ",INDEX(Prices,MATCH(AA$3,add_ons,0),MATCH($E75,Models,0)+1))</f>
        <v xml:space="preserve"> </v>
      </c>
      <c r="AB75" s="4" t="str" cm="1">
        <f t="array" ref="AB75">IF(P75&lt;=0," ",INDEX(Prices,MATCH(AB$3,add_ons,0),MATCH($E75,Models,0)+1))</f>
        <v xml:space="preserve"> </v>
      </c>
      <c r="AC75" s="4" t="str" cm="1">
        <f t="array" ref="AC75">IF(Q75&lt;=0," ",INDEX(Prices,MATCH(AC$3,add_ons,0),MATCH($E75,Models,0)+1))</f>
        <v xml:space="preserve"> </v>
      </c>
      <c r="AD75" s="4" t="str" cm="1">
        <f t="array" ref="AD75">IF(R75&lt;=0," ",INDEX(Prices,MATCH(AD$3,add_ons,0),MATCH($E75,Models,0)+1))</f>
        <v xml:space="preserve"> </v>
      </c>
      <c r="AE75" s="4" t="str" cm="1">
        <f t="array" ref="AE75">IF(S75&lt;=0," ",INDEX(Prices,MATCH(AE$3,add_ons,0),MATCH($E75,Models,0)+1))</f>
        <v xml:space="preserve"> </v>
      </c>
      <c r="AF75" s="4" t="str" cm="1">
        <f t="array" ref="AF75">IF(T75&lt;=0," ",INDEX(Prices,MATCH(AF$3,add_ons,0),MATCH($E75,Models,0)+1))</f>
        <v xml:space="preserve"> </v>
      </c>
      <c r="AG75" s="4" t="str" cm="1">
        <f t="array" ref="AG75">IF(U75&lt;=0," ",INDEX(Prices,MATCH(AG$3,add_ons,0),MATCH($E75,Models,0)+1))</f>
        <v xml:space="preserve"> </v>
      </c>
      <c r="AH75" s="4" cm="1">
        <f t="array" ref="AH75">IF(V75&lt;=0," ",INDEX(Prices,MATCH(AH$3,add_ons,0),MATCH($E75,Models,0)+1))</f>
        <v>610</v>
      </c>
      <c r="AI75" s="3">
        <f t="shared" si="5"/>
        <v>518.5</v>
      </c>
      <c r="AJ75" s="3" t="str" cm="1">
        <f t="array" ref="AJ75">IF(K75&lt;= 0, " ",INDEX(Costs,MATCH(W$3,add_ons,0),MATCH($E75,Models,0)+1))</f>
        <v xml:space="preserve"> </v>
      </c>
      <c r="AK75" s="3" t="str" cm="1">
        <f t="array" ref="AK75">IF(L75&lt;= 0, " ",INDEX(Costs,MATCH(X$3,add_ons,0),MATCH($E75,Models,0)+1))</f>
        <v xml:space="preserve"> </v>
      </c>
      <c r="AL75" s="3" t="str" cm="1">
        <f t="array" ref="AL75">IF(M75&lt;= 0, " ",INDEX(Costs,MATCH(Y$3,add_ons,0),MATCH($E75,Models,0)+1))</f>
        <v xml:space="preserve"> </v>
      </c>
      <c r="AM75" s="3" t="str" cm="1">
        <f t="array" ref="AM75">IF(N75&lt;= 0, " ",INDEX(Costs,MATCH(Z$3,add_ons,0),MATCH($E75,Models,0)+1))</f>
        <v xml:space="preserve"> </v>
      </c>
      <c r="AN75" s="3" t="str" cm="1">
        <f t="array" ref="AN75">IF(O75&lt;= 0, " ",INDEX(Costs,MATCH(AA$3,add_ons,0),MATCH($E75,Models,0)+1))</f>
        <v xml:space="preserve"> </v>
      </c>
      <c r="AO75" s="3" t="str" cm="1">
        <f t="array" ref="AO75">IF(P75&lt;= 0, " ",INDEX(Costs,MATCH(AB$3,add_ons,0),MATCH($E75,Models,0)+1))</f>
        <v xml:space="preserve"> </v>
      </c>
      <c r="AP75" s="3" t="str" cm="1">
        <f t="array" ref="AP75">IF(Q75&lt;= 0, " ",INDEX(Costs,MATCH(AC$3,add_ons,0),MATCH($E75,Models,0)+1))</f>
        <v xml:space="preserve"> </v>
      </c>
      <c r="AQ75" s="3" t="str" cm="1">
        <f t="array" ref="AQ75">IF(R75&lt;= 0, " ",INDEX(Costs,MATCH(AD$3,add_ons,0),MATCH($E75,Models,0)+1))</f>
        <v xml:space="preserve"> </v>
      </c>
      <c r="AR75" s="3" t="str" cm="1">
        <f t="array" ref="AR75">IF(S75&lt;= 0, " ",INDEX(Costs,MATCH(AE$3,add_ons,0),MATCH($E75,Models,0)+1))</f>
        <v xml:space="preserve"> </v>
      </c>
      <c r="AS75" s="3" t="str" cm="1">
        <f t="array" ref="AS75">IF(T75&lt;= 0, " ",INDEX(Costs,MATCH(AF$3,add_ons,0),MATCH($E75,Models,0)+1))</f>
        <v xml:space="preserve"> </v>
      </c>
      <c r="AT75" s="3" t="str" cm="1">
        <f t="array" ref="AT75">IF(U75&lt;= 0, " ",INDEX(Costs,MATCH(AG$3,add_ons,0),MATCH($E75,Models,0)+1))</f>
        <v xml:space="preserve"> </v>
      </c>
      <c r="AU75" s="3" cm="1">
        <f t="array" ref="AU75">IF(V75&lt;= 0, " ",INDEX(Costs,MATCH(AH$3,add_ons,0),MATCH($E75,Models,0)+1))</f>
        <v>128.1</v>
      </c>
      <c r="AV75" s="3">
        <f t="shared" si="6"/>
        <v>128.1</v>
      </c>
      <c r="AW75" s="3">
        <f t="shared" si="7"/>
        <v>30990.5</v>
      </c>
      <c r="AX75" s="3">
        <f t="shared" si="8"/>
        <v>29685.94</v>
      </c>
      <c r="AY75" s="3">
        <f t="shared" si="9"/>
        <v>1304.5600000000013</v>
      </c>
    </row>
    <row r="76" spans="1:51" x14ac:dyDescent="0.2">
      <c r="A76" t="s">
        <v>15</v>
      </c>
      <c r="B76" t="s">
        <v>9</v>
      </c>
      <c r="C76" t="s">
        <v>10</v>
      </c>
      <c r="D76" t="s">
        <v>24</v>
      </c>
      <c r="E76" t="s">
        <v>25</v>
      </c>
      <c r="F76" t="s">
        <v>13</v>
      </c>
      <c r="G76" t="s">
        <v>22</v>
      </c>
      <c r="H76">
        <v>28</v>
      </c>
      <c r="I76" s="4">
        <v>29278</v>
      </c>
      <c r="J76" s="4">
        <v>28399.66</v>
      </c>
      <c r="K76" s="10">
        <v>1</v>
      </c>
      <c r="L76" s="10">
        <v>1</v>
      </c>
      <c r="M76" s="10">
        <v>0</v>
      </c>
      <c r="N76" s="10">
        <v>1</v>
      </c>
      <c r="O76" s="10">
        <v>0</v>
      </c>
      <c r="P76" s="10">
        <v>0</v>
      </c>
      <c r="Q76" s="10">
        <v>0</v>
      </c>
      <c r="R76" s="10">
        <v>0</v>
      </c>
      <c r="S76" s="10">
        <v>0</v>
      </c>
      <c r="T76" s="10">
        <v>0</v>
      </c>
      <c r="U76" s="10">
        <v>0</v>
      </c>
      <c r="V76" s="10">
        <v>0</v>
      </c>
      <c r="W76" s="4" cm="1">
        <f t="array" ref="W76">IF(K76&lt;=0," ",INDEX(Prices,MATCH(W$3,add_ons,0),MATCH($E76,Models,0)+1))</f>
        <v>1000</v>
      </c>
      <c r="X76" s="4" cm="1">
        <f t="array" ref="X76">IF(L76&lt;=0," ",INDEX(Prices,MATCH(X$3,add_ons,0),MATCH($E76,Models,0)+1))</f>
        <v>290</v>
      </c>
      <c r="Y76" s="4" t="str" cm="1">
        <f t="array" ref="Y76">IF(M76&lt;=0," ",INDEX(Prices,MATCH(Y$3,add_ons,0),MATCH($E76,Models,0)+1))</f>
        <v xml:space="preserve"> </v>
      </c>
      <c r="Z76" s="4" cm="1">
        <f t="array" ref="Z76">IF(N76&lt;=0," ",INDEX(Prices,MATCH(Z$3,add_ons,0),MATCH($E76,Models,0)+1))</f>
        <v>320</v>
      </c>
      <c r="AA76" s="4" t="str" cm="1">
        <f t="array" ref="AA76">IF(O76&lt;=0," ",INDEX(Prices,MATCH(AA$3,add_ons,0),MATCH($E76,Models,0)+1))</f>
        <v xml:space="preserve"> </v>
      </c>
      <c r="AB76" s="4" t="str" cm="1">
        <f t="array" ref="AB76">IF(P76&lt;=0," ",INDEX(Prices,MATCH(AB$3,add_ons,0),MATCH($E76,Models,0)+1))</f>
        <v xml:space="preserve"> </v>
      </c>
      <c r="AC76" s="4" t="str" cm="1">
        <f t="array" ref="AC76">IF(Q76&lt;=0," ",INDEX(Prices,MATCH(AC$3,add_ons,0),MATCH($E76,Models,0)+1))</f>
        <v xml:space="preserve"> </v>
      </c>
      <c r="AD76" s="4" t="str" cm="1">
        <f t="array" ref="AD76">IF(R76&lt;=0," ",INDEX(Prices,MATCH(AD$3,add_ons,0),MATCH($E76,Models,0)+1))</f>
        <v xml:space="preserve"> </v>
      </c>
      <c r="AE76" s="4" t="str" cm="1">
        <f t="array" ref="AE76">IF(S76&lt;=0," ",INDEX(Prices,MATCH(AE$3,add_ons,0),MATCH($E76,Models,0)+1))</f>
        <v xml:space="preserve"> </v>
      </c>
      <c r="AF76" s="4" t="str" cm="1">
        <f t="array" ref="AF76">IF(T76&lt;=0," ",INDEX(Prices,MATCH(AF$3,add_ons,0),MATCH($E76,Models,0)+1))</f>
        <v xml:space="preserve"> </v>
      </c>
      <c r="AG76" s="4" t="str" cm="1">
        <f t="array" ref="AG76">IF(U76&lt;=0," ",INDEX(Prices,MATCH(AG$3,add_ons,0),MATCH($E76,Models,0)+1))</f>
        <v xml:space="preserve"> </v>
      </c>
      <c r="AH76" s="4" t="str" cm="1">
        <f t="array" ref="AH76">IF(V76&lt;=0," ",INDEX(Prices,MATCH(AH$3,add_ons,0),MATCH($E76,Models,0)+1))</f>
        <v xml:space="preserve"> </v>
      </c>
      <c r="AI76" s="3">
        <f t="shared" si="5"/>
        <v>1368.5</v>
      </c>
      <c r="AJ76" s="3" cm="1">
        <f t="array" ref="AJ76">IF(K76&lt;= 0, " ",INDEX(Costs,MATCH(W$3,add_ons,0),MATCH($E76,Models,0)+1))</f>
        <v>250</v>
      </c>
      <c r="AK76" s="3" cm="1">
        <f t="array" ref="AK76">IF(L76&lt;= 0, " ",INDEX(Costs,MATCH(X$3,add_ons,0),MATCH($E76,Models,0)+1))</f>
        <v>31.9</v>
      </c>
      <c r="AL76" s="3" t="str" cm="1">
        <f t="array" ref="AL76">IF(M76&lt;= 0, " ",INDEX(Costs,MATCH(Y$3,add_ons,0),MATCH($E76,Models,0)+1))</f>
        <v xml:space="preserve"> </v>
      </c>
      <c r="AM76" s="3" cm="1">
        <f t="array" ref="AM76">IF(N76&lt;= 0, " ",INDEX(Costs,MATCH(Z$3,add_ons,0),MATCH($E76,Models,0)+1))</f>
        <v>38.4</v>
      </c>
      <c r="AN76" s="3" t="str" cm="1">
        <f t="array" ref="AN76">IF(O76&lt;= 0, " ",INDEX(Costs,MATCH(AA$3,add_ons,0),MATCH($E76,Models,0)+1))</f>
        <v xml:space="preserve"> </v>
      </c>
      <c r="AO76" s="3" t="str" cm="1">
        <f t="array" ref="AO76">IF(P76&lt;= 0, " ",INDEX(Costs,MATCH(AB$3,add_ons,0),MATCH($E76,Models,0)+1))</f>
        <v xml:space="preserve"> </v>
      </c>
      <c r="AP76" s="3" t="str" cm="1">
        <f t="array" ref="AP76">IF(Q76&lt;= 0, " ",INDEX(Costs,MATCH(AC$3,add_ons,0),MATCH($E76,Models,0)+1))</f>
        <v xml:space="preserve"> </v>
      </c>
      <c r="AQ76" s="3" t="str" cm="1">
        <f t="array" ref="AQ76">IF(R76&lt;= 0, " ",INDEX(Costs,MATCH(AD$3,add_ons,0),MATCH($E76,Models,0)+1))</f>
        <v xml:space="preserve"> </v>
      </c>
      <c r="AR76" s="3" t="str" cm="1">
        <f t="array" ref="AR76">IF(S76&lt;= 0, " ",INDEX(Costs,MATCH(AE$3,add_ons,0),MATCH($E76,Models,0)+1))</f>
        <v xml:space="preserve"> </v>
      </c>
      <c r="AS76" s="3" t="str" cm="1">
        <f t="array" ref="AS76">IF(T76&lt;= 0, " ",INDEX(Costs,MATCH(AF$3,add_ons,0),MATCH($E76,Models,0)+1))</f>
        <v xml:space="preserve"> </v>
      </c>
      <c r="AT76" s="3" t="str" cm="1">
        <f t="array" ref="AT76">IF(U76&lt;= 0, " ",INDEX(Costs,MATCH(AG$3,add_ons,0),MATCH($E76,Models,0)+1))</f>
        <v xml:space="preserve"> </v>
      </c>
      <c r="AU76" s="3" t="str" cm="1">
        <f t="array" ref="AU76">IF(V76&lt;= 0, " ",INDEX(Costs,MATCH(AH$3,add_ons,0),MATCH($E76,Models,0)+1))</f>
        <v xml:space="preserve"> </v>
      </c>
      <c r="AV76" s="3">
        <f t="shared" si="6"/>
        <v>320.29999999999995</v>
      </c>
      <c r="AW76" s="3">
        <f t="shared" si="7"/>
        <v>30646.5</v>
      </c>
      <c r="AX76" s="3">
        <f t="shared" si="8"/>
        <v>28719.96</v>
      </c>
      <c r="AY76" s="3">
        <f t="shared" si="9"/>
        <v>1926.5400000000009</v>
      </c>
    </row>
    <row r="77" spans="1:51" x14ac:dyDescent="0.2">
      <c r="A77" t="s">
        <v>15</v>
      </c>
      <c r="B77" t="s">
        <v>9</v>
      </c>
      <c r="C77" t="s">
        <v>10</v>
      </c>
      <c r="D77" t="s">
        <v>16</v>
      </c>
      <c r="E77" t="s">
        <v>17</v>
      </c>
      <c r="F77" t="s">
        <v>18</v>
      </c>
      <c r="G77" t="s">
        <v>14</v>
      </c>
      <c r="H77">
        <v>32</v>
      </c>
      <c r="I77" s="3">
        <v>20122</v>
      </c>
      <c r="J77" s="4">
        <v>19518.34</v>
      </c>
      <c r="K77" s="10">
        <v>0</v>
      </c>
      <c r="L77" s="10">
        <v>0</v>
      </c>
      <c r="M77" s="10">
        <v>0</v>
      </c>
      <c r="N77" s="10">
        <v>0</v>
      </c>
      <c r="O77" s="10">
        <v>0</v>
      </c>
      <c r="P77" s="10">
        <v>0</v>
      </c>
      <c r="Q77" s="10">
        <v>0</v>
      </c>
      <c r="R77" s="10">
        <v>0</v>
      </c>
      <c r="S77" s="10">
        <v>0</v>
      </c>
      <c r="T77" s="10">
        <v>0</v>
      </c>
      <c r="U77" s="10">
        <v>0</v>
      </c>
      <c r="V77" s="10">
        <v>0</v>
      </c>
      <c r="W77" s="4" t="str" cm="1">
        <f t="array" ref="W77">IF(K77&lt;=0," ",INDEX(Prices,MATCH(W$3,add_ons,0),MATCH($E77,Models,0)+1))</f>
        <v xml:space="preserve"> </v>
      </c>
      <c r="X77" s="4" t="str" cm="1">
        <f t="array" ref="X77">IF(L77&lt;=0," ",INDEX(Prices,MATCH(X$3,add_ons,0),MATCH($E77,Models,0)+1))</f>
        <v xml:space="preserve"> </v>
      </c>
      <c r="Y77" s="4" t="str" cm="1">
        <f t="array" ref="Y77">IF(M77&lt;=0," ",INDEX(Prices,MATCH(Y$3,add_ons,0),MATCH($E77,Models,0)+1))</f>
        <v xml:space="preserve"> </v>
      </c>
      <c r="Z77" s="4" t="str" cm="1">
        <f t="array" ref="Z77">IF(N77&lt;=0," ",INDEX(Prices,MATCH(Z$3,add_ons,0),MATCH($E77,Models,0)+1))</f>
        <v xml:space="preserve"> </v>
      </c>
      <c r="AA77" s="4" t="str" cm="1">
        <f t="array" ref="AA77">IF(O77&lt;=0," ",INDEX(Prices,MATCH(AA$3,add_ons,0),MATCH($E77,Models,0)+1))</f>
        <v xml:space="preserve"> </v>
      </c>
      <c r="AB77" s="4" t="str" cm="1">
        <f t="array" ref="AB77">IF(P77&lt;=0," ",INDEX(Prices,MATCH(AB$3,add_ons,0),MATCH($E77,Models,0)+1))</f>
        <v xml:space="preserve"> </v>
      </c>
      <c r="AC77" s="4" t="str" cm="1">
        <f t="array" ref="AC77">IF(Q77&lt;=0," ",INDEX(Prices,MATCH(AC$3,add_ons,0),MATCH($E77,Models,0)+1))</f>
        <v xml:space="preserve"> </v>
      </c>
      <c r="AD77" s="4" t="str" cm="1">
        <f t="array" ref="AD77">IF(R77&lt;=0," ",INDEX(Prices,MATCH(AD$3,add_ons,0),MATCH($E77,Models,0)+1))</f>
        <v xml:space="preserve"> </v>
      </c>
      <c r="AE77" s="4" t="str" cm="1">
        <f t="array" ref="AE77">IF(S77&lt;=0," ",INDEX(Prices,MATCH(AE$3,add_ons,0),MATCH($E77,Models,0)+1))</f>
        <v xml:space="preserve"> </v>
      </c>
      <c r="AF77" s="4" t="str" cm="1">
        <f t="array" ref="AF77">IF(T77&lt;=0," ",INDEX(Prices,MATCH(AF$3,add_ons,0),MATCH($E77,Models,0)+1))</f>
        <v xml:space="preserve"> </v>
      </c>
      <c r="AG77" s="4" t="str" cm="1">
        <f t="array" ref="AG77">IF(U77&lt;=0," ",INDEX(Prices,MATCH(AG$3,add_ons,0),MATCH($E77,Models,0)+1))</f>
        <v xml:space="preserve"> </v>
      </c>
      <c r="AH77" s="4" t="str" cm="1">
        <f t="array" ref="AH77">IF(V77&lt;=0," ",INDEX(Prices,MATCH(AH$3,add_ons,0),MATCH($E77,Models,0)+1))</f>
        <v xml:space="preserve"> </v>
      </c>
      <c r="AI77" s="3">
        <f t="shared" si="5"/>
        <v>0</v>
      </c>
      <c r="AJ77" s="3" t="str" cm="1">
        <f t="array" ref="AJ77">IF(K77&lt;= 0, " ",INDEX(Costs,MATCH(W$3,add_ons,0),MATCH($E77,Models,0)+1))</f>
        <v xml:space="preserve"> </v>
      </c>
      <c r="AK77" s="3" t="str" cm="1">
        <f t="array" ref="AK77">IF(L77&lt;= 0, " ",INDEX(Costs,MATCH(X$3,add_ons,0),MATCH($E77,Models,0)+1))</f>
        <v xml:space="preserve"> </v>
      </c>
      <c r="AL77" s="3" t="str" cm="1">
        <f t="array" ref="AL77">IF(M77&lt;= 0, " ",INDEX(Costs,MATCH(Y$3,add_ons,0),MATCH($E77,Models,0)+1))</f>
        <v xml:space="preserve"> </v>
      </c>
      <c r="AM77" s="3" t="str" cm="1">
        <f t="array" ref="AM77">IF(N77&lt;= 0, " ",INDEX(Costs,MATCH(Z$3,add_ons,0),MATCH($E77,Models,0)+1))</f>
        <v xml:space="preserve"> </v>
      </c>
      <c r="AN77" s="3" t="str" cm="1">
        <f t="array" ref="AN77">IF(O77&lt;= 0, " ",INDEX(Costs,MATCH(AA$3,add_ons,0),MATCH($E77,Models,0)+1))</f>
        <v xml:space="preserve"> </v>
      </c>
      <c r="AO77" s="3" t="str" cm="1">
        <f t="array" ref="AO77">IF(P77&lt;= 0, " ",INDEX(Costs,MATCH(AB$3,add_ons,0),MATCH($E77,Models,0)+1))</f>
        <v xml:space="preserve"> </v>
      </c>
      <c r="AP77" s="3" t="str" cm="1">
        <f t="array" ref="AP77">IF(Q77&lt;= 0, " ",INDEX(Costs,MATCH(AC$3,add_ons,0),MATCH($E77,Models,0)+1))</f>
        <v xml:space="preserve"> </v>
      </c>
      <c r="AQ77" s="3" t="str" cm="1">
        <f t="array" ref="AQ77">IF(R77&lt;= 0, " ",INDEX(Costs,MATCH(AD$3,add_ons,0),MATCH($E77,Models,0)+1))</f>
        <v xml:space="preserve"> </v>
      </c>
      <c r="AR77" s="3" t="str" cm="1">
        <f t="array" ref="AR77">IF(S77&lt;= 0, " ",INDEX(Costs,MATCH(AE$3,add_ons,0),MATCH($E77,Models,0)+1))</f>
        <v xml:space="preserve"> </v>
      </c>
      <c r="AS77" s="3" t="str" cm="1">
        <f t="array" ref="AS77">IF(T77&lt;= 0, " ",INDEX(Costs,MATCH(AF$3,add_ons,0),MATCH($E77,Models,0)+1))</f>
        <v xml:space="preserve"> </v>
      </c>
      <c r="AT77" s="3" t="str" cm="1">
        <f t="array" ref="AT77">IF(U77&lt;= 0, " ",INDEX(Costs,MATCH(AG$3,add_ons,0),MATCH($E77,Models,0)+1))</f>
        <v xml:space="preserve"> </v>
      </c>
      <c r="AU77" s="3" t="str" cm="1">
        <f t="array" ref="AU77">IF(V77&lt;= 0, " ",INDEX(Costs,MATCH(AH$3,add_ons,0),MATCH($E77,Models,0)+1))</f>
        <v xml:space="preserve"> </v>
      </c>
      <c r="AV77" s="3">
        <f t="shared" si="6"/>
        <v>0</v>
      </c>
      <c r="AW77" s="3">
        <f t="shared" si="7"/>
        <v>20122</v>
      </c>
      <c r="AX77" s="3">
        <f t="shared" si="8"/>
        <v>19518.34</v>
      </c>
      <c r="AY77" s="3">
        <f t="shared" si="9"/>
        <v>603.65999999999985</v>
      </c>
    </row>
    <row r="78" spans="1:51" x14ac:dyDescent="0.2">
      <c r="A78" t="s">
        <v>15</v>
      </c>
      <c r="B78" t="s">
        <v>9</v>
      </c>
      <c r="C78" t="s">
        <v>10</v>
      </c>
      <c r="D78" t="s">
        <v>16</v>
      </c>
      <c r="E78" t="s">
        <v>17</v>
      </c>
      <c r="F78" t="s">
        <v>29</v>
      </c>
      <c r="G78" t="s">
        <v>22</v>
      </c>
      <c r="H78">
        <v>56</v>
      </c>
      <c r="I78" s="3">
        <v>21106</v>
      </c>
      <c r="J78" s="4">
        <v>20472.82</v>
      </c>
      <c r="K78" s="10">
        <v>0</v>
      </c>
      <c r="L78" s="10">
        <v>0</v>
      </c>
      <c r="M78" s="10">
        <v>1</v>
      </c>
      <c r="N78" s="10">
        <v>0</v>
      </c>
      <c r="O78" s="10">
        <v>0</v>
      </c>
      <c r="P78" s="10">
        <v>0</v>
      </c>
      <c r="Q78" s="10">
        <v>0</v>
      </c>
      <c r="R78" s="10">
        <v>0</v>
      </c>
      <c r="S78" s="10">
        <v>0</v>
      </c>
      <c r="T78" s="10">
        <v>0</v>
      </c>
      <c r="U78" s="10">
        <v>0</v>
      </c>
      <c r="V78" s="10">
        <v>1</v>
      </c>
      <c r="W78" s="4" t="str" cm="1">
        <f t="array" ref="W78">IF(K78&lt;=0," ",INDEX(Prices,MATCH(W$3,add_ons,0),MATCH($E78,Models,0)+1))</f>
        <v xml:space="preserve"> </v>
      </c>
      <c r="X78" s="4" t="str" cm="1">
        <f t="array" ref="X78">IF(L78&lt;=0," ",INDEX(Prices,MATCH(X$3,add_ons,0),MATCH($E78,Models,0)+1))</f>
        <v xml:space="preserve"> </v>
      </c>
      <c r="Y78" s="4" cm="1">
        <f t="array" ref="Y78">IF(M78&lt;=0," ",INDEX(Prices,MATCH(Y$3,add_ons,0),MATCH($E78,Models,0)+1))</f>
        <v>280</v>
      </c>
      <c r="Z78" s="4" t="str" cm="1">
        <f t="array" ref="Z78">IF(N78&lt;=0," ",INDEX(Prices,MATCH(Z$3,add_ons,0),MATCH($E78,Models,0)+1))</f>
        <v xml:space="preserve"> </v>
      </c>
      <c r="AA78" s="4" t="str" cm="1">
        <f t="array" ref="AA78">IF(O78&lt;=0," ",INDEX(Prices,MATCH(AA$3,add_ons,0),MATCH($E78,Models,0)+1))</f>
        <v xml:space="preserve"> </v>
      </c>
      <c r="AB78" s="4" t="str" cm="1">
        <f t="array" ref="AB78">IF(P78&lt;=0," ",INDEX(Prices,MATCH(AB$3,add_ons,0),MATCH($E78,Models,0)+1))</f>
        <v xml:space="preserve"> </v>
      </c>
      <c r="AC78" s="4" t="str" cm="1">
        <f t="array" ref="AC78">IF(Q78&lt;=0," ",INDEX(Prices,MATCH(AC$3,add_ons,0),MATCH($E78,Models,0)+1))</f>
        <v xml:space="preserve"> </v>
      </c>
      <c r="AD78" s="4" t="str" cm="1">
        <f t="array" ref="AD78">IF(R78&lt;=0," ",INDEX(Prices,MATCH(AD$3,add_ons,0),MATCH($E78,Models,0)+1))</f>
        <v xml:space="preserve"> </v>
      </c>
      <c r="AE78" s="4" t="str" cm="1">
        <f t="array" ref="AE78">IF(S78&lt;=0," ",INDEX(Prices,MATCH(AE$3,add_ons,0),MATCH($E78,Models,0)+1))</f>
        <v xml:space="preserve"> </v>
      </c>
      <c r="AF78" s="4" t="str" cm="1">
        <f t="array" ref="AF78">IF(T78&lt;=0," ",INDEX(Prices,MATCH(AF$3,add_ons,0),MATCH($E78,Models,0)+1))</f>
        <v xml:space="preserve"> </v>
      </c>
      <c r="AG78" s="4" t="str" cm="1">
        <f t="array" ref="AG78">IF(U78&lt;=0," ",INDEX(Prices,MATCH(AG$3,add_ons,0),MATCH($E78,Models,0)+1))</f>
        <v xml:space="preserve"> </v>
      </c>
      <c r="AH78" s="4" cm="1">
        <f t="array" ref="AH78">IF(V78&lt;=0," ",INDEX(Prices,MATCH(AH$3,add_ons,0),MATCH($E78,Models,0)+1))</f>
        <v>390</v>
      </c>
      <c r="AI78" s="3">
        <f t="shared" si="5"/>
        <v>569.5</v>
      </c>
      <c r="AJ78" s="3" t="str" cm="1">
        <f t="array" ref="AJ78">IF(K78&lt;= 0, " ",INDEX(Costs,MATCH(W$3,add_ons,0),MATCH($E78,Models,0)+1))</f>
        <v xml:space="preserve"> </v>
      </c>
      <c r="AK78" s="3" t="str" cm="1">
        <f t="array" ref="AK78">IF(L78&lt;= 0, " ",INDEX(Costs,MATCH(X$3,add_ons,0),MATCH($E78,Models,0)+1))</f>
        <v xml:space="preserve"> </v>
      </c>
      <c r="AL78" s="3" cm="1">
        <f t="array" ref="AL78">IF(M78&lt;= 0, " ",INDEX(Costs,MATCH(Y$3,add_ons,0),MATCH($E78,Models,0)+1))</f>
        <v>42</v>
      </c>
      <c r="AM78" s="3" t="str" cm="1">
        <f t="array" ref="AM78">IF(N78&lt;= 0, " ",INDEX(Costs,MATCH(Z$3,add_ons,0),MATCH($E78,Models,0)+1))</f>
        <v xml:space="preserve"> </v>
      </c>
      <c r="AN78" s="3" t="str" cm="1">
        <f t="array" ref="AN78">IF(O78&lt;= 0, " ",INDEX(Costs,MATCH(AA$3,add_ons,0),MATCH($E78,Models,0)+1))</f>
        <v xml:space="preserve"> </v>
      </c>
      <c r="AO78" s="3" t="str" cm="1">
        <f t="array" ref="AO78">IF(P78&lt;= 0, " ",INDEX(Costs,MATCH(AB$3,add_ons,0),MATCH($E78,Models,0)+1))</f>
        <v xml:space="preserve"> </v>
      </c>
      <c r="AP78" s="3" t="str" cm="1">
        <f t="array" ref="AP78">IF(Q78&lt;= 0, " ",INDEX(Costs,MATCH(AC$3,add_ons,0),MATCH($E78,Models,0)+1))</f>
        <v xml:space="preserve"> </v>
      </c>
      <c r="AQ78" s="3" t="str" cm="1">
        <f t="array" ref="AQ78">IF(R78&lt;= 0, " ",INDEX(Costs,MATCH(AD$3,add_ons,0),MATCH($E78,Models,0)+1))</f>
        <v xml:space="preserve"> </v>
      </c>
      <c r="AR78" s="3" t="str" cm="1">
        <f t="array" ref="AR78">IF(S78&lt;= 0, " ",INDEX(Costs,MATCH(AE$3,add_ons,0),MATCH($E78,Models,0)+1))</f>
        <v xml:space="preserve"> </v>
      </c>
      <c r="AS78" s="3" t="str" cm="1">
        <f t="array" ref="AS78">IF(T78&lt;= 0, " ",INDEX(Costs,MATCH(AF$3,add_ons,0),MATCH($E78,Models,0)+1))</f>
        <v xml:space="preserve"> </v>
      </c>
      <c r="AT78" s="3" t="str" cm="1">
        <f t="array" ref="AT78">IF(U78&lt;= 0, " ",INDEX(Costs,MATCH(AG$3,add_ons,0),MATCH($E78,Models,0)+1))</f>
        <v xml:space="preserve"> </v>
      </c>
      <c r="AU78" s="3" cm="1">
        <f t="array" ref="AU78">IF(V78&lt;= 0, " ",INDEX(Costs,MATCH(AH$3,add_ons,0),MATCH($E78,Models,0)+1))</f>
        <v>81.899999999999991</v>
      </c>
      <c r="AV78" s="3">
        <f t="shared" si="6"/>
        <v>123.89999999999999</v>
      </c>
      <c r="AW78" s="3">
        <f t="shared" si="7"/>
        <v>21675.5</v>
      </c>
      <c r="AX78" s="3">
        <f t="shared" si="8"/>
        <v>20596.72</v>
      </c>
      <c r="AY78" s="3">
        <f t="shared" si="9"/>
        <v>1078.7799999999988</v>
      </c>
    </row>
    <row r="79" spans="1:51" x14ac:dyDescent="0.2">
      <c r="A79" t="s">
        <v>15</v>
      </c>
      <c r="B79" t="s">
        <v>9</v>
      </c>
      <c r="C79" t="s">
        <v>10</v>
      </c>
      <c r="D79" t="s">
        <v>16</v>
      </c>
      <c r="E79" t="s">
        <v>20</v>
      </c>
      <c r="F79" t="s">
        <v>41</v>
      </c>
      <c r="G79" t="s">
        <v>22</v>
      </c>
      <c r="H79">
        <v>71</v>
      </c>
      <c r="I79" s="3">
        <v>26318</v>
      </c>
      <c r="J79" s="4">
        <v>25528.46</v>
      </c>
      <c r="K79" s="10">
        <v>0</v>
      </c>
      <c r="L79" s="10">
        <v>0</v>
      </c>
      <c r="M79" s="10">
        <v>1</v>
      </c>
      <c r="N79" s="10">
        <v>0</v>
      </c>
      <c r="O79" s="10">
        <v>0</v>
      </c>
      <c r="P79" s="10">
        <v>0</v>
      </c>
      <c r="Q79" s="10">
        <v>0</v>
      </c>
      <c r="R79" s="10">
        <v>0</v>
      </c>
      <c r="S79" s="10">
        <v>0</v>
      </c>
      <c r="T79" s="10">
        <v>0</v>
      </c>
      <c r="U79" s="10">
        <v>0</v>
      </c>
      <c r="V79" s="10">
        <v>1</v>
      </c>
      <c r="W79" s="4" t="str" cm="1">
        <f t="array" ref="W79">IF(K79&lt;=0," ",INDEX(Prices,MATCH(W$3,add_ons,0),MATCH($E79,Models,0)+1))</f>
        <v xml:space="preserve"> </v>
      </c>
      <c r="X79" s="4" t="str" cm="1">
        <f t="array" ref="X79">IF(L79&lt;=0," ",INDEX(Prices,MATCH(X$3,add_ons,0),MATCH($E79,Models,0)+1))</f>
        <v xml:space="preserve"> </v>
      </c>
      <c r="Y79" s="4" cm="1">
        <f t="array" ref="Y79">IF(M79&lt;=0," ",INDEX(Prices,MATCH(Y$3,add_ons,0),MATCH($E79,Models,0)+1))</f>
        <v>320</v>
      </c>
      <c r="Z79" s="4" t="str" cm="1">
        <f t="array" ref="Z79">IF(N79&lt;=0," ",INDEX(Prices,MATCH(Z$3,add_ons,0),MATCH($E79,Models,0)+1))</f>
        <v xml:space="preserve"> </v>
      </c>
      <c r="AA79" s="4" t="str" cm="1">
        <f t="array" ref="AA79">IF(O79&lt;=0," ",INDEX(Prices,MATCH(AA$3,add_ons,0),MATCH($E79,Models,0)+1))</f>
        <v xml:space="preserve"> </v>
      </c>
      <c r="AB79" s="4" t="str" cm="1">
        <f t="array" ref="AB79">IF(P79&lt;=0," ",INDEX(Prices,MATCH(AB$3,add_ons,0),MATCH($E79,Models,0)+1))</f>
        <v xml:space="preserve"> </v>
      </c>
      <c r="AC79" s="4" t="str" cm="1">
        <f t="array" ref="AC79">IF(Q79&lt;=0," ",INDEX(Prices,MATCH(AC$3,add_ons,0),MATCH($E79,Models,0)+1))</f>
        <v xml:space="preserve"> </v>
      </c>
      <c r="AD79" s="4" t="str" cm="1">
        <f t="array" ref="AD79">IF(R79&lt;=0," ",INDEX(Prices,MATCH(AD$3,add_ons,0),MATCH($E79,Models,0)+1))</f>
        <v xml:space="preserve"> </v>
      </c>
      <c r="AE79" s="4" t="str" cm="1">
        <f t="array" ref="AE79">IF(S79&lt;=0," ",INDEX(Prices,MATCH(AE$3,add_ons,0),MATCH($E79,Models,0)+1))</f>
        <v xml:space="preserve"> </v>
      </c>
      <c r="AF79" s="4" t="str" cm="1">
        <f t="array" ref="AF79">IF(T79&lt;=0," ",INDEX(Prices,MATCH(AF$3,add_ons,0),MATCH($E79,Models,0)+1))</f>
        <v xml:space="preserve"> </v>
      </c>
      <c r="AG79" s="4" t="str" cm="1">
        <f t="array" ref="AG79">IF(U79&lt;=0," ",INDEX(Prices,MATCH(AG$3,add_ons,0),MATCH($E79,Models,0)+1))</f>
        <v xml:space="preserve"> </v>
      </c>
      <c r="AH79" s="4" cm="1">
        <f t="array" ref="AH79">IF(V79&lt;=0," ",INDEX(Prices,MATCH(AH$3,add_ons,0),MATCH($E79,Models,0)+1))</f>
        <v>460</v>
      </c>
      <c r="AI79" s="3">
        <f t="shared" si="5"/>
        <v>663</v>
      </c>
      <c r="AJ79" s="3" t="str" cm="1">
        <f t="array" ref="AJ79">IF(K79&lt;= 0, " ",INDEX(Costs,MATCH(W$3,add_ons,0),MATCH($E79,Models,0)+1))</f>
        <v xml:space="preserve"> </v>
      </c>
      <c r="AK79" s="3" t="str" cm="1">
        <f t="array" ref="AK79">IF(L79&lt;= 0, " ",INDEX(Costs,MATCH(X$3,add_ons,0),MATCH($E79,Models,0)+1))</f>
        <v xml:space="preserve"> </v>
      </c>
      <c r="AL79" s="3" cm="1">
        <f t="array" ref="AL79">IF(M79&lt;= 0, " ",INDEX(Costs,MATCH(Y$3,add_ons,0),MATCH($E79,Models,0)+1))</f>
        <v>48</v>
      </c>
      <c r="AM79" s="3" t="str" cm="1">
        <f t="array" ref="AM79">IF(N79&lt;= 0, " ",INDEX(Costs,MATCH(Z$3,add_ons,0),MATCH($E79,Models,0)+1))</f>
        <v xml:space="preserve"> </v>
      </c>
      <c r="AN79" s="3" t="str" cm="1">
        <f t="array" ref="AN79">IF(O79&lt;= 0, " ",INDEX(Costs,MATCH(AA$3,add_ons,0),MATCH($E79,Models,0)+1))</f>
        <v xml:space="preserve"> </v>
      </c>
      <c r="AO79" s="3" t="str" cm="1">
        <f t="array" ref="AO79">IF(P79&lt;= 0, " ",INDEX(Costs,MATCH(AB$3,add_ons,0),MATCH($E79,Models,0)+1))</f>
        <v xml:space="preserve"> </v>
      </c>
      <c r="AP79" s="3" t="str" cm="1">
        <f t="array" ref="AP79">IF(Q79&lt;= 0, " ",INDEX(Costs,MATCH(AC$3,add_ons,0),MATCH($E79,Models,0)+1))</f>
        <v xml:space="preserve"> </v>
      </c>
      <c r="AQ79" s="3" t="str" cm="1">
        <f t="array" ref="AQ79">IF(R79&lt;= 0, " ",INDEX(Costs,MATCH(AD$3,add_ons,0),MATCH($E79,Models,0)+1))</f>
        <v xml:space="preserve"> </v>
      </c>
      <c r="AR79" s="3" t="str" cm="1">
        <f t="array" ref="AR79">IF(S79&lt;= 0, " ",INDEX(Costs,MATCH(AE$3,add_ons,0),MATCH($E79,Models,0)+1))</f>
        <v xml:space="preserve"> </v>
      </c>
      <c r="AS79" s="3" t="str" cm="1">
        <f t="array" ref="AS79">IF(T79&lt;= 0, " ",INDEX(Costs,MATCH(AF$3,add_ons,0),MATCH($E79,Models,0)+1))</f>
        <v xml:space="preserve"> </v>
      </c>
      <c r="AT79" s="3" t="str" cm="1">
        <f t="array" ref="AT79">IF(U79&lt;= 0, " ",INDEX(Costs,MATCH(AG$3,add_ons,0),MATCH($E79,Models,0)+1))</f>
        <v xml:space="preserve"> </v>
      </c>
      <c r="AU79" s="3" cm="1">
        <f t="array" ref="AU79">IF(V79&lt;= 0, " ",INDEX(Costs,MATCH(AH$3,add_ons,0),MATCH($E79,Models,0)+1))</f>
        <v>96.6</v>
      </c>
      <c r="AV79" s="3">
        <f t="shared" si="6"/>
        <v>144.6</v>
      </c>
      <c r="AW79" s="3">
        <f t="shared" si="7"/>
        <v>26981</v>
      </c>
      <c r="AX79" s="3">
        <f t="shared" si="8"/>
        <v>25673.059999999998</v>
      </c>
      <c r="AY79" s="3">
        <f t="shared" si="9"/>
        <v>1307.9400000000023</v>
      </c>
    </row>
    <row r="80" spans="1:51" x14ac:dyDescent="0.2">
      <c r="A80" t="s">
        <v>15</v>
      </c>
      <c r="B80" t="s">
        <v>9</v>
      </c>
      <c r="C80" t="s">
        <v>10</v>
      </c>
      <c r="D80" t="s">
        <v>16</v>
      </c>
      <c r="E80" t="s">
        <v>20</v>
      </c>
      <c r="F80" t="s">
        <v>13</v>
      </c>
      <c r="G80" t="s">
        <v>14</v>
      </c>
      <c r="H80">
        <v>71</v>
      </c>
      <c r="I80" s="3">
        <v>29911</v>
      </c>
      <c r="J80" s="4">
        <v>29013.67</v>
      </c>
      <c r="K80" s="10">
        <v>0</v>
      </c>
      <c r="L80" s="10">
        <v>1</v>
      </c>
      <c r="M80" s="10">
        <v>0</v>
      </c>
      <c r="N80" s="10">
        <v>1</v>
      </c>
      <c r="O80" s="10">
        <v>1</v>
      </c>
      <c r="P80" s="10">
        <v>1</v>
      </c>
      <c r="Q80" s="10">
        <v>0</v>
      </c>
      <c r="R80" s="10">
        <v>0</v>
      </c>
      <c r="S80" s="10">
        <v>0</v>
      </c>
      <c r="T80" s="10">
        <v>0</v>
      </c>
      <c r="U80" s="10">
        <v>0</v>
      </c>
      <c r="V80" s="10">
        <v>1</v>
      </c>
      <c r="W80" s="4" t="str" cm="1">
        <f t="array" ref="W80">IF(K80&lt;=0," ",INDEX(Prices,MATCH(W$3,add_ons,0),MATCH($E80,Models,0)+1))</f>
        <v xml:space="preserve"> </v>
      </c>
      <c r="X80" s="4" cm="1">
        <f t="array" ref="X80">IF(L80&lt;=0," ",INDEX(Prices,MATCH(X$3,add_ons,0),MATCH($E80,Models,0)+1))</f>
        <v>210</v>
      </c>
      <c r="Y80" s="4" t="str" cm="1">
        <f t="array" ref="Y80">IF(M80&lt;=0," ",INDEX(Prices,MATCH(Y$3,add_ons,0),MATCH($E80,Models,0)+1))</f>
        <v xml:space="preserve"> </v>
      </c>
      <c r="Z80" s="4" cm="1">
        <f t="array" ref="Z80">IF(N80&lt;=0," ",INDEX(Prices,MATCH(Z$3,add_ons,0),MATCH($E80,Models,0)+1))</f>
        <v>240</v>
      </c>
      <c r="AA80" s="4" cm="1">
        <f t="array" ref="AA80">IF(O80&lt;=0," ",INDEX(Prices,MATCH(AA$3,add_ons,0),MATCH($E80,Models,0)+1))</f>
        <v>1400</v>
      </c>
      <c r="AB80" s="4" cm="1">
        <f t="array" ref="AB80">IF(P80&lt;=0," ",INDEX(Prices,MATCH(AB$3,add_ons,0),MATCH($E80,Models,0)+1))</f>
        <v>2800</v>
      </c>
      <c r="AC80" s="4" t="str" cm="1">
        <f t="array" ref="AC80">IF(Q80&lt;=0," ",INDEX(Prices,MATCH(AC$3,add_ons,0),MATCH($E80,Models,0)+1))</f>
        <v xml:space="preserve"> </v>
      </c>
      <c r="AD80" s="4" t="str" cm="1">
        <f t="array" ref="AD80">IF(R80&lt;=0," ",INDEX(Prices,MATCH(AD$3,add_ons,0),MATCH($E80,Models,0)+1))</f>
        <v xml:space="preserve"> </v>
      </c>
      <c r="AE80" s="4" t="str" cm="1">
        <f t="array" ref="AE80">IF(S80&lt;=0," ",INDEX(Prices,MATCH(AE$3,add_ons,0),MATCH($E80,Models,0)+1))</f>
        <v xml:space="preserve"> </v>
      </c>
      <c r="AF80" s="4" t="str" cm="1">
        <f t="array" ref="AF80">IF(T80&lt;=0," ",INDEX(Prices,MATCH(AF$3,add_ons,0),MATCH($E80,Models,0)+1))</f>
        <v xml:space="preserve"> </v>
      </c>
      <c r="AG80" s="4" t="str" cm="1">
        <f t="array" ref="AG80">IF(U80&lt;=0," ",INDEX(Prices,MATCH(AG$3,add_ons,0),MATCH($E80,Models,0)+1))</f>
        <v xml:space="preserve"> </v>
      </c>
      <c r="AH80" s="4" cm="1">
        <f t="array" ref="AH80">IF(V80&lt;=0," ",INDEX(Prices,MATCH(AH$3,add_ons,0),MATCH($E80,Models,0)+1))</f>
        <v>460</v>
      </c>
      <c r="AI80" s="3">
        <f t="shared" si="5"/>
        <v>4343.5</v>
      </c>
      <c r="AJ80" s="3" t="str" cm="1">
        <f t="array" ref="AJ80">IF(K80&lt;= 0, " ",INDEX(Costs,MATCH(W$3,add_ons,0),MATCH($E80,Models,0)+1))</f>
        <v xml:space="preserve"> </v>
      </c>
      <c r="AK80" s="3" cm="1">
        <f t="array" ref="AK80">IF(L80&lt;= 0, " ",INDEX(Costs,MATCH(X$3,add_ons,0),MATCH($E80,Models,0)+1))</f>
        <v>23.1</v>
      </c>
      <c r="AL80" s="3" t="str" cm="1">
        <f t="array" ref="AL80">IF(M80&lt;= 0, " ",INDEX(Costs,MATCH(Y$3,add_ons,0),MATCH($E80,Models,0)+1))</f>
        <v xml:space="preserve"> </v>
      </c>
      <c r="AM80" s="3" cm="1">
        <f t="array" ref="AM80">IF(N80&lt;= 0, " ",INDEX(Costs,MATCH(Z$3,add_ons,0),MATCH($E80,Models,0)+1))</f>
        <v>28.799999999999997</v>
      </c>
      <c r="AN80" s="3" cm="1">
        <f t="array" ref="AN80">IF(O80&lt;= 0, " ",INDEX(Costs,MATCH(AA$3,add_ons,0),MATCH($E80,Models,0)+1))</f>
        <v>910</v>
      </c>
      <c r="AO80" s="3" cm="1">
        <f t="array" ref="AO80">IF(P80&lt;= 0, " ",INDEX(Costs,MATCH(AB$3,add_ons,0),MATCH($E80,Models,0)+1))</f>
        <v>1904.0000000000002</v>
      </c>
      <c r="AP80" s="3" t="str" cm="1">
        <f t="array" ref="AP80">IF(Q80&lt;= 0, " ",INDEX(Costs,MATCH(AC$3,add_ons,0),MATCH($E80,Models,0)+1))</f>
        <v xml:space="preserve"> </v>
      </c>
      <c r="AQ80" s="3" t="str" cm="1">
        <f t="array" ref="AQ80">IF(R80&lt;= 0, " ",INDEX(Costs,MATCH(AD$3,add_ons,0),MATCH($E80,Models,0)+1))</f>
        <v xml:space="preserve"> </v>
      </c>
      <c r="AR80" s="3" t="str" cm="1">
        <f t="array" ref="AR80">IF(S80&lt;= 0, " ",INDEX(Costs,MATCH(AE$3,add_ons,0),MATCH($E80,Models,0)+1))</f>
        <v xml:space="preserve"> </v>
      </c>
      <c r="AS80" s="3" t="str" cm="1">
        <f t="array" ref="AS80">IF(T80&lt;= 0, " ",INDEX(Costs,MATCH(AF$3,add_ons,0),MATCH($E80,Models,0)+1))</f>
        <v xml:space="preserve"> </v>
      </c>
      <c r="AT80" s="3" t="str" cm="1">
        <f t="array" ref="AT80">IF(U80&lt;= 0, " ",INDEX(Costs,MATCH(AG$3,add_ons,0),MATCH($E80,Models,0)+1))</f>
        <v xml:space="preserve"> </v>
      </c>
      <c r="AU80" s="3" cm="1">
        <f t="array" ref="AU80">IF(V80&lt;= 0, " ",INDEX(Costs,MATCH(AH$3,add_ons,0),MATCH($E80,Models,0)+1))</f>
        <v>96.6</v>
      </c>
      <c r="AV80" s="3">
        <f t="shared" si="6"/>
        <v>2962.5</v>
      </c>
      <c r="AW80" s="3">
        <f t="shared" si="7"/>
        <v>34254.5</v>
      </c>
      <c r="AX80" s="3">
        <f t="shared" si="8"/>
        <v>31976.17</v>
      </c>
      <c r="AY80" s="3">
        <f t="shared" si="9"/>
        <v>2278.3300000000017</v>
      </c>
    </row>
    <row r="81" spans="1:51" x14ac:dyDescent="0.2">
      <c r="A81" t="s">
        <v>15</v>
      </c>
      <c r="B81" t="s">
        <v>9</v>
      </c>
      <c r="C81" t="s">
        <v>10</v>
      </c>
      <c r="D81" t="s">
        <v>16</v>
      </c>
      <c r="E81" t="s">
        <v>20</v>
      </c>
      <c r="F81" t="s">
        <v>34</v>
      </c>
      <c r="G81" t="s">
        <v>22</v>
      </c>
      <c r="H81">
        <v>64</v>
      </c>
      <c r="I81" s="3">
        <v>26848</v>
      </c>
      <c r="J81" s="4">
        <v>26042.559999999998</v>
      </c>
      <c r="K81" s="10">
        <v>0</v>
      </c>
      <c r="L81" s="10">
        <v>0</v>
      </c>
      <c r="M81" s="10">
        <v>0</v>
      </c>
      <c r="N81" s="10">
        <v>0</v>
      </c>
      <c r="O81" s="10">
        <v>0</v>
      </c>
      <c r="P81" s="10">
        <v>0</v>
      </c>
      <c r="Q81" s="10">
        <v>0</v>
      </c>
      <c r="R81" s="10">
        <v>1</v>
      </c>
      <c r="S81" s="10">
        <v>0</v>
      </c>
      <c r="T81" s="10">
        <v>0</v>
      </c>
      <c r="U81" s="10">
        <v>0</v>
      </c>
      <c r="V81" s="10">
        <v>0</v>
      </c>
      <c r="W81" s="4" t="str" cm="1">
        <f t="array" ref="W81">IF(K81&lt;=0," ",INDEX(Prices,MATCH(W$3,add_ons,0),MATCH($E81,Models,0)+1))</f>
        <v xml:space="preserve"> </v>
      </c>
      <c r="X81" s="4" t="str" cm="1">
        <f t="array" ref="X81">IF(L81&lt;=0," ",INDEX(Prices,MATCH(X$3,add_ons,0),MATCH($E81,Models,0)+1))</f>
        <v xml:space="preserve"> </v>
      </c>
      <c r="Y81" s="4" t="str" cm="1">
        <f t="array" ref="Y81">IF(M81&lt;=0," ",INDEX(Prices,MATCH(Y$3,add_ons,0),MATCH($E81,Models,0)+1))</f>
        <v xml:space="preserve"> </v>
      </c>
      <c r="Z81" s="4" t="str" cm="1">
        <f t="array" ref="Z81">IF(N81&lt;=0," ",INDEX(Prices,MATCH(Z$3,add_ons,0),MATCH($E81,Models,0)+1))</f>
        <v xml:space="preserve"> </v>
      </c>
      <c r="AA81" s="4" t="str" cm="1">
        <f t="array" ref="AA81">IF(O81&lt;=0," ",INDEX(Prices,MATCH(AA$3,add_ons,0),MATCH($E81,Models,0)+1))</f>
        <v xml:space="preserve"> </v>
      </c>
      <c r="AB81" s="4" t="str" cm="1">
        <f t="array" ref="AB81">IF(P81&lt;=0," ",INDEX(Prices,MATCH(AB$3,add_ons,0),MATCH($E81,Models,0)+1))</f>
        <v xml:space="preserve"> </v>
      </c>
      <c r="AC81" s="4" t="str" cm="1">
        <f t="array" ref="AC81">IF(Q81&lt;=0," ",INDEX(Prices,MATCH(AC$3,add_ons,0),MATCH($E81,Models,0)+1))</f>
        <v xml:space="preserve"> </v>
      </c>
      <c r="AD81" s="4" cm="1">
        <f t="array" ref="AD81">IF(R81&lt;=0," ",INDEX(Prices,MATCH(AD$3,add_ons,0),MATCH($E81,Models,0)+1))</f>
        <v>180</v>
      </c>
      <c r="AE81" s="4" t="str" cm="1">
        <f t="array" ref="AE81">IF(S81&lt;=0," ",INDEX(Prices,MATCH(AE$3,add_ons,0),MATCH($E81,Models,0)+1))</f>
        <v xml:space="preserve"> </v>
      </c>
      <c r="AF81" s="4" t="str" cm="1">
        <f t="array" ref="AF81">IF(T81&lt;=0," ",INDEX(Prices,MATCH(AF$3,add_ons,0),MATCH($E81,Models,0)+1))</f>
        <v xml:space="preserve"> </v>
      </c>
      <c r="AG81" s="4" t="str" cm="1">
        <f t="array" ref="AG81">IF(U81&lt;=0," ",INDEX(Prices,MATCH(AG$3,add_ons,0),MATCH($E81,Models,0)+1))</f>
        <v xml:space="preserve"> </v>
      </c>
      <c r="AH81" s="4" t="str" cm="1">
        <f t="array" ref="AH81">IF(V81&lt;=0," ",INDEX(Prices,MATCH(AH$3,add_ons,0),MATCH($E81,Models,0)+1))</f>
        <v xml:space="preserve"> </v>
      </c>
      <c r="AI81" s="3">
        <f t="shared" si="5"/>
        <v>153</v>
      </c>
      <c r="AJ81" s="3" t="str" cm="1">
        <f t="array" ref="AJ81">IF(K81&lt;= 0, " ",INDEX(Costs,MATCH(W$3,add_ons,0),MATCH($E81,Models,0)+1))</f>
        <v xml:space="preserve"> </v>
      </c>
      <c r="AK81" s="3" t="str" cm="1">
        <f t="array" ref="AK81">IF(L81&lt;= 0, " ",INDEX(Costs,MATCH(X$3,add_ons,0),MATCH($E81,Models,0)+1))</f>
        <v xml:space="preserve"> </v>
      </c>
      <c r="AL81" s="3" t="str" cm="1">
        <f t="array" ref="AL81">IF(M81&lt;= 0, " ",INDEX(Costs,MATCH(Y$3,add_ons,0),MATCH($E81,Models,0)+1))</f>
        <v xml:space="preserve"> </v>
      </c>
      <c r="AM81" s="3" t="str" cm="1">
        <f t="array" ref="AM81">IF(N81&lt;= 0, " ",INDEX(Costs,MATCH(Z$3,add_ons,0),MATCH($E81,Models,0)+1))</f>
        <v xml:space="preserve"> </v>
      </c>
      <c r="AN81" s="3" t="str" cm="1">
        <f t="array" ref="AN81">IF(O81&lt;= 0, " ",INDEX(Costs,MATCH(AA$3,add_ons,0),MATCH($E81,Models,0)+1))</f>
        <v xml:space="preserve"> </v>
      </c>
      <c r="AO81" s="3" t="str" cm="1">
        <f t="array" ref="AO81">IF(P81&lt;= 0, " ",INDEX(Costs,MATCH(AB$3,add_ons,0),MATCH($E81,Models,0)+1))</f>
        <v xml:space="preserve"> </v>
      </c>
      <c r="AP81" s="3" t="str" cm="1">
        <f t="array" ref="AP81">IF(Q81&lt;= 0, " ",INDEX(Costs,MATCH(AC$3,add_ons,0),MATCH($E81,Models,0)+1))</f>
        <v xml:space="preserve"> </v>
      </c>
      <c r="AQ81" s="3" cm="1">
        <f t="array" ref="AQ81">IF(R81&lt;= 0, " ",INDEX(Costs,MATCH(AD$3,add_ons,0),MATCH($E81,Models,0)+1))</f>
        <v>30.6</v>
      </c>
      <c r="AR81" s="3" t="str" cm="1">
        <f t="array" ref="AR81">IF(S81&lt;= 0, " ",INDEX(Costs,MATCH(AE$3,add_ons,0),MATCH($E81,Models,0)+1))</f>
        <v xml:space="preserve"> </v>
      </c>
      <c r="AS81" s="3" t="str" cm="1">
        <f t="array" ref="AS81">IF(T81&lt;= 0, " ",INDEX(Costs,MATCH(AF$3,add_ons,0),MATCH($E81,Models,0)+1))</f>
        <v xml:space="preserve"> </v>
      </c>
      <c r="AT81" s="3" t="str" cm="1">
        <f t="array" ref="AT81">IF(U81&lt;= 0, " ",INDEX(Costs,MATCH(AG$3,add_ons,0),MATCH($E81,Models,0)+1))</f>
        <v xml:space="preserve"> </v>
      </c>
      <c r="AU81" s="3" t="str" cm="1">
        <f t="array" ref="AU81">IF(V81&lt;= 0, " ",INDEX(Costs,MATCH(AH$3,add_ons,0),MATCH($E81,Models,0)+1))</f>
        <v xml:space="preserve"> </v>
      </c>
      <c r="AV81" s="3">
        <f t="shared" si="6"/>
        <v>30.6</v>
      </c>
      <c r="AW81" s="3">
        <f t="shared" si="7"/>
        <v>27001</v>
      </c>
      <c r="AX81" s="3">
        <f t="shared" si="8"/>
        <v>26073.159999999996</v>
      </c>
      <c r="AY81" s="3">
        <f t="shared" si="9"/>
        <v>927.84000000000378</v>
      </c>
    </row>
    <row r="82" spans="1:51" x14ac:dyDescent="0.2">
      <c r="A82" t="s">
        <v>15</v>
      </c>
      <c r="B82" t="s">
        <v>9</v>
      </c>
      <c r="C82" t="s">
        <v>10</v>
      </c>
      <c r="D82" t="s">
        <v>16</v>
      </c>
      <c r="E82" t="s">
        <v>20</v>
      </c>
      <c r="F82" t="s">
        <v>18</v>
      </c>
      <c r="G82" t="s">
        <v>22</v>
      </c>
      <c r="H82">
        <v>22</v>
      </c>
      <c r="I82" s="3">
        <v>29685</v>
      </c>
      <c r="J82" s="4">
        <v>28794.45</v>
      </c>
      <c r="K82" s="10">
        <v>0</v>
      </c>
      <c r="L82" s="10">
        <v>0</v>
      </c>
      <c r="M82" s="10">
        <v>0</v>
      </c>
      <c r="N82" s="10">
        <v>1</v>
      </c>
      <c r="O82" s="10">
        <v>0</v>
      </c>
      <c r="P82" s="10">
        <v>0</v>
      </c>
      <c r="Q82" s="10">
        <v>1</v>
      </c>
      <c r="R82" s="10">
        <v>0</v>
      </c>
      <c r="S82" s="10">
        <v>1</v>
      </c>
      <c r="T82" s="10">
        <v>1</v>
      </c>
      <c r="U82" s="10">
        <v>1</v>
      </c>
      <c r="V82" s="10">
        <v>0</v>
      </c>
      <c r="W82" s="4" t="str" cm="1">
        <f t="array" ref="W82">IF(K82&lt;=0," ",INDEX(Prices,MATCH(W$3,add_ons,0),MATCH($E82,Models,0)+1))</f>
        <v xml:space="preserve"> </v>
      </c>
      <c r="X82" s="4" t="str" cm="1">
        <f t="array" ref="X82">IF(L82&lt;=0," ",INDEX(Prices,MATCH(X$3,add_ons,0),MATCH($E82,Models,0)+1))</f>
        <v xml:space="preserve"> </v>
      </c>
      <c r="Y82" s="4" t="str" cm="1">
        <f t="array" ref="Y82">IF(M82&lt;=0," ",INDEX(Prices,MATCH(Y$3,add_ons,0),MATCH($E82,Models,0)+1))</f>
        <v xml:space="preserve"> </v>
      </c>
      <c r="Z82" s="4" cm="1">
        <f t="array" ref="Z82">IF(N82&lt;=0," ",INDEX(Prices,MATCH(Z$3,add_ons,0),MATCH($E82,Models,0)+1))</f>
        <v>240</v>
      </c>
      <c r="AA82" s="4" t="str" cm="1">
        <f t="array" ref="AA82">IF(O82&lt;=0," ",INDEX(Prices,MATCH(AA$3,add_ons,0),MATCH($E82,Models,0)+1))</f>
        <v xml:space="preserve"> </v>
      </c>
      <c r="AB82" s="4" t="str" cm="1">
        <f t="array" ref="AB82">IF(P82&lt;=0," ",INDEX(Prices,MATCH(AB$3,add_ons,0),MATCH($E82,Models,0)+1))</f>
        <v xml:space="preserve"> </v>
      </c>
      <c r="AC82" s="4" cm="1">
        <f t="array" ref="AC82">IF(Q82&lt;=0," ",INDEX(Prices,MATCH(AC$3,add_ons,0),MATCH($E82,Models,0)+1))</f>
        <v>110</v>
      </c>
      <c r="AD82" s="4" t="str" cm="1">
        <f t="array" ref="AD82">IF(R82&lt;=0," ",INDEX(Prices,MATCH(AD$3,add_ons,0),MATCH($E82,Models,0)+1))</f>
        <v xml:space="preserve"> </v>
      </c>
      <c r="AE82" s="4" cm="1">
        <f t="array" ref="AE82">IF(S82&lt;=0," ",INDEX(Prices,MATCH(AE$3,add_ons,0),MATCH($E82,Models,0)+1))</f>
        <v>160</v>
      </c>
      <c r="AF82" s="4" cm="1">
        <f t="array" ref="AF82">IF(T82&lt;=0," ",INDEX(Prices,MATCH(AF$3,add_ons,0),MATCH($E82,Models,0)+1))</f>
        <v>200</v>
      </c>
      <c r="AG82" s="4" cm="1">
        <f t="array" ref="AG82">IF(U82&lt;=0," ",INDEX(Prices,MATCH(AG$3,add_ons,0),MATCH($E82,Models,0)+1))</f>
        <v>640</v>
      </c>
      <c r="AH82" s="4" t="str" cm="1">
        <f t="array" ref="AH82">IF(V82&lt;=0," ",INDEX(Prices,MATCH(AH$3,add_ons,0),MATCH($E82,Models,0)+1))</f>
        <v xml:space="preserve"> </v>
      </c>
      <c r="AI82" s="3">
        <f t="shared" si="5"/>
        <v>1147.5</v>
      </c>
      <c r="AJ82" s="3" t="str" cm="1">
        <f t="array" ref="AJ82">IF(K82&lt;= 0, " ",INDEX(Costs,MATCH(W$3,add_ons,0),MATCH($E82,Models,0)+1))</f>
        <v xml:space="preserve"> </v>
      </c>
      <c r="AK82" s="3" t="str" cm="1">
        <f t="array" ref="AK82">IF(L82&lt;= 0, " ",INDEX(Costs,MATCH(X$3,add_ons,0),MATCH($E82,Models,0)+1))</f>
        <v xml:space="preserve"> </v>
      </c>
      <c r="AL82" s="3" t="str" cm="1">
        <f t="array" ref="AL82">IF(M82&lt;= 0, " ",INDEX(Costs,MATCH(Y$3,add_ons,0),MATCH($E82,Models,0)+1))</f>
        <v xml:space="preserve"> </v>
      </c>
      <c r="AM82" s="3" cm="1">
        <f t="array" ref="AM82">IF(N82&lt;= 0, " ",INDEX(Costs,MATCH(Z$3,add_ons,0),MATCH($E82,Models,0)+1))</f>
        <v>28.799999999999997</v>
      </c>
      <c r="AN82" s="3" t="str" cm="1">
        <f t="array" ref="AN82">IF(O82&lt;= 0, " ",INDEX(Costs,MATCH(AA$3,add_ons,0),MATCH($E82,Models,0)+1))</f>
        <v xml:space="preserve"> </v>
      </c>
      <c r="AO82" s="3" t="str" cm="1">
        <f t="array" ref="AO82">IF(P82&lt;= 0, " ",INDEX(Costs,MATCH(AB$3,add_ons,0),MATCH($E82,Models,0)+1))</f>
        <v xml:space="preserve"> </v>
      </c>
      <c r="AP82" s="3" cm="1">
        <f t="array" ref="AP82">IF(Q82&lt;= 0, " ",INDEX(Costs,MATCH(AC$3,add_ons,0),MATCH($E82,Models,0)+1))</f>
        <v>16.5</v>
      </c>
      <c r="AQ82" s="3" t="str" cm="1">
        <f t="array" ref="AQ82">IF(R82&lt;= 0, " ",INDEX(Costs,MATCH(AD$3,add_ons,0),MATCH($E82,Models,0)+1))</f>
        <v xml:space="preserve"> </v>
      </c>
      <c r="AR82" s="3" cm="1">
        <f t="array" ref="AR82">IF(S82&lt;= 0, " ",INDEX(Costs,MATCH(AE$3,add_ons,0),MATCH($E82,Models,0)+1))</f>
        <v>27.200000000000003</v>
      </c>
      <c r="AS82" s="3" cm="1">
        <f t="array" ref="AS82">IF(T82&lt;= 0, " ",INDEX(Costs,MATCH(AF$3,add_ons,0),MATCH($E82,Models,0)+1))</f>
        <v>36</v>
      </c>
      <c r="AT82" s="3" cm="1">
        <f t="array" ref="AT82">IF(U82&lt;= 0, " ",INDEX(Costs,MATCH(AG$3,add_ons,0),MATCH($E82,Models,0)+1))</f>
        <v>179.20000000000002</v>
      </c>
      <c r="AU82" s="3" t="str" cm="1">
        <f t="array" ref="AU82">IF(V82&lt;= 0, " ",INDEX(Costs,MATCH(AH$3,add_ons,0),MATCH($E82,Models,0)+1))</f>
        <v xml:space="preserve"> </v>
      </c>
      <c r="AV82" s="3">
        <f t="shared" si="6"/>
        <v>287.70000000000005</v>
      </c>
      <c r="AW82" s="3">
        <f t="shared" si="7"/>
        <v>30832.5</v>
      </c>
      <c r="AX82" s="3">
        <f t="shared" si="8"/>
        <v>29082.15</v>
      </c>
      <c r="AY82" s="3">
        <f t="shared" si="9"/>
        <v>1750.3499999999985</v>
      </c>
    </row>
    <row r="83" spans="1:51" x14ac:dyDescent="0.2">
      <c r="A83" t="s">
        <v>15</v>
      </c>
      <c r="B83" t="s">
        <v>9</v>
      </c>
      <c r="C83" t="s">
        <v>10</v>
      </c>
      <c r="D83" t="s">
        <v>16</v>
      </c>
      <c r="E83" t="s">
        <v>20</v>
      </c>
      <c r="F83" t="s">
        <v>34</v>
      </c>
      <c r="G83" t="s">
        <v>14</v>
      </c>
      <c r="H83">
        <v>65</v>
      </c>
      <c r="I83" s="3">
        <v>27521</v>
      </c>
      <c r="J83" s="4">
        <v>26695.37</v>
      </c>
      <c r="K83" s="10">
        <v>0</v>
      </c>
      <c r="L83" s="10">
        <v>1</v>
      </c>
      <c r="M83" s="10">
        <v>1</v>
      </c>
      <c r="N83" s="10">
        <v>0</v>
      </c>
      <c r="O83" s="10">
        <v>0</v>
      </c>
      <c r="P83" s="10">
        <v>0</v>
      </c>
      <c r="Q83" s="10">
        <v>1</v>
      </c>
      <c r="R83" s="10">
        <v>1</v>
      </c>
      <c r="S83" s="10">
        <v>1</v>
      </c>
      <c r="T83" s="10">
        <v>0</v>
      </c>
      <c r="U83" s="10">
        <v>0</v>
      </c>
      <c r="V83" s="10">
        <v>0</v>
      </c>
      <c r="W83" s="4" t="str" cm="1">
        <f t="array" ref="W83">IF(K83&lt;=0," ",INDEX(Prices,MATCH(W$3,add_ons,0),MATCH($E83,Models,0)+1))</f>
        <v xml:space="preserve"> </v>
      </c>
      <c r="X83" s="4" cm="1">
        <f t="array" ref="X83">IF(L83&lt;=0," ",INDEX(Prices,MATCH(X$3,add_ons,0),MATCH($E83,Models,0)+1))</f>
        <v>210</v>
      </c>
      <c r="Y83" s="4" cm="1">
        <f t="array" ref="Y83">IF(M83&lt;=0," ",INDEX(Prices,MATCH(Y$3,add_ons,0),MATCH($E83,Models,0)+1))</f>
        <v>320</v>
      </c>
      <c r="Z83" s="4" t="str" cm="1">
        <f t="array" ref="Z83">IF(N83&lt;=0," ",INDEX(Prices,MATCH(Z$3,add_ons,0),MATCH($E83,Models,0)+1))</f>
        <v xml:space="preserve"> </v>
      </c>
      <c r="AA83" s="4" t="str" cm="1">
        <f t="array" ref="AA83">IF(O83&lt;=0," ",INDEX(Prices,MATCH(AA$3,add_ons,0),MATCH($E83,Models,0)+1))</f>
        <v xml:space="preserve"> </v>
      </c>
      <c r="AB83" s="4" t="str" cm="1">
        <f t="array" ref="AB83">IF(P83&lt;=0," ",INDEX(Prices,MATCH(AB$3,add_ons,0),MATCH($E83,Models,0)+1))</f>
        <v xml:space="preserve"> </v>
      </c>
      <c r="AC83" s="4" cm="1">
        <f t="array" ref="AC83">IF(Q83&lt;=0," ",INDEX(Prices,MATCH(AC$3,add_ons,0),MATCH($E83,Models,0)+1))</f>
        <v>110</v>
      </c>
      <c r="AD83" s="4" cm="1">
        <f t="array" ref="AD83">IF(R83&lt;=0," ",INDEX(Prices,MATCH(AD$3,add_ons,0),MATCH($E83,Models,0)+1))</f>
        <v>180</v>
      </c>
      <c r="AE83" s="4" cm="1">
        <f t="array" ref="AE83">IF(S83&lt;=0," ",INDEX(Prices,MATCH(AE$3,add_ons,0),MATCH($E83,Models,0)+1))</f>
        <v>160</v>
      </c>
      <c r="AF83" s="4" t="str" cm="1">
        <f t="array" ref="AF83">IF(T83&lt;=0," ",INDEX(Prices,MATCH(AF$3,add_ons,0),MATCH($E83,Models,0)+1))</f>
        <v xml:space="preserve"> </v>
      </c>
      <c r="AG83" s="4" t="str" cm="1">
        <f t="array" ref="AG83">IF(U83&lt;=0," ",INDEX(Prices,MATCH(AG$3,add_ons,0),MATCH($E83,Models,0)+1))</f>
        <v xml:space="preserve"> </v>
      </c>
      <c r="AH83" s="4" t="str" cm="1">
        <f t="array" ref="AH83">IF(V83&lt;=0," ",INDEX(Prices,MATCH(AH$3,add_ons,0),MATCH($E83,Models,0)+1))</f>
        <v xml:space="preserve"> </v>
      </c>
      <c r="AI83" s="3">
        <f t="shared" si="5"/>
        <v>833</v>
      </c>
      <c r="AJ83" s="3" t="str" cm="1">
        <f t="array" ref="AJ83">IF(K83&lt;= 0, " ",INDEX(Costs,MATCH(W$3,add_ons,0),MATCH($E83,Models,0)+1))</f>
        <v xml:space="preserve"> </v>
      </c>
      <c r="AK83" s="3" cm="1">
        <f t="array" ref="AK83">IF(L83&lt;= 0, " ",INDEX(Costs,MATCH(X$3,add_ons,0),MATCH($E83,Models,0)+1))</f>
        <v>23.1</v>
      </c>
      <c r="AL83" s="3" cm="1">
        <f t="array" ref="AL83">IF(M83&lt;= 0, " ",INDEX(Costs,MATCH(Y$3,add_ons,0),MATCH($E83,Models,0)+1))</f>
        <v>48</v>
      </c>
      <c r="AM83" s="3" t="str" cm="1">
        <f t="array" ref="AM83">IF(N83&lt;= 0, " ",INDEX(Costs,MATCH(Z$3,add_ons,0),MATCH($E83,Models,0)+1))</f>
        <v xml:space="preserve"> </v>
      </c>
      <c r="AN83" s="3" t="str" cm="1">
        <f t="array" ref="AN83">IF(O83&lt;= 0, " ",INDEX(Costs,MATCH(AA$3,add_ons,0),MATCH($E83,Models,0)+1))</f>
        <v xml:space="preserve"> </v>
      </c>
      <c r="AO83" s="3" t="str" cm="1">
        <f t="array" ref="AO83">IF(P83&lt;= 0, " ",INDEX(Costs,MATCH(AB$3,add_ons,0),MATCH($E83,Models,0)+1))</f>
        <v xml:space="preserve"> </v>
      </c>
      <c r="AP83" s="3" cm="1">
        <f t="array" ref="AP83">IF(Q83&lt;= 0, " ",INDEX(Costs,MATCH(AC$3,add_ons,0),MATCH($E83,Models,0)+1))</f>
        <v>16.5</v>
      </c>
      <c r="AQ83" s="3" cm="1">
        <f t="array" ref="AQ83">IF(R83&lt;= 0, " ",INDEX(Costs,MATCH(AD$3,add_ons,0),MATCH($E83,Models,0)+1))</f>
        <v>30.6</v>
      </c>
      <c r="AR83" s="3" cm="1">
        <f t="array" ref="AR83">IF(S83&lt;= 0, " ",INDEX(Costs,MATCH(AE$3,add_ons,0),MATCH($E83,Models,0)+1))</f>
        <v>27.200000000000003</v>
      </c>
      <c r="AS83" s="3" t="str" cm="1">
        <f t="array" ref="AS83">IF(T83&lt;= 0, " ",INDEX(Costs,MATCH(AF$3,add_ons,0),MATCH($E83,Models,0)+1))</f>
        <v xml:space="preserve"> </v>
      </c>
      <c r="AT83" s="3" t="str" cm="1">
        <f t="array" ref="AT83">IF(U83&lt;= 0, " ",INDEX(Costs,MATCH(AG$3,add_ons,0),MATCH($E83,Models,0)+1))</f>
        <v xml:space="preserve"> </v>
      </c>
      <c r="AU83" s="3" t="str" cm="1">
        <f t="array" ref="AU83">IF(V83&lt;= 0, " ",INDEX(Costs,MATCH(AH$3,add_ons,0),MATCH($E83,Models,0)+1))</f>
        <v xml:space="preserve"> </v>
      </c>
      <c r="AV83" s="3">
        <f t="shared" si="6"/>
        <v>145.39999999999998</v>
      </c>
      <c r="AW83" s="3">
        <f t="shared" si="7"/>
        <v>28354</v>
      </c>
      <c r="AX83" s="3">
        <f t="shared" si="8"/>
        <v>26840.77</v>
      </c>
      <c r="AY83" s="3">
        <f t="shared" si="9"/>
        <v>1513.2299999999996</v>
      </c>
    </row>
    <row r="84" spans="1:51" x14ac:dyDescent="0.2">
      <c r="A84" t="s">
        <v>15</v>
      </c>
      <c r="B84" t="s">
        <v>9</v>
      </c>
      <c r="C84" t="s">
        <v>10</v>
      </c>
      <c r="D84" t="s">
        <v>16</v>
      </c>
      <c r="E84" t="s">
        <v>20</v>
      </c>
      <c r="F84" t="s">
        <v>13</v>
      </c>
      <c r="G84" t="s">
        <v>22</v>
      </c>
      <c r="H84">
        <v>68</v>
      </c>
      <c r="I84" s="3">
        <v>25168</v>
      </c>
      <c r="J84" s="4">
        <v>24412.959999999999</v>
      </c>
      <c r="K84" s="10">
        <v>1</v>
      </c>
      <c r="L84" s="10">
        <v>0</v>
      </c>
      <c r="M84" s="10">
        <v>0</v>
      </c>
      <c r="N84" s="10">
        <v>0</v>
      </c>
      <c r="O84" s="10">
        <v>0</v>
      </c>
      <c r="P84" s="10">
        <v>0</v>
      </c>
      <c r="Q84" s="10">
        <v>0</v>
      </c>
      <c r="R84" s="10">
        <v>0</v>
      </c>
      <c r="S84" s="10">
        <v>1</v>
      </c>
      <c r="T84" s="10">
        <v>0</v>
      </c>
      <c r="U84" s="10">
        <v>0</v>
      </c>
      <c r="V84" s="10">
        <v>0</v>
      </c>
      <c r="W84" s="4" cm="1">
        <f t="array" ref="W84">IF(K84&lt;=0," ",INDEX(Prices,MATCH(W$3,add_ons,0),MATCH($E84,Models,0)+1))</f>
        <v>750</v>
      </c>
      <c r="X84" s="4" t="str" cm="1">
        <f t="array" ref="X84">IF(L84&lt;=0," ",INDEX(Prices,MATCH(X$3,add_ons,0),MATCH($E84,Models,0)+1))</f>
        <v xml:space="preserve"> </v>
      </c>
      <c r="Y84" s="4" t="str" cm="1">
        <f t="array" ref="Y84">IF(M84&lt;=0," ",INDEX(Prices,MATCH(Y$3,add_ons,0),MATCH($E84,Models,0)+1))</f>
        <v xml:space="preserve"> </v>
      </c>
      <c r="Z84" s="4" t="str" cm="1">
        <f t="array" ref="Z84">IF(N84&lt;=0," ",INDEX(Prices,MATCH(Z$3,add_ons,0),MATCH($E84,Models,0)+1))</f>
        <v xml:space="preserve"> </v>
      </c>
      <c r="AA84" s="4" t="str" cm="1">
        <f t="array" ref="AA84">IF(O84&lt;=0," ",INDEX(Prices,MATCH(AA$3,add_ons,0),MATCH($E84,Models,0)+1))</f>
        <v xml:space="preserve"> </v>
      </c>
      <c r="AB84" s="4" t="str" cm="1">
        <f t="array" ref="AB84">IF(P84&lt;=0," ",INDEX(Prices,MATCH(AB$3,add_ons,0),MATCH($E84,Models,0)+1))</f>
        <v xml:space="preserve"> </v>
      </c>
      <c r="AC84" s="4" t="str" cm="1">
        <f t="array" ref="AC84">IF(Q84&lt;=0," ",INDEX(Prices,MATCH(AC$3,add_ons,0),MATCH($E84,Models,0)+1))</f>
        <v xml:space="preserve"> </v>
      </c>
      <c r="AD84" s="4" t="str" cm="1">
        <f t="array" ref="AD84">IF(R84&lt;=0," ",INDEX(Prices,MATCH(AD$3,add_ons,0),MATCH($E84,Models,0)+1))</f>
        <v xml:space="preserve"> </v>
      </c>
      <c r="AE84" s="4" cm="1">
        <f t="array" ref="AE84">IF(S84&lt;=0," ",INDEX(Prices,MATCH(AE$3,add_ons,0),MATCH($E84,Models,0)+1))</f>
        <v>160</v>
      </c>
      <c r="AF84" s="4" t="str" cm="1">
        <f t="array" ref="AF84">IF(T84&lt;=0," ",INDEX(Prices,MATCH(AF$3,add_ons,0),MATCH($E84,Models,0)+1))</f>
        <v xml:space="preserve"> </v>
      </c>
      <c r="AG84" s="4" t="str" cm="1">
        <f t="array" ref="AG84">IF(U84&lt;=0," ",INDEX(Prices,MATCH(AG$3,add_ons,0),MATCH($E84,Models,0)+1))</f>
        <v xml:space="preserve"> </v>
      </c>
      <c r="AH84" s="4" t="str" cm="1">
        <f t="array" ref="AH84">IF(V84&lt;=0," ",INDEX(Prices,MATCH(AH$3,add_ons,0),MATCH($E84,Models,0)+1))</f>
        <v xml:space="preserve"> </v>
      </c>
      <c r="AI84" s="3">
        <f t="shared" si="5"/>
        <v>773.5</v>
      </c>
      <c r="AJ84" s="3" cm="1">
        <f t="array" ref="AJ84">IF(K84&lt;= 0, " ",INDEX(Costs,MATCH(W$3,add_ons,0),MATCH($E84,Models,0)+1))</f>
        <v>187.5</v>
      </c>
      <c r="AK84" s="3" t="str" cm="1">
        <f t="array" ref="AK84">IF(L84&lt;= 0, " ",INDEX(Costs,MATCH(X$3,add_ons,0),MATCH($E84,Models,0)+1))</f>
        <v xml:space="preserve"> </v>
      </c>
      <c r="AL84" s="3" t="str" cm="1">
        <f t="array" ref="AL84">IF(M84&lt;= 0, " ",INDEX(Costs,MATCH(Y$3,add_ons,0),MATCH($E84,Models,0)+1))</f>
        <v xml:space="preserve"> </v>
      </c>
      <c r="AM84" s="3" t="str" cm="1">
        <f t="array" ref="AM84">IF(N84&lt;= 0, " ",INDEX(Costs,MATCH(Z$3,add_ons,0),MATCH($E84,Models,0)+1))</f>
        <v xml:space="preserve"> </v>
      </c>
      <c r="AN84" s="3" t="str" cm="1">
        <f t="array" ref="AN84">IF(O84&lt;= 0, " ",INDEX(Costs,MATCH(AA$3,add_ons,0),MATCH($E84,Models,0)+1))</f>
        <v xml:space="preserve"> </v>
      </c>
      <c r="AO84" s="3" t="str" cm="1">
        <f t="array" ref="AO84">IF(P84&lt;= 0, " ",INDEX(Costs,MATCH(AB$3,add_ons,0),MATCH($E84,Models,0)+1))</f>
        <v xml:space="preserve"> </v>
      </c>
      <c r="AP84" s="3" t="str" cm="1">
        <f t="array" ref="AP84">IF(Q84&lt;= 0, " ",INDEX(Costs,MATCH(AC$3,add_ons,0),MATCH($E84,Models,0)+1))</f>
        <v xml:space="preserve"> </v>
      </c>
      <c r="AQ84" s="3" t="str" cm="1">
        <f t="array" ref="AQ84">IF(R84&lt;= 0, " ",INDEX(Costs,MATCH(AD$3,add_ons,0),MATCH($E84,Models,0)+1))</f>
        <v xml:space="preserve"> </v>
      </c>
      <c r="AR84" s="3" cm="1">
        <f t="array" ref="AR84">IF(S84&lt;= 0, " ",INDEX(Costs,MATCH(AE$3,add_ons,0),MATCH($E84,Models,0)+1))</f>
        <v>27.200000000000003</v>
      </c>
      <c r="AS84" s="3" t="str" cm="1">
        <f t="array" ref="AS84">IF(T84&lt;= 0, " ",INDEX(Costs,MATCH(AF$3,add_ons,0),MATCH($E84,Models,0)+1))</f>
        <v xml:space="preserve"> </v>
      </c>
      <c r="AT84" s="3" t="str" cm="1">
        <f t="array" ref="AT84">IF(U84&lt;= 0, " ",INDEX(Costs,MATCH(AG$3,add_ons,0),MATCH($E84,Models,0)+1))</f>
        <v xml:space="preserve"> </v>
      </c>
      <c r="AU84" s="3" t="str" cm="1">
        <f t="array" ref="AU84">IF(V84&lt;= 0, " ",INDEX(Costs,MATCH(AH$3,add_ons,0),MATCH($E84,Models,0)+1))</f>
        <v xml:space="preserve"> </v>
      </c>
      <c r="AV84" s="3">
        <f t="shared" si="6"/>
        <v>214.7</v>
      </c>
      <c r="AW84" s="3">
        <f t="shared" si="7"/>
        <v>25941.5</v>
      </c>
      <c r="AX84" s="3">
        <f t="shared" si="8"/>
        <v>24627.66</v>
      </c>
      <c r="AY84" s="3">
        <f t="shared" si="9"/>
        <v>1313.8400000000001</v>
      </c>
    </row>
    <row r="85" spans="1:51" x14ac:dyDescent="0.2">
      <c r="A85" t="s">
        <v>15</v>
      </c>
      <c r="B85" t="s">
        <v>9</v>
      </c>
      <c r="C85" t="s">
        <v>10</v>
      </c>
      <c r="D85" t="s">
        <v>16</v>
      </c>
      <c r="E85" t="s">
        <v>33</v>
      </c>
      <c r="F85" t="s">
        <v>34</v>
      </c>
      <c r="G85" t="s">
        <v>14</v>
      </c>
      <c r="H85">
        <v>47</v>
      </c>
      <c r="I85" s="3">
        <v>30589</v>
      </c>
      <c r="J85" s="4">
        <v>29671.329999999998</v>
      </c>
      <c r="K85" s="10">
        <v>0</v>
      </c>
      <c r="L85" s="10">
        <v>0</v>
      </c>
      <c r="M85" s="10">
        <v>0</v>
      </c>
      <c r="N85" s="10">
        <v>0</v>
      </c>
      <c r="O85" s="10">
        <v>0</v>
      </c>
      <c r="P85" s="10">
        <v>0</v>
      </c>
      <c r="Q85" s="10">
        <v>0</v>
      </c>
      <c r="R85" s="10">
        <v>0</v>
      </c>
      <c r="S85" s="10">
        <v>0</v>
      </c>
      <c r="T85" s="10">
        <v>0</v>
      </c>
      <c r="U85" s="10">
        <v>1</v>
      </c>
      <c r="V85" s="10">
        <v>1</v>
      </c>
      <c r="W85" s="4" t="str" cm="1">
        <f t="array" ref="W85">IF(K85&lt;=0," ",INDEX(Prices,MATCH(W$3,add_ons,0),MATCH($E85,Models,0)+1))</f>
        <v xml:space="preserve"> </v>
      </c>
      <c r="X85" s="4" t="str" cm="1">
        <f t="array" ref="X85">IF(L85&lt;=0," ",INDEX(Prices,MATCH(X$3,add_ons,0),MATCH($E85,Models,0)+1))</f>
        <v xml:space="preserve"> </v>
      </c>
      <c r="Y85" s="4" t="str" cm="1">
        <f t="array" ref="Y85">IF(M85&lt;=0," ",INDEX(Prices,MATCH(Y$3,add_ons,0),MATCH($E85,Models,0)+1))</f>
        <v xml:space="preserve"> </v>
      </c>
      <c r="Z85" s="4" t="str" cm="1">
        <f t="array" ref="Z85">IF(N85&lt;=0," ",INDEX(Prices,MATCH(Z$3,add_ons,0),MATCH($E85,Models,0)+1))</f>
        <v xml:space="preserve"> </v>
      </c>
      <c r="AA85" s="4" t="str" cm="1">
        <f t="array" ref="AA85">IF(O85&lt;=0," ",INDEX(Prices,MATCH(AA$3,add_ons,0),MATCH($E85,Models,0)+1))</f>
        <v xml:space="preserve"> </v>
      </c>
      <c r="AB85" s="4" t="str" cm="1">
        <f t="array" ref="AB85">IF(P85&lt;=0," ",INDEX(Prices,MATCH(AB$3,add_ons,0),MATCH($E85,Models,0)+1))</f>
        <v xml:space="preserve"> </v>
      </c>
      <c r="AC85" s="4" t="str" cm="1">
        <f t="array" ref="AC85">IF(Q85&lt;=0," ",INDEX(Prices,MATCH(AC$3,add_ons,0),MATCH($E85,Models,0)+1))</f>
        <v xml:space="preserve"> </v>
      </c>
      <c r="AD85" s="4" t="str" cm="1">
        <f t="array" ref="AD85">IF(R85&lt;=0," ",INDEX(Prices,MATCH(AD$3,add_ons,0),MATCH($E85,Models,0)+1))</f>
        <v xml:space="preserve"> </v>
      </c>
      <c r="AE85" s="4" t="str" cm="1">
        <f t="array" ref="AE85">IF(S85&lt;=0," ",INDEX(Prices,MATCH(AE$3,add_ons,0),MATCH($E85,Models,0)+1))</f>
        <v xml:space="preserve"> </v>
      </c>
      <c r="AF85" s="4" t="str" cm="1">
        <f t="array" ref="AF85">IF(T85&lt;=0," ",INDEX(Prices,MATCH(AF$3,add_ons,0),MATCH($E85,Models,0)+1))</f>
        <v xml:space="preserve"> </v>
      </c>
      <c r="AG85" s="4" cm="1">
        <f t="array" ref="AG85">IF(U85&lt;=0," ",INDEX(Prices,MATCH(AG$3,add_ons,0),MATCH($E85,Models,0)+1))</f>
        <v>730</v>
      </c>
      <c r="AH85" s="4" cm="1">
        <f t="array" ref="AH85">IF(V85&lt;=0," ",INDEX(Prices,MATCH(AH$3,add_ons,0),MATCH($E85,Models,0)+1))</f>
        <v>520</v>
      </c>
      <c r="AI85" s="3">
        <f t="shared" si="5"/>
        <v>1062.5</v>
      </c>
      <c r="AJ85" s="3" t="str" cm="1">
        <f t="array" ref="AJ85">IF(K85&lt;= 0, " ",INDEX(Costs,MATCH(W$3,add_ons,0),MATCH($E85,Models,0)+1))</f>
        <v xml:space="preserve"> </v>
      </c>
      <c r="AK85" s="3" t="str" cm="1">
        <f t="array" ref="AK85">IF(L85&lt;= 0, " ",INDEX(Costs,MATCH(X$3,add_ons,0),MATCH($E85,Models,0)+1))</f>
        <v xml:space="preserve"> </v>
      </c>
      <c r="AL85" s="3" t="str" cm="1">
        <f t="array" ref="AL85">IF(M85&lt;= 0, " ",INDEX(Costs,MATCH(Y$3,add_ons,0),MATCH($E85,Models,0)+1))</f>
        <v xml:space="preserve"> </v>
      </c>
      <c r="AM85" s="3" t="str" cm="1">
        <f t="array" ref="AM85">IF(N85&lt;= 0, " ",INDEX(Costs,MATCH(Z$3,add_ons,0),MATCH($E85,Models,0)+1))</f>
        <v xml:space="preserve"> </v>
      </c>
      <c r="AN85" s="3" t="str" cm="1">
        <f t="array" ref="AN85">IF(O85&lt;= 0, " ",INDEX(Costs,MATCH(AA$3,add_ons,0),MATCH($E85,Models,0)+1))</f>
        <v xml:space="preserve"> </v>
      </c>
      <c r="AO85" s="3" t="str" cm="1">
        <f t="array" ref="AO85">IF(P85&lt;= 0, " ",INDEX(Costs,MATCH(AB$3,add_ons,0),MATCH($E85,Models,0)+1))</f>
        <v xml:space="preserve"> </v>
      </c>
      <c r="AP85" s="3" t="str" cm="1">
        <f t="array" ref="AP85">IF(Q85&lt;= 0, " ",INDEX(Costs,MATCH(AC$3,add_ons,0),MATCH($E85,Models,0)+1))</f>
        <v xml:space="preserve"> </v>
      </c>
      <c r="AQ85" s="3" t="str" cm="1">
        <f t="array" ref="AQ85">IF(R85&lt;= 0, " ",INDEX(Costs,MATCH(AD$3,add_ons,0),MATCH($E85,Models,0)+1))</f>
        <v xml:space="preserve"> </v>
      </c>
      <c r="AR85" s="3" t="str" cm="1">
        <f t="array" ref="AR85">IF(S85&lt;= 0, " ",INDEX(Costs,MATCH(AE$3,add_ons,0),MATCH($E85,Models,0)+1))</f>
        <v xml:space="preserve"> </v>
      </c>
      <c r="AS85" s="3" t="str" cm="1">
        <f t="array" ref="AS85">IF(T85&lt;= 0, " ",INDEX(Costs,MATCH(AF$3,add_ons,0),MATCH($E85,Models,0)+1))</f>
        <v xml:space="preserve"> </v>
      </c>
      <c r="AT85" s="3" cm="1">
        <f t="array" ref="AT85">IF(U85&lt;= 0, " ",INDEX(Costs,MATCH(AG$3,add_ons,0),MATCH($E85,Models,0)+1))</f>
        <v>204.4</v>
      </c>
      <c r="AU85" s="3" cm="1">
        <f t="array" ref="AU85">IF(V85&lt;= 0, " ",INDEX(Costs,MATCH(AH$3,add_ons,0),MATCH($E85,Models,0)+1))</f>
        <v>109.2</v>
      </c>
      <c r="AV85" s="3">
        <f t="shared" si="6"/>
        <v>313.60000000000002</v>
      </c>
      <c r="AW85" s="3">
        <f t="shared" si="7"/>
        <v>31651.5</v>
      </c>
      <c r="AX85" s="3">
        <f t="shared" si="8"/>
        <v>29984.929999999997</v>
      </c>
      <c r="AY85" s="3">
        <f t="shared" si="9"/>
        <v>1666.5700000000033</v>
      </c>
    </row>
    <row r="86" spans="1:51" x14ac:dyDescent="0.2">
      <c r="A86" t="s">
        <v>15</v>
      </c>
      <c r="B86" t="s">
        <v>9</v>
      </c>
      <c r="C86" t="s">
        <v>10</v>
      </c>
      <c r="D86" t="s">
        <v>11</v>
      </c>
      <c r="E86" t="s">
        <v>28</v>
      </c>
      <c r="F86" t="s">
        <v>29</v>
      </c>
      <c r="G86" t="s">
        <v>22</v>
      </c>
      <c r="H86">
        <v>75</v>
      </c>
      <c r="I86" s="3">
        <v>25247</v>
      </c>
      <c r="J86" s="4">
        <v>24489.59</v>
      </c>
      <c r="K86" s="10">
        <v>0</v>
      </c>
      <c r="L86" s="10">
        <v>0</v>
      </c>
      <c r="M86" s="10">
        <v>0</v>
      </c>
      <c r="N86" s="10">
        <v>0</v>
      </c>
      <c r="O86" s="10">
        <v>0</v>
      </c>
      <c r="P86" s="10">
        <v>0</v>
      </c>
      <c r="Q86" s="10">
        <v>0</v>
      </c>
      <c r="R86" s="10">
        <v>0</v>
      </c>
      <c r="S86" s="10">
        <v>0</v>
      </c>
      <c r="T86" s="10">
        <v>0</v>
      </c>
      <c r="U86" s="10">
        <v>0</v>
      </c>
      <c r="V86" s="10">
        <v>0</v>
      </c>
      <c r="W86" s="4" t="str" cm="1">
        <f t="array" ref="W86">IF(K86&lt;=0," ",INDEX(Prices,MATCH(W$3,add_ons,0),MATCH($E86,Models,0)+1))</f>
        <v xml:space="preserve"> </v>
      </c>
      <c r="X86" s="4" t="str" cm="1">
        <f t="array" ref="X86">IF(L86&lt;=0," ",INDEX(Prices,MATCH(X$3,add_ons,0),MATCH($E86,Models,0)+1))</f>
        <v xml:space="preserve"> </v>
      </c>
      <c r="Y86" s="4" t="str" cm="1">
        <f t="array" ref="Y86">IF(M86&lt;=0," ",INDEX(Prices,MATCH(Y$3,add_ons,0),MATCH($E86,Models,0)+1))</f>
        <v xml:space="preserve"> </v>
      </c>
      <c r="Z86" s="4" t="str" cm="1">
        <f t="array" ref="Z86">IF(N86&lt;=0," ",INDEX(Prices,MATCH(Z$3,add_ons,0),MATCH($E86,Models,0)+1))</f>
        <v xml:space="preserve"> </v>
      </c>
      <c r="AA86" s="4" t="str" cm="1">
        <f t="array" ref="AA86">IF(O86&lt;=0," ",INDEX(Prices,MATCH(AA$3,add_ons,0),MATCH($E86,Models,0)+1))</f>
        <v xml:space="preserve"> </v>
      </c>
      <c r="AB86" s="4" t="str" cm="1">
        <f t="array" ref="AB86">IF(P86&lt;=0," ",INDEX(Prices,MATCH(AB$3,add_ons,0),MATCH($E86,Models,0)+1))</f>
        <v xml:space="preserve"> </v>
      </c>
      <c r="AC86" s="4" t="str" cm="1">
        <f t="array" ref="AC86">IF(Q86&lt;=0," ",INDEX(Prices,MATCH(AC$3,add_ons,0),MATCH($E86,Models,0)+1))</f>
        <v xml:space="preserve"> </v>
      </c>
      <c r="AD86" s="4" t="str" cm="1">
        <f t="array" ref="AD86">IF(R86&lt;=0," ",INDEX(Prices,MATCH(AD$3,add_ons,0),MATCH($E86,Models,0)+1))</f>
        <v xml:space="preserve"> </v>
      </c>
      <c r="AE86" s="4" t="str" cm="1">
        <f t="array" ref="AE86">IF(S86&lt;=0," ",INDEX(Prices,MATCH(AE$3,add_ons,0),MATCH($E86,Models,0)+1))</f>
        <v xml:space="preserve"> </v>
      </c>
      <c r="AF86" s="4" t="str" cm="1">
        <f t="array" ref="AF86">IF(T86&lt;=0," ",INDEX(Prices,MATCH(AF$3,add_ons,0),MATCH($E86,Models,0)+1))</f>
        <v xml:space="preserve"> </v>
      </c>
      <c r="AG86" s="4" t="str" cm="1">
        <f t="array" ref="AG86">IF(U86&lt;=0," ",INDEX(Prices,MATCH(AG$3,add_ons,0),MATCH($E86,Models,0)+1))</f>
        <v xml:space="preserve"> </v>
      </c>
      <c r="AH86" s="4" t="str" cm="1">
        <f t="array" ref="AH86">IF(V86&lt;=0," ",INDEX(Prices,MATCH(AH$3,add_ons,0),MATCH($E86,Models,0)+1))</f>
        <v xml:space="preserve"> </v>
      </c>
      <c r="AI86" s="3">
        <f t="shared" si="5"/>
        <v>0</v>
      </c>
      <c r="AJ86" s="3" t="str" cm="1">
        <f t="array" ref="AJ86">IF(K86&lt;= 0, " ",INDEX(Costs,MATCH(W$3,add_ons,0),MATCH($E86,Models,0)+1))</f>
        <v xml:space="preserve"> </v>
      </c>
      <c r="AK86" s="3" t="str" cm="1">
        <f t="array" ref="AK86">IF(L86&lt;= 0, " ",INDEX(Costs,MATCH(X$3,add_ons,0),MATCH($E86,Models,0)+1))</f>
        <v xml:space="preserve"> </v>
      </c>
      <c r="AL86" s="3" t="str" cm="1">
        <f t="array" ref="AL86">IF(M86&lt;= 0, " ",INDEX(Costs,MATCH(Y$3,add_ons,0),MATCH($E86,Models,0)+1))</f>
        <v xml:space="preserve"> </v>
      </c>
      <c r="AM86" s="3" t="str" cm="1">
        <f t="array" ref="AM86">IF(N86&lt;= 0, " ",INDEX(Costs,MATCH(Z$3,add_ons,0),MATCH($E86,Models,0)+1))</f>
        <v xml:space="preserve"> </v>
      </c>
      <c r="AN86" s="3" t="str" cm="1">
        <f t="array" ref="AN86">IF(O86&lt;= 0, " ",INDEX(Costs,MATCH(AA$3,add_ons,0),MATCH($E86,Models,0)+1))</f>
        <v xml:space="preserve"> </v>
      </c>
      <c r="AO86" s="3" t="str" cm="1">
        <f t="array" ref="AO86">IF(P86&lt;= 0, " ",INDEX(Costs,MATCH(AB$3,add_ons,0),MATCH($E86,Models,0)+1))</f>
        <v xml:space="preserve"> </v>
      </c>
      <c r="AP86" s="3" t="str" cm="1">
        <f t="array" ref="AP86">IF(Q86&lt;= 0, " ",INDEX(Costs,MATCH(AC$3,add_ons,0),MATCH($E86,Models,0)+1))</f>
        <v xml:space="preserve"> </v>
      </c>
      <c r="AQ86" s="3" t="str" cm="1">
        <f t="array" ref="AQ86">IF(R86&lt;= 0, " ",INDEX(Costs,MATCH(AD$3,add_ons,0),MATCH($E86,Models,0)+1))</f>
        <v xml:space="preserve"> </v>
      </c>
      <c r="AR86" s="3" t="str" cm="1">
        <f t="array" ref="AR86">IF(S86&lt;= 0, " ",INDEX(Costs,MATCH(AE$3,add_ons,0),MATCH($E86,Models,0)+1))</f>
        <v xml:space="preserve"> </v>
      </c>
      <c r="AS86" s="3" t="str" cm="1">
        <f t="array" ref="AS86">IF(T86&lt;= 0, " ",INDEX(Costs,MATCH(AF$3,add_ons,0),MATCH($E86,Models,0)+1))</f>
        <v xml:space="preserve"> </v>
      </c>
      <c r="AT86" s="3" t="str" cm="1">
        <f t="array" ref="AT86">IF(U86&lt;= 0, " ",INDEX(Costs,MATCH(AG$3,add_ons,0),MATCH($E86,Models,0)+1))</f>
        <v xml:space="preserve"> </v>
      </c>
      <c r="AU86" s="3" t="str" cm="1">
        <f t="array" ref="AU86">IF(V86&lt;= 0, " ",INDEX(Costs,MATCH(AH$3,add_ons,0),MATCH($E86,Models,0)+1))</f>
        <v xml:space="preserve"> </v>
      </c>
      <c r="AV86" s="3">
        <f t="shared" si="6"/>
        <v>0</v>
      </c>
      <c r="AW86" s="3">
        <f t="shared" si="7"/>
        <v>25247</v>
      </c>
      <c r="AX86" s="3">
        <f t="shared" si="8"/>
        <v>24489.59</v>
      </c>
      <c r="AY86" s="3">
        <f t="shared" si="9"/>
        <v>757.40999999999985</v>
      </c>
    </row>
    <row r="87" spans="1:51" x14ac:dyDescent="0.2">
      <c r="A87" t="s">
        <v>15</v>
      </c>
      <c r="B87" t="s">
        <v>9</v>
      </c>
      <c r="C87" t="s">
        <v>10</v>
      </c>
      <c r="D87" t="s">
        <v>11</v>
      </c>
      <c r="E87" t="s">
        <v>28</v>
      </c>
      <c r="F87" t="s">
        <v>13</v>
      </c>
      <c r="G87" t="s">
        <v>22</v>
      </c>
      <c r="H87">
        <v>22</v>
      </c>
      <c r="I87" s="3">
        <v>24136</v>
      </c>
      <c r="J87" s="4">
        <v>23411.919999999998</v>
      </c>
      <c r="K87" s="10">
        <v>0</v>
      </c>
      <c r="L87" s="10">
        <v>0</v>
      </c>
      <c r="M87" s="10">
        <v>1</v>
      </c>
      <c r="N87" s="10">
        <v>1</v>
      </c>
      <c r="O87" s="10">
        <v>0</v>
      </c>
      <c r="P87" s="10">
        <v>0</v>
      </c>
      <c r="Q87" s="10">
        <v>0</v>
      </c>
      <c r="R87" s="10">
        <v>1</v>
      </c>
      <c r="S87" s="10">
        <v>0</v>
      </c>
      <c r="T87" s="10">
        <v>1</v>
      </c>
      <c r="U87" s="10">
        <v>0</v>
      </c>
      <c r="V87" s="10">
        <v>0</v>
      </c>
      <c r="W87" s="4" t="str" cm="1">
        <f t="array" ref="W87">IF(K87&lt;=0," ",INDEX(Prices,MATCH(W$3,add_ons,0),MATCH($E87,Models,0)+1))</f>
        <v xml:space="preserve"> </v>
      </c>
      <c r="X87" s="4" t="str" cm="1">
        <f t="array" ref="X87">IF(L87&lt;=0," ",INDEX(Prices,MATCH(X$3,add_ons,0),MATCH($E87,Models,0)+1))</f>
        <v xml:space="preserve"> </v>
      </c>
      <c r="Y87" s="4" cm="1">
        <f t="array" ref="Y87">IF(M87&lt;=0," ",INDEX(Prices,MATCH(Y$3,add_ons,0),MATCH($E87,Models,0)+1))</f>
        <v>310</v>
      </c>
      <c r="Z87" s="4" cm="1">
        <f t="array" ref="Z87">IF(N87&lt;=0," ",INDEX(Prices,MATCH(Z$3,add_ons,0),MATCH($E87,Models,0)+1))</f>
        <v>230</v>
      </c>
      <c r="AA87" s="4" t="str" cm="1">
        <f t="array" ref="AA87">IF(O87&lt;=0," ",INDEX(Prices,MATCH(AA$3,add_ons,0),MATCH($E87,Models,0)+1))</f>
        <v xml:space="preserve"> </v>
      </c>
      <c r="AB87" s="4" t="str" cm="1">
        <f t="array" ref="AB87">IF(P87&lt;=0," ",INDEX(Prices,MATCH(AB$3,add_ons,0),MATCH($E87,Models,0)+1))</f>
        <v xml:space="preserve"> </v>
      </c>
      <c r="AC87" s="4" t="str" cm="1">
        <f t="array" ref="AC87">IF(Q87&lt;=0," ",INDEX(Prices,MATCH(AC$3,add_ons,0),MATCH($E87,Models,0)+1))</f>
        <v xml:space="preserve"> </v>
      </c>
      <c r="AD87" s="4" cm="1">
        <f t="array" ref="AD87">IF(R87&lt;=0," ",INDEX(Prices,MATCH(AD$3,add_ons,0),MATCH($E87,Models,0)+1))</f>
        <v>180</v>
      </c>
      <c r="AE87" s="4" t="str" cm="1">
        <f t="array" ref="AE87">IF(S87&lt;=0," ",INDEX(Prices,MATCH(AE$3,add_ons,0),MATCH($E87,Models,0)+1))</f>
        <v xml:space="preserve"> </v>
      </c>
      <c r="AF87" s="4" cm="1">
        <f t="array" ref="AF87">IF(T87&lt;=0," ",INDEX(Prices,MATCH(AF$3,add_ons,0),MATCH($E87,Models,0)+1))</f>
        <v>200</v>
      </c>
      <c r="AG87" s="4" t="str" cm="1">
        <f t="array" ref="AG87">IF(U87&lt;=0," ",INDEX(Prices,MATCH(AG$3,add_ons,0),MATCH($E87,Models,0)+1))</f>
        <v xml:space="preserve"> </v>
      </c>
      <c r="AH87" s="4" t="str" cm="1">
        <f t="array" ref="AH87">IF(V87&lt;=0," ",INDEX(Prices,MATCH(AH$3,add_ons,0),MATCH($E87,Models,0)+1))</f>
        <v xml:space="preserve"> </v>
      </c>
      <c r="AI87" s="3">
        <f t="shared" si="5"/>
        <v>782</v>
      </c>
      <c r="AJ87" s="3" t="str" cm="1">
        <f t="array" ref="AJ87">IF(K87&lt;= 0, " ",INDEX(Costs,MATCH(W$3,add_ons,0),MATCH($E87,Models,0)+1))</f>
        <v xml:space="preserve"> </v>
      </c>
      <c r="AK87" s="3" t="str" cm="1">
        <f t="array" ref="AK87">IF(L87&lt;= 0, " ",INDEX(Costs,MATCH(X$3,add_ons,0),MATCH($E87,Models,0)+1))</f>
        <v xml:space="preserve"> </v>
      </c>
      <c r="AL87" s="3" cm="1">
        <f t="array" ref="AL87">IF(M87&lt;= 0, " ",INDEX(Costs,MATCH(Y$3,add_ons,0),MATCH($E87,Models,0)+1))</f>
        <v>46.5</v>
      </c>
      <c r="AM87" s="3" cm="1">
        <f t="array" ref="AM87">IF(N87&lt;= 0, " ",INDEX(Costs,MATCH(Z$3,add_ons,0),MATCH($E87,Models,0)+1))</f>
        <v>27.599999999999998</v>
      </c>
      <c r="AN87" s="3" t="str" cm="1">
        <f t="array" ref="AN87">IF(O87&lt;= 0, " ",INDEX(Costs,MATCH(AA$3,add_ons,0),MATCH($E87,Models,0)+1))</f>
        <v xml:space="preserve"> </v>
      </c>
      <c r="AO87" s="3" t="str" cm="1">
        <f t="array" ref="AO87">IF(P87&lt;= 0, " ",INDEX(Costs,MATCH(AB$3,add_ons,0),MATCH($E87,Models,0)+1))</f>
        <v xml:space="preserve"> </v>
      </c>
      <c r="AP87" s="3" t="str" cm="1">
        <f t="array" ref="AP87">IF(Q87&lt;= 0, " ",INDEX(Costs,MATCH(AC$3,add_ons,0),MATCH($E87,Models,0)+1))</f>
        <v xml:space="preserve"> </v>
      </c>
      <c r="AQ87" s="3" cm="1">
        <f t="array" ref="AQ87">IF(R87&lt;= 0, " ",INDEX(Costs,MATCH(AD$3,add_ons,0),MATCH($E87,Models,0)+1))</f>
        <v>30.6</v>
      </c>
      <c r="AR87" s="3" t="str" cm="1">
        <f t="array" ref="AR87">IF(S87&lt;= 0, " ",INDEX(Costs,MATCH(AE$3,add_ons,0),MATCH($E87,Models,0)+1))</f>
        <v xml:space="preserve"> </v>
      </c>
      <c r="AS87" s="3" cm="1">
        <f t="array" ref="AS87">IF(T87&lt;= 0, " ",INDEX(Costs,MATCH(AF$3,add_ons,0),MATCH($E87,Models,0)+1))</f>
        <v>36</v>
      </c>
      <c r="AT87" s="3" t="str" cm="1">
        <f t="array" ref="AT87">IF(U87&lt;= 0, " ",INDEX(Costs,MATCH(AG$3,add_ons,0),MATCH($E87,Models,0)+1))</f>
        <v xml:space="preserve"> </v>
      </c>
      <c r="AU87" s="3" t="str" cm="1">
        <f t="array" ref="AU87">IF(V87&lt;= 0, " ",INDEX(Costs,MATCH(AH$3,add_ons,0),MATCH($E87,Models,0)+1))</f>
        <v xml:space="preserve"> </v>
      </c>
      <c r="AV87" s="3">
        <f t="shared" si="6"/>
        <v>140.69999999999999</v>
      </c>
      <c r="AW87" s="3">
        <f t="shared" si="7"/>
        <v>24918</v>
      </c>
      <c r="AX87" s="3">
        <f t="shared" si="8"/>
        <v>23552.62</v>
      </c>
      <c r="AY87" s="3">
        <f t="shared" si="9"/>
        <v>1365.380000000001</v>
      </c>
    </row>
    <row r="88" spans="1:51" x14ac:dyDescent="0.2">
      <c r="A88" t="s">
        <v>15</v>
      </c>
      <c r="B88" t="s">
        <v>9</v>
      </c>
      <c r="C88" t="s">
        <v>10</v>
      </c>
      <c r="D88" t="s">
        <v>11</v>
      </c>
      <c r="E88" t="s">
        <v>28</v>
      </c>
      <c r="F88" t="s">
        <v>13</v>
      </c>
      <c r="G88" t="s">
        <v>14</v>
      </c>
      <c r="H88">
        <v>50</v>
      </c>
      <c r="I88" s="3">
        <v>27760</v>
      </c>
      <c r="J88" s="4">
        <v>26927.200000000001</v>
      </c>
      <c r="K88" s="10">
        <v>0</v>
      </c>
      <c r="L88" s="10">
        <v>0</v>
      </c>
      <c r="M88" s="10">
        <v>0</v>
      </c>
      <c r="N88" s="10">
        <v>1</v>
      </c>
      <c r="O88" s="10">
        <v>1</v>
      </c>
      <c r="P88" s="10">
        <v>0</v>
      </c>
      <c r="Q88" s="10">
        <v>0</v>
      </c>
      <c r="R88" s="10">
        <v>1</v>
      </c>
      <c r="S88" s="10">
        <v>0</v>
      </c>
      <c r="T88" s="10">
        <v>0</v>
      </c>
      <c r="U88" s="10">
        <v>0</v>
      </c>
      <c r="V88" s="10">
        <v>0</v>
      </c>
      <c r="W88" s="4" t="str" cm="1">
        <f t="array" ref="W88">IF(K88&lt;=0," ",INDEX(Prices,MATCH(W$3,add_ons,0),MATCH($E88,Models,0)+1))</f>
        <v xml:space="preserve"> </v>
      </c>
      <c r="X88" s="4" t="str" cm="1">
        <f t="array" ref="X88">IF(L88&lt;=0," ",INDEX(Prices,MATCH(X$3,add_ons,0),MATCH($E88,Models,0)+1))</f>
        <v xml:space="preserve"> </v>
      </c>
      <c r="Y88" s="4" t="str" cm="1">
        <f t="array" ref="Y88">IF(M88&lt;=0," ",INDEX(Prices,MATCH(Y$3,add_ons,0),MATCH($E88,Models,0)+1))</f>
        <v xml:space="preserve"> </v>
      </c>
      <c r="Z88" s="4" cm="1">
        <f t="array" ref="Z88">IF(N88&lt;=0," ",INDEX(Prices,MATCH(Z$3,add_ons,0),MATCH($E88,Models,0)+1))</f>
        <v>230</v>
      </c>
      <c r="AA88" s="4" cm="1">
        <f t="array" ref="AA88">IF(O88&lt;=0," ",INDEX(Prices,MATCH(AA$3,add_ons,0),MATCH($E88,Models,0)+1))</f>
        <v>1350</v>
      </c>
      <c r="AB88" s="4" t="str" cm="1">
        <f t="array" ref="AB88">IF(P88&lt;=0," ",INDEX(Prices,MATCH(AB$3,add_ons,0),MATCH($E88,Models,0)+1))</f>
        <v xml:space="preserve"> </v>
      </c>
      <c r="AC88" s="4" t="str" cm="1">
        <f t="array" ref="AC88">IF(Q88&lt;=0," ",INDEX(Prices,MATCH(AC$3,add_ons,0),MATCH($E88,Models,0)+1))</f>
        <v xml:space="preserve"> </v>
      </c>
      <c r="AD88" s="4" cm="1">
        <f t="array" ref="AD88">IF(R88&lt;=0," ",INDEX(Prices,MATCH(AD$3,add_ons,0),MATCH($E88,Models,0)+1))</f>
        <v>180</v>
      </c>
      <c r="AE88" s="4" t="str" cm="1">
        <f t="array" ref="AE88">IF(S88&lt;=0," ",INDEX(Prices,MATCH(AE$3,add_ons,0),MATCH($E88,Models,0)+1))</f>
        <v xml:space="preserve"> </v>
      </c>
      <c r="AF88" s="4" t="str" cm="1">
        <f t="array" ref="AF88">IF(T88&lt;=0," ",INDEX(Prices,MATCH(AF$3,add_ons,0),MATCH($E88,Models,0)+1))</f>
        <v xml:space="preserve"> </v>
      </c>
      <c r="AG88" s="4" t="str" cm="1">
        <f t="array" ref="AG88">IF(U88&lt;=0," ",INDEX(Prices,MATCH(AG$3,add_ons,0),MATCH($E88,Models,0)+1))</f>
        <v xml:space="preserve"> </v>
      </c>
      <c r="AH88" s="4" t="str" cm="1">
        <f t="array" ref="AH88">IF(V88&lt;=0," ",INDEX(Prices,MATCH(AH$3,add_ons,0),MATCH($E88,Models,0)+1))</f>
        <v xml:space="preserve"> </v>
      </c>
      <c r="AI88" s="3">
        <f t="shared" si="5"/>
        <v>1496</v>
      </c>
      <c r="AJ88" s="3" t="str" cm="1">
        <f t="array" ref="AJ88">IF(K88&lt;= 0, " ",INDEX(Costs,MATCH(W$3,add_ons,0),MATCH($E88,Models,0)+1))</f>
        <v xml:space="preserve"> </v>
      </c>
      <c r="AK88" s="3" t="str" cm="1">
        <f t="array" ref="AK88">IF(L88&lt;= 0, " ",INDEX(Costs,MATCH(X$3,add_ons,0),MATCH($E88,Models,0)+1))</f>
        <v xml:space="preserve"> </v>
      </c>
      <c r="AL88" s="3" t="str" cm="1">
        <f t="array" ref="AL88">IF(M88&lt;= 0, " ",INDEX(Costs,MATCH(Y$3,add_ons,0),MATCH($E88,Models,0)+1))</f>
        <v xml:space="preserve"> </v>
      </c>
      <c r="AM88" s="3" cm="1">
        <f t="array" ref="AM88">IF(N88&lt;= 0, " ",INDEX(Costs,MATCH(Z$3,add_ons,0),MATCH($E88,Models,0)+1))</f>
        <v>27.599999999999998</v>
      </c>
      <c r="AN88" s="3" cm="1">
        <f t="array" ref="AN88">IF(O88&lt;= 0, " ",INDEX(Costs,MATCH(AA$3,add_ons,0),MATCH($E88,Models,0)+1))</f>
        <v>877.5</v>
      </c>
      <c r="AO88" s="3" t="str" cm="1">
        <f t="array" ref="AO88">IF(P88&lt;= 0, " ",INDEX(Costs,MATCH(AB$3,add_ons,0),MATCH($E88,Models,0)+1))</f>
        <v xml:space="preserve"> </v>
      </c>
      <c r="AP88" s="3" t="str" cm="1">
        <f t="array" ref="AP88">IF(Q88&lt;= 0, " ",INDEX(Costs,MATCH(AC$3,add_ons,0),MATCH($E88,Models,0)+1))</f>
        <v xml:space="preserve"> </v>
      </c>
      <c r="AQ88" s="3" cm="1">
        <f t="array" ref="AQ88">IF(R88&lt;= 0, " ",INDEX(Costs,MATCH(AD$3,add_ons,0),MATCH($E88,Models,0)+1))</f>
        <v>30.6</v>
      </c>
      <c r="AR88" s="3" t="str" cm="1">
        <f t="array" ref="AR88">IF(S88&lt;= 0, " ",INDEX(Costs,MATCH(AE$3,add_ons,0),MATCH($E88,Models,0)+1))</f>
        <v xml:space="preserve"> </v>
      </c>
      <c r="AS88" s="3" t="str" cm="1">
        <f t="array" ref="AS88">IF(T88&lt;= 0, " ",INDEX(Costs,MATCH(AF$3,add_ons,0),MATCH($E88,Models,0)+1))</f>
        <v xml:space="preserve"> </v>
      </c>
      <c r="AT88" s="3" t="str" cm="1">
        <f t="array" ref="AT88">IF(U88&lt;= 0, " ",INDEX(Costs,MATCH(AG$3,add_ons,0),MATCH($E88,Models,0)+1))</f>
        <v xml:space="preserve"> </v>
      </c>
      <c r="AU88" s="3" t="str" cm="1">
        <f t="array" ref="AU88">IF(V88&lt;= 0, " ",INDEX(Costs,MATCH(AH$3,add_ons,0),MATCH($E88,Models,0)+1))</f>
        <v xml:space="preserve"> </v>
      </c>
      <c r="AV88" s="3">
        <f t="shared" si="6"/>
        <v>935.7</v>
      </c>
      <c r="AW88" s="3">
        <f t="shared" si="7"/>
        <v>29256</v>
      </c>
      <c r="AX88" s="3">
        <f t="shared" si="8"/>
        <v>27862.9</v>
      </c>
      <c r="AY88" s="3">
        <f t="shared" si="9"/>
        <v>1393.0999999999985</v>
      </c>
    </row>
    <row r="89" spans="1:51" x14ac:dyDescent="0.2">
      <c r="A89" t="s">
        <v>15</v>
      </c>
      <c r="B89" t="s">
        <v>9</v>
      </c>
      <c r="C89" t="s">
        <v>10</v>
      </c>
      <c r="D89" t="s">
        <v>11</v>
      </c>
      <c r="E89" t="s">
        <v>28</v>
      </c>
      <c r="F89" t="s">
        <v>13</v>
      </c>
      <c r="G89" t="s">
        <v>14</v>
      </c>
      <c r="H89">
        <v>53</v>
      </c>
      <c r="I89" s="3">
        <v>25580</v>
      </c>
      <c r="J89" s="4">
        <v>24812.6</v>
      </c>
      <c r="K89" s="10">
        <v>0</v>
      </c>
      <c r="L89" s="10">
        <v>1</v>
      </c>
      <c r="M89" s="10">
        <v>0</v>
      </c>
      <c r="N89" s="10">
        <v>0</v>
      </c>
      <c r="O89" s="10">
        <v>0</v>
      </c>
      <c r="P89" s="10">
        <v>0</v>
      </c>
      <c r="Q89" s="10">
        <v>0</v>
      </c>
      <c r="R89" s="10">
        <v>0</v>
      </c>
      <c r="S89" s="10">
        <v>0</v>
      </c>
      <c r="T89" s="10">
        <v>0</v>
      </c>
      <c r="U89" s="10">
        <v>0</v>
      </c>
      <c r="V89" s="10">
        <v>0</v>
      </c>
      <c r="W89" s="4" t="str" cm="1">
        <f t="array" ref="W89">IF(K89&lt;=0," ",INDEX(Prices,MATCH(W$3,add_ons,0),MATCH($E89,Models,0)+1))</f>
        <v xml:space="preserve"> </v>
      </c>
      <c r="X89" s="4" cm="1">
        <f t="array" ref="X89">IF(L89&lt;=0," ",INDEX(Prices,MATCH(X$3,add_ons,0),MATCH($E89,Models,0)+1))</f>
        <v>210</v>
      </c>
      <c r="Y89" s="4" t="str" cm="1">
        <f t="array" ref="Y89">IF(M89&lt;=0," ",INDEX(Prices,MATCH(Y$3,add_ons,0),MATCH($E89,Models,0)+1))</f>
        <v xml:space="preserve"> </v>
      </c>
      <c r="Z89" s="4" t="str" cm="1">
        <f t="array" ref="Z89">IF(N89&lt;=0," ",INDEX(Prices,MATCH(Z$3,add_ons,0),MATCH($E89,Models,0)+1))</f>
        <v xml:space="preserve"> </v>
      </c>
      <c r="AA89" s="4" t="str" cm="1">
        <f t="array" ref="AA89">IF(O89&lt;=0," ",INDEX(Prices,MATCH(AA$3,add_ons,0),MATCH($E89,Models,0)+1))</f>
        <v xml:space="preserve"> </v>
      </c>
      <c r="AB89" s="4" t="str" cm="1">
        <f t="array" ref="AB89">IF(P89&lt;=0," ",INDEX(Prices,MATCH(AB$3,add_ons,0),MATCH($E89,Models,0)+1))</f>
        <v xml:space="preserve"> </v>
      </c>
      <c r="AC89" s="4" t="str" cm="1">
        <f t="array" ref="AC89">IF(Q89&lt;=0," ",INDEX(Prices,MATCH(AC$3,add_ons,0),MATCH($E89,Models,0)+1))</f>
        <v xml:space="preserve"> </v>
      </c>
      <c r="AD89" s="4" t="str" cm="1">
        <f t="array" ref="AD89">IF(R89&lt;=0," ",INDEX(Prices,MATCH(AD$3,add_ons,0),MATCH($E89,Models,0)+1))</f>
        <v xml:space="preserve"> </v>
      </c>
      <c r="AE89" s="4" t="str" cm="1">
        <f t="array" ref="AE89">IF(S89&lt;=0," ",INDEX(Prices,MATCH(AE$3,add_ons,0),MATCH($E89,Models,0)+1))</f>
        <v xml:space="preserve"> </v>
      </c>
      <c r="AF89" s="4" t="str" cm="1">
        <f t="array" ref="AF89">IF(T89&lt;=0," ",INDEX(Prices,MATCH(AF$3,add_ons,0),MATCH($E89,Models,0)+1))</f>
        <v xml:space="preserve"> </v>
      </c>
      <c r="AG89" s="4" t="str" cm="1">
        <f t="array" ref="AG89">IF(U89&lt;=0," ",INDEX(Prices,MATCH(AG$3,add_ons,0),MATCH($E89,Models,0)+1))</f>
        <v xml:space="preserve"> </v>
      </c>
      <c r="AH89" s="4" t="str" cm="1">
        <f t="array" ref="AH89">IF(V89&lt;=0," ",INDEX(Prices,MATCH(AH$3,add_ons,0),MATCH($E89,Models,0)+1))</f>
        <v xml:space="preserve"> </v>
      </c>
      <c r="AI89" s="3">
        <f t="shared" si="5"/>
        <v>178.5</v>
      </c>
      <c r="AJ89" s="3" t="str" cm="1">
        <f t="array" ref="AJ89">IF(K89&lt;= 0, " ",INDEX(Costs,MATCH(W$3,add_ons,0),MATCH($E89,Models,0)+1))</f>
        <v xml:space="preserve"> </v>
      </c>
      <c r="AK89" s="3" cm="1">
        <f t="array" ref="AK89">IF(L89&lt;= 0, " ",INDEX(Costs,MATCH(X$3,add_ons,0),MATCH($E89,Models,0)+1))</f>
        <v>23.1</v>
      </c>
      <c r="AL89" s="3" t="str" cm="1">
        <f t="array" ref="AL89">IF(M89&lt;= 0, " ",INDEX(Costs,MATCH(Y$3,add_ons,0),MATCH($E89,Models,0)+1))</f>
        <v xml:space="preserve"> </v>
      </c>
      <c r="AM89" s="3" t="str" cm="1">
        <f t="array" ref="AM89">IF(N89&lt;= 0, " ",INDEX(Costs,MATCH(Z$3,add_ons,0),MATCH($E89,Models,0)+1))</f>
        <v xml:space="preserve"> </v>
      </c>
      <c r="AN89" s="3" t="str" cm="1">
        <f t="array" ref="AN89">IF(O89&lt;= 0, " ",INDEX(Costs,MATCH(AA$3,add_ons,0),MATCH($E89,Models,0)+1))</f>
        <v xml:space="preserve"> </v>
      </c>
      <c r="AO89" s="3" t="str" cm="1">
        <f t="array" ref="AO89">IF(P89&lt;= 0, " ",INDEX(Costs,MATCH(AB$3,add_ons,0),MATCH($E89,Models,0)+1))</f>
        <v xml:space="preserve"> </v>
      </c>
      <c r="AP89" s="3" t="str" cm="1">
        <f t="array" ref="AP89">IF(Q89&lt;= 0, " ",INDEX(Costs,MATCH(AC$3,add_ons,0),MATCH($E89,Models,0)+1))</f>
        <v xml:space="preserve"> </v>
      </c>
      <c r="AQ89" s="3" t="str" cm="1">
        <f t="array" ref="AQ89">IF(R89&lt;= 0, " ",INDEX(Costs,MATCH(AD$3,add_ons,0),MATCH($E89,Models,0)+1))</f>
        <v xml:space="preserve"> </v>
      </c>
      <c r="AR89" s="3" t="str" cm="1">
        <f t="array" ref="AR89">IF(S89&lt;= 0, " ",INDEX(Costs,MATCH(AE$3,add_ons,0),MATCH($E89,Models,0)+1))</f>
        <v xml:space="preserve"> </v>
      </c>
      <c r="AS89" s="3" t="str" cm="1">
        <f t="array" ref="AS89">IF(T89&lt;= 0, " ",INDEX(Costs,MATCH(AF$3,add_ons,0),MATCH($E89,Models,0)+1))</f>
        <v xml:space="preserve"> </v>
      </c>
      <c r="AT89" s="3" t="str" cm="1">
        <f t="array" ref="AT89">IF(U89&lt;= 0, " ",INDEX(Costs,MATCH(AG$3,add_ons,0),MATCH($E89,Models,0)+1))</f>
        <v xml:space="preserve"> </v>
      </c>
      <c r="AU89" s="3" t="str" cm="1">
        <f t="array" ref="AU89">IF(V89&lt;= 0, " ",INDEX(Costs,MATCH(AH$3,add_ons,0),MATCH($E89,Models,0)+1))</f>
        <v xml:space="preserve"> </v>
      </c>
      <c r="AV89" s="3">
        <f t="shared" si="6"/>
        <v>23.1</v>
      </c>
      <c r="AW89" s="3">
        <f t="shared" si="7"/>
        <v>25758.5</v>
      </c>
      <c r="AX89" s="3">
        <f t="shared" si="8"/>
        <v>24835.699999999997</v>
      </c>
      <c r="AY89" s="3">
        <f t="shared" si="9"/>
        <v>922.80000000000291</v>
      </c>
    </row>
    <row r="90" spans="1:51" x14ac:dyDescent="0.2">
      <c r="A90" t="s">
        <v>15</v>
      </c>
      <c r="B90" t="s">
        <v>9</v>
      </c>
      <c r="C90" t="s">
        <v>10</v>
      </c>
      <c r="D90" t="s">
        <v>11</v>
      </c>
      <c r="E90" t="s">
        <v>28</v>
      </c>
      <c r="F90" t="s">
        <v>13</v>
      </c>
      <c r="G90" t="s">
        <v>22</v>
      </c>
      <c r="H90">
        <v>59</v>
      </c>
      <c r="I90" s="3">
        <v>25769</v>
      </c>
      <c r="J90" s="4">
        <v>24995.93</v>
      </c>
      <c r="K90" s="10">
        <v>0</v>
      </c>
      <c r="L90" s="10">
        <v>0</v>
      </c>
      <c r="M90" s="10">
        <v>0</v>
      </c>
      <c r="N90" s="10">
        <v>0</v>
      </c>
      <c r="O90" s="10">
        <v>1</v>
      </c>
      <c r="P90" s="10">
        <v>0</v>
      </c>
      <c r="Q90" s="10">
        <v>0</v>
      </c>
      <c r="R90" s="10">
        <v>1</v>
      </c>
      <c r="S90" s="10">
        <v>0</v>
      </c>
      <c r="T90" s="10">
        <v>0</v>
      </c>
      <c r="U90" s="10">
        <v>0</v>
      </c>
      <c r="V90" s="10">
        <v>0</v>
      </c>
      <c r="W90" s="4" t="str" cm="1">
        <f t="array" ref="W90">IF(K90&lt;=0," ",INDEX(Prices,MATCH(W$3,add_ons,0),MATCH($E90,Models,0)+1))</f>
        <v xml:space="preserve"> </v>
      </c>
      <c r="X90" s="4" t="str" cm="1">
        <f t="array" ref="X90">IF(L90&lt;=0," ",INDEX(Prices,MATCH(X$3,add_ons,0),MATCH($E90,Models,0)+1))</f>
        <v xml:space="preserve"> </v>
      </c>
      <c r="Y90" s="4" t="str" cm="1">
        <f t="array" ref="Y90">IF(M90&lt;=0," ",INDEX(Prices,MATCH(Y$3,add_ons,0),MATCH($E90,Models,0)+1))</f>
        <v xml:space="preserve"> </v>
      </c>
      <c r="Z90" s="4" t="str" cm="1">
        <f t="array" ref="Z90">IF(N90&lt;=0," ",INDEX(Prices,MATCH(Z$3,add_ons,0),MATCH($E90,Models,0)+1))</f>
        <v xml:space="preserve"> </v>
      </c>
      <c r="AA90" s="4" cm="1">
        <f t="array" ref="AA90">IF(O90&lt;=0," ",INDEX(Prices,MATCH(AA$3,add_ons,0),MATCH($E90,Models,0)+1))</f>
        <v>1350</v>
      </c>
      <c r="AB90" s="4" t="str" cm="1">
        <f t="array" ref="AB90">IF(P90&lt;=0," ",INDEX(Prices,MATCH(AB$3,add_ons,0),MATCH($E90,Models,0)+1))</f>
        <v xml:space="preserve"> </v>
      </c>
      <c r="AC90" s="4" t="str" cm="1">
        <f t="array" ref="AC90">IF(Q90&lt;=0," ",INDEX(Prices,MATCH(AC$3,add_ons,0),MATCH($E90,Models,0)+1))</f>
        <v xml:space="preserve"> </v>
      </c>
      <c r="AD90" s="4" cm="1">
        <f t="array" ref="AD90">IF(R90&lt;=0," ",INDEX(Prices,MATCH(AD$3,add_ons,0),MATCH($E90,Models,0)+1))</f>
        <v>180</v>
      </c>
      <c r="AE90" s="4" t="str" cm="1">
        <f t="array" ref="AE90">IF(S90&lt;=0," ",INDEX(Prices,MATCH(AE$3,add_ons,0),MATCH($E90,Models,0)+1))</f>
        <v xml:space="preserve"> </v>
      </c>
      <c r="AF90" s="4" t="str" cm="1">
        <f t="array" ref="AF90">IF(T90&lt;=0," ",INDEX(Prices,MATCH(AF$3,add_ons,0),MATCH($E90,Models,0)+1))</f>
        <v xml:space="preserve"> </v>
      </c>
      <c r="AG90" s="4" t="str" cm="1">
        <f t="array" ref="AG90">IF(U90&lt;=0," ",INDEX(Prices,MATCH(AG$3,add_ons,0),MATCH($E90,Models,0)+1))</f>
        <v xml:space="preserve"> </v>
      </c>
      <c r="AH90" s="4" t="str" cm="1">
        <f t="array" ref="AH90">IF(V90&lt;=0," ",INDEX(Prices,MATCH(AH$3,add_ons,0),MATCH($E90,Models,0)+1))</f>
        <v xml:space="preserve"> </v>
      </c>
      <c r="AI90" s="3">
        <f t="shared" si="5"/>
        <v>1300.5</v>
      </c>
      <c r="AJ90" s="3" t="str" cm="1">
        <f t="array" ref="AJ90">IF(K90&lt;= 0, " ",INDEX(Costs,MATCH(W$3,add_ons,0),MATCH($E90,Models,0)+1))</f>
        <v xml:space="preserve"> </v>
      </c>
      <c r="AK90" s="3" t="str" cm="1">
        <f t="array" ref="AK90">IF(L90&lt;= 0, " ",INDEX(Costs,MATCH(X$3,add_ons,0),MATCH($E90,Models,0)+1))</f>
        <v xml:space="preserve"> </v>
      </c>
      <c r="AL90" s="3" t="str" cm="1">
        <f t="array" ref="AL90">IF(M90&lt;= 0, " ",INDEX(Costs,MATCH(Y$3,add_ons,0),MATCH($E90,Models,0)+1))</f>
        <v xml:space="preserve"> </v>
      </c>
      <c r="AM90" s="3" t="str" cm="1">
        <f t="array" ref="AM90">IF(N90&lt;= 0, " ",INDEX(Costs,MATCH(Z$3,add_ons,0),MATCH($E90,Models,0)+1))</f>
        <v xml:space="preserve"> </v>
      </c>
      <c r="AN90" s="3" cm="1">
        <f t="array" ref="AN90">IF(O90&lt;= 0, " ",INDEX(Costs,MATCH(AA$3,add_ons,0),MATCH($E90,Models,0)+1))</f>
        <v>877.5</v>
      </c>
      <c r="AO90" s="3" t="str" cm="1">
        <f t="array" ref="AO90">IF(P90&lt;= 0, " ",INDEX(Costs,MATCH(AB$3,add_ons,0),MATCH($E90,Models,0)+1))</f>
        <v xml:space="preserve"> </v>
      </c>
      <c r="AP90" s="3" t="str" cm="1">
        <f t="array" ref="AP90">IF(Q90&lt;= 0, " ",INDEX(Costs,MATCH(AC$3,add_ons,0),MATCH($E90,Models,0)+1))</f>
        <v xml:space="preserve"> </v>
      </c>
      <c r="AQ90" s="3" cm="1">
        <f t="array" ref="AQ90">IF(R90&lt;= 0, " ",INDEX(Costs,MATCH(AD$3,add_ons,0),MATCH($E90,Models,0)+1))</f>
        <v>30.6</v>
      </c>
      <c r="AR90" s="3" t="str" cm="1">
        <f t="array" ref="AR90">IF(S90&lt;= 0, " ",INDEX(Costs,MATCH(AE$3,add_ons,0),MATCH($E90,Models,0)+1))</f>
        <v xml:space="preserve"> </v>
      </c>
      <c r="AS90" s="3" t="str" cm="1">
        <f t="array" ref="AS90">IF(T90&lt;= 0, " ",INDEX(Costs,MATCH(AF$3,add_ons,0),MATCH($E90,Models,0)+1))</f>
        <v xml:space="preserve"> </v>
      </c>
      <c r="AT90" s="3" t="str" cm="1">
        <f t="array" ref="AT90">IF(U90&lt;= 0, " ",INDEX(Costs,MATCH(AG$3,add_ons,0),MATCH($E90,Models,0)+1))</f>
        <v xml:space="preserve"> </v>
      </c>
      <c r="AU90" s="3" t="str" cm="1">
        <f t="array" ref="AU90">IF(V90&lt;= 0, " ",INDEX(Costs,MATCH(AH$3,add_ons,0),MATCH($E90,Models,0)+1))</f>
        <v xml:space="preserve"> </v>
      </c>
      <c r="AV90" s="3">
        <f t="shared" si="6"/>
        <v>908.1</v>
      </c>
      <c r="AW90" s="3">
        <f t="shared" si="7"/>
        <v>27069.5</v>
      </c>
      <c r="AX90" s="3">
        <f t="shared" si="8"/>
        <v>25904.03</v>
      </c>
      <c r="AY90" s="3">
        <f t="shared" si="9"/>
        <v>1165.4700000000012</v>
      </c>
    </row>
    <row r="91" spans="1:51" x14ac:dyDescent="0.2">
      <c r="A91" t="s">
        <v>15</v>
      </c>
      <c r="B91" t="s">
        <v>9</v>
      </c>
      <c r="C91" t="s">
        <v>10</v>
      </c>
      <c r="D91" t="s">
        <v>11</v>
      </c>
      <c r="E91" t="s">
        <v>28</v>
      </c>
      <c r="F91" t="s">
        <v>29</v>
      </c>
      <c r="G91" t="s">
        <v>22</v>
      </c>
      <c r="H91">
        <v>52</v>
      </c>
      <c r="I91" s="3">
        <v>28593</v>
      </c>
      <c r="J91" s="4">
        <v>27735.21</v>
      </c>
      <c r="K91" s="10">
        <v>0</v>
      </c>
      <c r="L91" s="10">
        <v>0</v>
      </c>
      <c r="M91" s="10">
        <v>0</v>
      </c>
      <c r="N91" s="10">
        <v>1</v>
      </c>
      <c r="O91" s="10">
        <v>0</v>
      </c>
      <c r="P91" s="10">
        <v>0</v>
      </c>
      <c r="Q91" s="10">
        <v>0</v>
      </c>
      <c r="R91" s="10">
        <v>0</v>
      </c>
      <c r="S91" s="10">
        <v>1</v>
      </c>
      <c r="T91" s="10">
        <v>0</v>
      </c>
      <c r="U91" s="10">
        <v>0</v>
      </c>
      <c r="V91" s="10">
        <v>0</v>
      </c>
      <c r="W91" s="4" t="str" cm="1">
        <f t="array" ref="W91">IF(K91&lt;=0," ",INDEX(Prices,MATCH(W$3,add_ons,0),MATCH($E91,Models,0)+1))</f>
        <v xml:space="preserve"> </v>
      </c>
      <c r="X91" s="4" t="str" cm="1">
        <f t="array" ref="X91">IF(L91&lt;=0," ",INDEX(Prices,MATCH(X$3,add_ons,0),MATCH($E91,Models,0)+1))</f>
        <v xml:space="preserve"> </v>
      </c>
      <c r="Y91" s="4" t="str" cm="1">
        <f t="array" ref="Y91">IF(M91&lt;=0," ",INDEX(Prices,MATCH(Y$3,add_ons,0),MATCH($E91,Models,0)+1))</f>
        <v xml:space="preserve"> </v>
      </c>
      <c r="Z91" s="4" cm="1">
        <f t="array" ref="Z91">IF(N91&lt;=0," ",INDEX(Prices,MATCH(Z$3,add_ons,0),MATCH($E91,Models,0)+1))</f>
        <v>230</v>
      </c>
      <c r="AA91" s="4" t="str" cm="1">
        <f t="array" ref="AA91">IF(O91&lt;=0," ",INDEX(Prices,MATCH(AA$3,add_ons,0),MATCH($E91,Models,0)+1))</f>
        <v xml:space="preserve"> </v>
      </c>
      <c r="AB91" s="4" t="str" cm="1">
        <f t="array" ref="AB91">IF(P91&lt;=0," ",INDEX(Prices,MATCH(AB$3,add_ons,0),MATCH($E91,Models,0)+1))</f>
        <v xml:space="preserve"> </v>
      </c>
      <c r="AC91" s="4" t="str" cm="1">
        <f t="array" ref="AC91">IF(Q91&lt;=0," ",INDEX(Prices,MATCH(AC$3,add_ons,0),MATCH($E91,Models,0)+1))</f>
        <v xml:space="preserve"> </v>
      </c>
      <c r="AD91" s="4" t="str" cm="1">
        <f t="array" ref="AD91">IF(R91&lt;=0," ",INDEX(Prices,MATCH(AD$3,add_ons,0),MATCH($E91,Models,0)+1))</f>
        <v xml:space="preserve"> </v>
      </c>
      <c r="AE91" s="4" cm="1">
        <f t="array" ref="AE91">IF(S91&lt;=0," ",INDEX(Prices,MATCH(AE$3,add_ons,0),MATCH($E91,Models,0)+1))</f>
        <v>160</v>
      </c>
      <c r="AF91" s="4" t="str" cm="1">
        <f t="array" ref="AF91">IF(T91&lt;=0," ",INDEX(Prices,MATCH(AF$3,add_ons,0),MATCH($E91,Models,0)+1))</f>
        <v xml:space="preserve"> </v>
      </c>
      <c r="AG91" s="4" t="str" cm="1">
        <f t="array" ref="AG91">IF(U91&lt;=0," ",INDEX(Prices,MATCH(AG$3,add_ons,0),MATCH($E91,Models,0)+1))</f>
        <v xml:space="preserve"> </v>
      </c>
      <c r="AH91" s="4" t="str" cm="1">
        <f t="array" ref="AH91">IF(V91&lt;=0," ",INDEX(Prices,MATCH(AH$3,add_ons,0),MATCH($E91,Models,0)+1))</f>
        <v xml:space="preserve"> </v>
      </c>
      <c r="AI91" s="3">
        <f t="shared" si="5"/>
        <v>331.5</v>
      </c>
      <c r="AJ91" s="3" t="str" cm="1">
        <f t="array" ref="AJ91">IF(K91&lt;= 0, " ",INDEX(Costs,MATCH(W$3,add_ons,0),MATCH($E91,Models,0)+1))</f>
        <v xml:space="preserve"> </v>
      </c>
      <c r="AK91" s="3" t="str" cm="1">
        <f t="array" ref="AK91">IF(L91&lt;= 0, " ",INDEX(Costs,MATCH(X$3,add_ons,0),MATCH($E91,Models,0)+1))</f>
        <v xml:space="preserve"> </v>
      </c>
      <c r="AL91" s="3" t="str" cm="1">
        <f t="array" ref="AL91">IF(M91&lt;= 0, " ",INDEX(Costs,MATCH(Y$3,add_ons,0),MATCH($E91,Models,0)+1))</f>
        <v xml:space="preserve"> </v>
      </c>
      <c r="AM91" s="3" cm="1">
        <f t="array" ref="AM91">IF(N91&lt;= 0, " ",INDEX(Costs,MATCH(Z$3,add_ons,0),MATCH($E91,Models,0)+1))</f>
        <v>27.599999999999998</v>
      </c>
      <c r="AN91" s="3" t="str" cm="1">
        <f t="array" ref="AN91">IF(O91&lt;= 0, " ",INDEX(Costs,MATCH(AA$3,add_ons,0),MATCH($E91,Models,0)+1))</f>
        <v xml:space="preserve"> </v>
      </c>
      <c r="AO91" s="3" t="str" cm="1">
        <f t="array" ref="AO91">IF(P91&lt;= 0, " ",INDEX(Costs,MATCH(AB$3,add_ons,0),MATCH($E91,Models,0)+1))</f>
        <v xml:space="preserve"> </v>
      </c>
      <c r="AP91" s="3" t="str" cm="1">
        <f t="array" ref="AP91">IF(Q91&lt;= 0, " ",INDEX(Costs,MATCH(AC$3,add_ons,0),MATCH($E91,Models,0)+1))</f>
        <v xml:space="preserve"> </v>
      </c>
      <c r="AQ91" s="3" t="str" cm="1">
        <f t="array" ref="AQ91">IF(R91&lt;= 0, " ",INDEX(Costs,MATCH(AD$3,add_ons,0),MATCH($E91,Models,0)+1))</f>
        <v xml:space="preserve"> </v>
      </c>
      <c r="AR91" s="3" cm="1">
        <f t="array" ref="AR91">IF(S91&lt;= 0, " ",INDEX(Costs,MATCH(AE$3,add_ons,0),MATCH($E91,Models,0)+1))</f>
        <v>27.200000000000003</v>
      </c>
      <c r="AS91" s="3" t="str" cm="1">
        <f t="array" ref="AS91">IF(T91&lt;= 0, " ",INDEX(Costs,MATCH(AF$3,add_ons,0),MATCH($E91,Models,0)+1))</f>
        <v xml:space="preserve"> </v>
      </c>
      <c r="AT91" s="3" t="str" cm="1">
        <f t="array" ref="AT91">IF(U91&lt;= 0, " ",INDEX(Costs,MATCH(AG$3,add_ons,0),MATCH($E91,Models,0)+1))</f>
        <v xml:space="preserve"> </v>
      </c>
      <c r="AU91" s="3" t="str" cm="1">
        <f t="array" ref="AU91">IF(V91&lt;= 0, " ",INDEX(Costs,MATCH(AH$3,add_ons,0),MATCH($E91,Models,0)+1))</f>
        <v xml:space="preserve"> </v>
      </c>
      <c r="AV91" s="3">
        <f t="shared" si="6"/>
        <v>54.8</v>
      </c>
      <c r="AW91" s="3">
        <f t="shared" si="7"/>
        <v>28924.5</v>
      </c>
      <c r="AX91" s="3">
        <f t="shared" si="8"/>
        <v>27790.01</v>
      </c>
      <c r="AY91" s="3">
        <f t="shared" si="9"/>
        <v>1134.4900000000016</v>
      </c>
    </row>
    <row r="92" spans="1:51" x14ac:dyDescent="0.2">
      <c r="A92" t="s">
        <v>15</v>
      </c>
      <c r="B92" t="s">
        <v>9</v>
      </c>
      <c r="C92" t="s">
        <v>10</v>
      </c>
      <c r="D92" t="s">
        <v>11</v>
      </c>
      <c r="E92" t="s">
        <v>28</v>
      </c>
      <c r="F92" t="s">
        <v>29</v>
      </c>
      <c r="G92" t="s">
        <v>22</v>
      </c>
      <c r="H92">
        <v>45</v>
      </c>
      <c r="I92" s="3">
        <v>29906</v>
      </c>
      <c r="J92" s="4">
        <v>29008.82</v>
      </c>
      <c r="K92" s="10">
        <v>0</v>
      </c>
      <c r="L92" s="10">
        <v>0</v>
      </c>
      <c r="M92" s="10">
        <v>0</v>
      </c>
      <c r="N92" s="10">
        <v>0</v>
      </c>
      <c r="O92" s="10">
        <v>0</v>
      </c>
      <c r="P92" s="10">
        <v>0</v>
      </c>
      <c r="Q92" s="10">
        <v>0</v>
      </c>
      <c r="R92" s="10">
        <v>0</v>
      </c>
      <c r="S92" s="10">
        <v>0</v>
      </c>
      <c r="T92" s="10">
        <v>0</v>
      </c>
      <c r="U92" s="10">
        <v>1</v>
      </c>
      <c r="V92" s="10">
        <v>0</v>
      </c>
      <c r="W92" s="4" t="str" cm="1">
        <f t="array" ref="W92">IF(K92&lt;=0," ",INDEX(Prices,MATCH(W$3,add_ons,0),MATCH($E92,Models,0)+1))</f>
        <v xml:space="preserve"> </v>
      </c>
      <c r="X92" s="4" t="str" cm="1">
        <f t="array" ref="X92">IF(L92&lt;=0," ",INDEX(Prices,MATCH(X$3,add_ons,0),MATCH($E92,Models,0)+1))</f>
        <v xml:space="preserve"> </v>
      </c>
      <c r="Y92" s="4" t="str" cm="1">
        <f t="array" ref="Y92">IF(M92&lt;=0," ",INDEX(Prices,MATCH(Y$3,add_ons,0),MATCH($E92,Models,0)+1))</f>
        <v xml:space="preserve"> </v>
      </c>
      <c r="Z92" s="4" t="str" cm="1">
        <f t="array" ref="Z92">IF(N92&lt;=0," ",INDEX(Prices,MATCH(Z$3,add_ons,0),MATCH($E92,Models,0)+1))</f>
        <v xml:space="preserve"> </v>
      </c>
      <c r="AA92" s="4" t="str" cm="1">
        <f t="array" ref="AA92">IF(O92&lt;=0," ",INDEX(Prices,MATCH(AA$3,add_ons,0),MATCH($E92,Models,0)+1))</f>
        <v xml:space="preserve"> </v>
      </c>
      <c r="AB92" s="4" t="str" cm="1">
        <f t="array" ref="AB92">IF(P92&lt;=0," ",INDEX(Prices,MATCH(AB$3,add_ons,0),MATCH($E92,Models,0)+1))</f>
        <v xml:space="preserve"> </v>
      </c>
      <c r="AC92" s="4" t="str" cm="1">
        <f t="array" ref="AC92">IF(Q92&lt;=0," ",INDEX(Prices,MATCH(AC$3,add_ons,0),MATCH($E92,Models,0)+1))</f>
        <v xml:space="preserve"> </v>
      </c>
      <c r="AD92" s="4" t="str" cm="1">
        <f t="array" ref="AD92">IF(R92&lt;=0," ",INDEX(Prices,MATCH(AD$3,add_ons,0),MATCH($E92,Models,0)+1))</f>
        <v xml:space="preserve"> </v>
      </c>
      <c r="AE92" s="4" t="str" cm="1">
        <f t="array" ref="AE92">IF(S92&lt;=0," ",INDEX(Prices,MATCH(AE$3,add_ons,0),MATCH($E92,Models,0)+1))</f>
        <v xml:space="preserve"> </v>
      </c>
      <c r="AF92" s="4" t="str" cm="1">
        <f t="array" ref="AF92">IF(T92&lt;=0," ",INDEX(Prices,MATCH(AF$3,add_ons,0),MATCH($E92,Models,0)+1))</f>
        <v xml:space="preserve"> </v>
      </c>
      <c r="AG92" s="4" cm="1">
        <f t="array" ref="AG92">IF(U92&lt;=0," ",INDEX(Prices,MATCH(AG$3,add_ons,0),MATCH($E92,Models,0)+1))</f>
        <v>620</v>
      </c>
      <c r="AH92" s="4" t="str" cm="1">
        <f t="array" ref="AH92">IF(V92&lt;=0," ",INDEX(Prices,MATCH(AH$3,add_ons,0),MATCH($E92,Models,0)+1))</f>
        <v xml:space="preserve"> </v>
      </c>
      <c r="AI92" s="3">
        <f t="shared" si="5"/>
        <v>527</v>
      </c>
      <c r="AJ92" s="3" t="str" cm="1">
        <f t="array" ref="AJ92">IF(K92&lt;= 0, " ",INDEX(Costs,MATCH(W$3,add_ons,0),MATCH($E92,Models,0)+1))</f>
        <v xml:space="preserve"> </v>
      </c>
      <c r="AK92" s="3" t="str" cm="1">
        <f t="array" ref="AK92">IF(L92&lt;= 0, " ",INDEX(Costs,MATCH(X$3,add_ons,0),MATCH($E92,Models,0)+1))</f>
        <v xml:space="preserve"> </v>
      </c>
      <c r="AL92" s="3" t="str" cm="1">
        <f t="array" ref="AL92">IF(M92&lt;= 0, " ",INDEX(Costs,MATCH(Y$3,add_ons,0),MATCH($E92,Models,0)+1))</f>
        <v xml:space="preserve"> </v>
      </c>
      <c r="AM92" s="3" t="str" cm="1">
        <f t="array" ref="AM92">IF(N92&lt;= 0, " ",INDEX(Costs,MATCH(Z$3,add_ons,0),MATCH($E92,Models,0)+1))</f>
        <v xml:space="preserve"> </v>
      </c>
      <c r="AN92" s="3" t="str" cm="1">
        <f t="array" ref="AN92">IF(O92&lt;= 0, " ",INDEX(Costs,MATCH(AA$3,add_ons,0),MATCH($E92,Models,0)+1))</f>
        <v xml:space="preserve"> </v>
      </c>
      <c r="AO92" s="3" t="str" cm="1">
        <f t="array" ref="AO92">IF(P92&lt;= 0, " ",INDEX(Costs,MATCH(AB$3,add_ons,0),MATCH($E92,Models,0)+1))</f>
        <v xml:space="preserve"> </v>
      </c>
      <c r="AP92" s="3" t="str" cm="1">
        <f t="array" ref="AP92">IF(Q92&lt;= 0, " ",INDEX(Costs,MATCH(AC$3,add_ons,0),MATCH($E92,Models,0)+1))</f>
        <v xml:space="preserve"> </v>
      </c>
      <c r="AQ92" s="3" t="str" cm="1">
        <f t="array" ref="AQ92">IF(R92&lt;= 0, " ",INDEX(Costs,MATCH(AD$3,add_ons,0),MATCH($E92,Models,0)+1))</f>
        <v xml:space="preserve"> </v>
      </c>
      <c r="AR92" s="3" t="str" cm="1">
        <f t="array" ref="AR92">IF(S92&lt;= 0, " ",INDEX(Costs,MATCH(AE$3,add_ons,0),MATCH($E92,Models,0)+1))</f>
        <v xml:space="preserve"> </v>
      </c>
      <c r="AS92" s="3" t="str" cm="1">
        <f t="array" ref="AS92">IF(T92&lt;= 0, " ",INDEX(Costs,MATCH(AF$3,add_ons,0),MATCH($E92,Models,0)+1))</f>
        <v xml:space="preserve"> </v>
      </c>
      <c r="AT92" s="3" cm="1">
        <f t="array" ref="AT92">IF(U92&lt;= 0, " ",INDEX(Costs,MATCH(AG$3,add_ons,0),MATCH($E92,Models,0)+1))</f>
        <v>173.60000000000002</v>
      </c>
      <c r="AU92" s="3" t="str" cm="1">
        <f t="array" ref="AU92">IF(V92&lt;= 0, " ",INDEX(Costs,MATCH(AH$3,add_ons,0),MATCH($E92,Models,0)+1))</f>
        <v xml:space="preserve"> </v>
      </c>
      <c r="AV92" s="3">
        <f t="shared" si="6"/>
        <v>173.60000000000002</v>
      </c>
      <c r="AW92" s="3">
        <f t="shared" si="7"/>
        <v>30433</v>
      </c>
      <c r="AX92" s="3">
        <f t="shared" si="8"/>
        <v>29182.42</v>
      </c>
      <c r="AY92" s="3">
        <f t="shared" si="9"/>
        <v>1250.5800000000017</v>
      </c>
    </row>
    <row r="93" spans="1:51" x14ac:dyDescent="0.2">
      <c r="A93" t="s">
        <v>15</v>
      </c>
      <c r="B93" t="s">
        <v>9</v>
      </c>
      <c r="C93" t="s">
        <v>10</v>
      </c>
      <c r="D93" t="s">
        <v>11</v>
      </c>
      <c r="E93" t="s">
        <v>28</v>
      </c>
      <c r="F93" t="s">
        <v>29</v>
      </c>
      <c r="G93" t="s">
        <v>14</v>
      </c>
      <c r="H93">
        <v>53</v>
      </c>
      <c r="I93" s="3">
        <v>26210</v>
      </c>
      <c r="J93" s="4">
        <v>25423.7</v>
      </c>
      <c r="K93" s="10">
        <v>0</v>
      </c>
      <c r="L93" s="10">
        <v>1</v>
      </c>
      <c r="M93" s="10">
        <v>0</v>
      </c>
      <c r="N93" s="10">
        <v>1</v>
      </c>
      <c r="O93" s="10">
        <v>1</v>
      </c>
      <c r="P93" s="10">
        <v>0</v>
      </c>
      <c r="Q93" s="10">
        <v>0</v>
      </c>
      <c r="R93" s="10">
        <v>0</v>
      </c>
      <c r="S93" s="10">
        <v>1</v>
      </c>
      <c r="T93" s="10">
        <v>0</v>
      </c>
      <c r="U93" s="10">
        <v>0</v>
      </c>
      <c r="V93" s="10">
        <v>0</v>
      </c>
      <c r="W93" s="4" t="str" cm="1">
        <f t="array" ref="W93">IF(K93&lt;=0," ",INDEX(Prices,MATCH(W$3,add_ons,0),MATCH($E93,Models,0)+1))</f>
        <v xml:space="preserve"> </v>
      </c>
      <c r="X93" s="4" cm="1">
        <f t="array" ref="X93">IF(L93&lt;=0," ",INDEX(Prices,MATCH(X$3,add_ons,0),MATCH($E93,Models,0)+1))</f>
        <v>210</v>
      </c>
      <c r="Y93" s="4" t="str" cm="1">
        <f t="array" ref="Y93">IF(M93&lt;=0," ",INDEX(Prices,MATCH(Y$3,add_ons,0),MATCH($E93,Models,0)+1))</f>
        <v xml:space="preserve"> </v>
      </c>
      <c r="Z93" s="4" cm="1">
        <f t="array" ref="Z93">IF(N93&lt;=0," ",INDEX(Prices,MATCH(Z$3,add_ons,0),MATCH($E93,Models,0)+1))</f>
        <v>230</v>
      </c>
      <c r="AA93" s="4" cm="1">
        <f t="array" ref="AA93">IF(O93&lt;=0," ",INDEX(Prices,MATCH(AA$3,add_ons,0),MATCH($E93,Models,0)+1))</f>
        <v>1350</v>
      </c>
      <c r="AB93" s="4" t="str" cm="1">
        <f t="array" ref="AB93">IF(P93&lt;=0," ",INDEX(Prices,MATCH(AB$3,add_ons,0),MATCH($E93,Models,0)+1))</f>
        <v xml:space="preserve"> </v>
      </c>
      <c r="AC93" s="4" t="str" cm="1">
        <f t="array" ref="AC93">IF(Q93&lt;=0," ",INDEX(Prices,MATCH(AC$3,add_ons,0),MATCH($E93,Models,0)+1))</f>
        <v xml:space="preserve"> </v>
      </c>
      <c r="AD93" s="4" t="str" cm="1">
        <f t="array" ref="AD93">IF(R93&lt;=0," ",INDEX(Prices,MATCH(AD$3,add_ons,0),MATCH($E93,Models,0)+1))</f>
        <v xml:space="preserve"> </v>
      </c>
      <c r="AE93" s="4" cm="1">
        <f t="array" ref="AE93">IF(S93&lt;=0," ",INDEX(Prices,MATCH(AE$3,add_ons,0),MATCH($E93,Models,0)+1))</f>
        <v>160</v>
      </c>
      <c r="AF93" s="4" t="str" cm="1">
        <f t="array" ref="AF93">IF(T93&lt;=0," ",INDEX(Prices,MATCH(AF$3,add_ons,0),MATCH($E93,Models,0)+1))</f>
        <v xml:space="preserve"> </v>
      </c>
      <c r="AG93" s="4" t="str" cm="1">
        <f t="array" ref="AG93">IF(U93&lt;=0," ",INDEX(Prices,MATCH(AG$3,add_ons,0),MATCH($E93,Models,0)+1))</f>
        <v xml:space="preserve"> </v>
      </c>
      <c r="AH93" s="4" t="str" cm="1">
        <f t="array" ref="AH93">IF(V93&lt;=0," ",INDEX(Prices,MATCH(AH$3,add_ons,0),MATCH($E93,Models,0)+1))</f>
        <v xml:space="preserve"> </v>
      </c>
      <c r="AI93" s="3">
        <f t="shared" si="5"/>
        <v>1657.5</v>
      </c>
      <c r="AJ93" s="3" t="str" cm="1">
        <f t="array" ref="AJ93">IF(K93&lt;= 0, " ",INDEX(Costs,MATCH(W$3,add_ons,0),MATCH($E93,Models,0)+1))</f>
        <v xml:space="preserve"> </v>
      </c>
      <c r="AK93" s="3" cm="1">
        <f t="array" ref="AK93">IF(L93&lt;= 0, " ",INDEX(Costs,MATCH(X$3,add_ons,0),MATCH($E93,Models,0)+1))</f>
        <v>23.1</v>
      </c>
      <c r="AL93" s="3" t="str" cm="1">
        <f t="array" ref="AL93">IF(M93&lt;= 0, " ",INDEX(Costs,MATCH(Y$3,add_ons,0),MATCH($E93,Models,0)+1))</f>
        <v xml:space="preserve"> </v>
      </c>
      <c r="AM93" s="3" cm="1">
        <f t="array" ref="AM93">IF(N93&lt;= 0, " ",INDEX(Costs,MATCH(Z$3,add_ons,0),MATCH($E93,Models,0)+1))</f>
        <v>27.599999999999998</v>
      </c>
      <c r="AN93" s="3" cm="1">
        <f t="array" ref="AN93">IF(O93&lt;= 0, " ",INDEX(Costs,MATCH(AA$3,add_ons,0),MATCH($E93,Models,0)+1))</f>
        <v>877.5</v>
      </c>
      <c r="AO93" s="3" t="str" cm="1">
        <f t="array" ref="AO93">IF(P93&lt;= 0, " ",INDEX(Costs,MATCH(AB$3,add_ons,0),MATCH($E93,Models,0)+1))</f>
        <v xml:space="preserve"> </v>
      </c>
      <c r="AP93" s="3" t="str" cm="1">
        <f t="array" ref="AP93">IF(Q93&lt;= 0, " ",INDEX(Costs,MATCH(AC$3,add_ons,0),MATCH($E93,Models,0)+1))</f>
        <v xml:space="preserve"> </v>
      </c>
      <c r="AQ93" s="3" t="str" cm="1">
        <f t="array" ref="AQ93">IF(R93&lt;= 0, " ",INDEX(Costs,MATCH(AD$3,add_ons,0),MATCH($E93,Models,0)+1))</f>
        <v xml:space="preserve"> </v>
      </c>
      <c r="AR93" s="3" cm="1">
        <f t="array" ref="AR93">IF(S93&lt;= 0, " ",INDEX(Costs,MATCH(AE$3,add_ons,0),MATCH($E93,Models,0)+1))</f>
        <v>27.200000000000003</v>
      </c>
      <c r="AS93" s="3" t="str" cm="1">
        <f t="array" ref="AS93">IF(T93&lt;= 0, " ",INDEX(Costs,MATCH(AF$3,add_ons,0),MATCH($E93,Models,0)+1))</f>
        <v xml:space="preserve"> </v>
      </c>
      <c r="AT93" s="3" t="str" cm="1">
        <f t="array" ref="AT93">IF(U93&lt;= 0, " ",INDEX(Costs,MATCH(AG$3,add_ons,0),MATCH($E93,Models,0)+1))</f>
        <v xml:space="preserve"> </v>
      </c>
      <c r="AU93" s="3" t="str" cm="1">
        <f t="array" ref="AU93">IF(V93&lt;= 0, " ",INDEX(Costs,MATCH(AH$3,add_ons,0),MATCH($E93,Models,0)+1))</f>
        <v xml:space="preserve"> </v>
      </c>
      <c r="AV93" s="3">
        <f t="shared" si="6"/>
        <v>955.40000000000009</v>
      </c>
      <c r="AW93" s="3">
        <f t="shared" si="7"/>
        <v>27867.5</v>
      </c>
      <c r="AX93" s="3">
        <f t="shared" si="8"/>
        <v>26379.100000000002</v>
      </c>
      <c r="AY93" s="3">
        <f t="shared" si="9"/>
        <v>1488.3999999999978</v>
      </c>
    </row>
    <row r="94" spans="1:51" x14ac:dyDescent="0.2">
      <c r="A94" t="s">
        <v>15</v>
      </c>
      <c r="B94" t="s">
        <v>9</v>
      </c>
      <c r="C94" t="s">
        <v>10</v>
      </c>
      <c r="D94" t="s">
        <v>11</v>
      </c>
      <c r="E94" t="s">
        <v>28</v>
      </c>
      <c r="F94" t="s">
        <v>34</v>
      </c>
      <c r="G94" t="s">
        <v>14</v>
      </c>
      <c r="H94">
        <v>31</v>
      </c>
      <c r="I94" s="3">
        <v>27894</v>
      </c>
      <c r="J94" s="4">
        <v>27057.18</v>
      </c>
      <c r="K94" s="10">
        <v>0</v>
      </c>
      <c r="L94" s="10">
        <v>0</v>
      </c>
      <c r="M94" s="10">
        <v>0</v>
      </c>
      <c r="N94" s="10">
        <v>1</v>
      </c>
      <c r="O94" s="10">
        <v>0</v>
      </c>
      <c r="P94" s="10">
        <v>0</v>
      </c>
      <c r="Q94" s="10">
        <v>1</v>
      </c>
      <c r="R94" s="10">
        <v>1</v>
      </c>
      <c r="S94" s="10">
        <v>1</v>
      </c>
      <c r="T94" s="10">
        <v>0</v>
      </c>
      <c r="U94" s="10">
        <v>0</v>
      </c>
      <c r="V94" s="10">
        <v>0</v>
      </c>
      <c r="W94" s="4" t="str" cm="1">
        <f t="array" ref="W94">IF(K94&lt;=0," ",INDEX(Prices,MATCH(W$3,add_ons,0),MATCH($E94,Models,0)+1))</f>
        <v xml:space="preserve"> </v>
      </c>
      <c r="X94" s="4" t="str" cm="1">
        <f t="array" ref="X94">IF(L94&lt;=0," ",INDEX(Prices,MATCH(X$3,add_ons,0),MATCH($E94,Models,0)+1))</f>
        <v xml:space="preserve"> </v>
      </c>
      <c r="Y94" s="4" t="str" cm="1">
        <f t="array" ref="Y94">IF(M94&lt;=0," ",INDEX(Prices,MATCH(Y$3,add_ons,0),MATCH($E94,Models,0)+1))</f>
        <v xml:space="preserve"> </v>
      </c>
      <c r="Z94" s="4" cm="1">
        <f t="array" ref="Z94">IF(N94&lt;=0," ",INDEX(Prices,MATCH(Z$3,add_ons,0),MATCH($E94,Models,0)+1))</f>
        <v>230</v>
      </c>
      <c r="AA94" s="4" t="str" cm="1">
        <f t="array" ref="AA94">IF(O94&lt;=0," ",INDEX(Prices,MATCH(AA$3,add_ons,0),MATCH($E94,Models,0)+1))</f>
        <v xml:space="preserve"> </v>
      </c>
      <c r="AB94" s="4" t="str" cm="1">
        <f t="array" ref="AB94">IF(P94&lt;=0," ",INDEX(Prices,MATCH(AB$3,add_ons,0),MATCH($E94,Models,0)+1))</f>
        <v xml:space="preserve"> </v>
      </c>
      <c r="AC94" s="4" cm="1">
        <f t="array" ref="AC94">IF(Q94&lt;=0," ",INDEX(Prices,MATCH(AC$3,add_ons,0),MATCH($E94,Models,0)+1))</f>
        <v>100</v>
      </c>
      <c r="AD94" s="4" cm="1">
        <f t="array" ref="AD94">IF(R94&lt;=0," ",INDEX(Prices,MATCH(AD$3,add_ons,0),MATCH($E94,Models,0)+1))</f>
        <v>180</v>
      </c>
      <c r="AE94" s="4" cm="1">
        <f t="array" ref="AE94">IF(S94&lt;=0," ",INDEX(Prices,MATCH(AE$3,add_ons,0),MATCH($E94,Models,0)+1))</f>
        <v>160</v>
      </c>
      <c r="AF94" s="4" t="str" cm="1">
        <f t="array" ref="AF94">IF(T94&lt;=0," ",INDEX(Prices,MATCH(AF$3,add_ons,0),MATCH($E94,Models,0)+1))</f>
        <v xml:space="preserve"> </v>
      </c>
      <c r="AG94" s="4" t="str" cm="1">
        <f t="array" ref="AG94">IF(U94&lt;=0," ",INDEX(Prices,MATCH(AG$3,add_ons,0),MATCH($E94,Models,0)+1))</f>
        <v xml:space="preserve"> </v>
      </c>
      <c r="AH94" s="4" t="str" cm="1">
        <f t="array" ref="AH94">IF(V94&lt;=0," ",INDEX(Prices,MATCH(AH$3,add_ons,0),MATCH($E94,Models,0)+1))</f>
        <v xml:space="preserve"> </v>
      </c>
      <c r="AI94" s="3">
        <f t="shared" si="5"/>
        <v>569.5</v>
      </c>
      <c r="AJ94" s="3" t="str" cm="1">
        <f t="array" ref="AJ94">IF(K94&lt;= 0, " ",INDEX(Costs,MATCH(W$3,add_ons,0),MATCH($E94,Models,0)+1))</f>
        <v xml:space="preserve"> </v>
      </c>
      <c r="AK94" s="3" t="str" cm="1">
        <f t="array" ref="AK94">IF(L94&lt;= 0, " ",INDEX(Costs,MATCH(X$3,add_ons,0),MATCH($E94,Models,0)+1))</f>
        <v xml:space="preserve"> </v>
      </c>
      <c r="AL94" s="3" t="str" cm="1">
        <f t="array" ref="AL94">IF(M94&lt;= 0, " ",INDEX(Costs,MATCH(Y$3,add_ons,0),MATCH($E94,Models,0)+1))</f>
        <v xml:space="preserve"> </v>
      </c>
      <c r="AM94" s="3" cm="1">
        <f t="array" ref="AM94">IF(N94&lt;= 0, " ",INDEX(Costs,MATCH(Z$3,add_ons,0),MATCH($E94,Models,0)+1))</f>
        <v>27.599999999999998</v>
      </c>
      <c r="AN94" s="3" t="str" cm="1">
        <f t="array" ref="AN94">IF(O94&lt;= 0, " ",INDEX(Costs,MATCH(AA$3,add_ons,0),MATCH($E94,Models,0)+1))</f>
        <v xml:space="preserve"> </v>
      </c>
      <c r="AO94" s="3" t="str" cm="1">
        <f t="array" ref="AO94">IF(P94&lt;= 0, " ",INDEX(Costs,MATCH(AB$3,add_ons,0),MATCH($E94,Models,0)+1))</f>
        <v xml:space="preserve"> </v>
      </c>
      <c r="AP94" s="3" cm="1">
        <f t="array" ref="AP94">IF(Q94&lt;= 0, " ",INDEX(Costs,MATCH(AC$3,add_ons,0),MATCH($E94,Models,0)+1))</f>
        <v>15</v>
      </c>
      <c r="AQ94" s="3" cm="1">
        <f t="array" ref="AQ94">IF(R94&lt;= 0, " ",INDEX(Costs,MATCH(AD$3,add_ons,0),MATCH($E94,Models,0)+1))</f>
        <v>30.6</v>
      </c>
      <c r="AR94" s="3" cm="1">
        <f t="array" ref="AR94">IF(S94&lt;= 0, " ",INDEX(Costs,MATCH(AE$3,add_ons,0),MATCH($E94,Models,0)+1))</f>
        <v>27.200000000000003</v>
      </c>
      <c r="AS94" s="3" t="str" cm="1">
        <f t="array" ref="AS94">IF(T94&lt;= 0, " ",INDEX(Costs,MATCH(AF$3,add_ons,0),MATCH($E94,Models,0)+1))</f>
        <v xml:space="preserve"> </v>
      </c>
      <c r="AT94" s="3" t="str" cm="1">
        <f t="array" ref="AT94">IF(U94&lt;= 0, " ",INDEX(Costs,MATCH(AG$3,add_ons,0),MATCH($E94,Models,0)+1))</f>
        <v xml:space="preserve"> </v>
      </c>
      <c r="AU94" s="3" t="str" cm="1">
        <f t="array" ref="AU94">IF(V94&lt;= 0, " ",INDEX(Costs,MATCH(AH$3,add_ons,0),MATCH($E94,Models,0)+1))</f>
        <v xml:space="preserve"> </v>
      </c>
      <c r="AV94" s="3">
        <f t="shared" si="6"/>
        <v>100.39999999999999</v>
      </c>
      <c r="AW94" s="3">
        <f t="shared" si="7"/>
        <v>28463.5</v>
      </c>
      <c r="AX94" s="3">
        <f t="shared" si="8"/>
        <v>27157.58</v>
      </c>
      <c r="AY94" s="3">
        <f t="shared" si="9"/>
        <v>1305.9199999999983</v>
      </c>
    </row>
    <row r="95" spans="1:51" x14ac:dyDescent="0.2">
      <c r="A95" t="s">
        <v>15</v>
      </c>
      <c r="B95" t="s">
        <v>9</v>
      </c>
      <c r="C95" t="s">
        <v>10</v>
      </c>
      <c r="D95" t="s">
        <v>11</v>
      </c>
      <c r="E95" t="s">
        <v>28</v>
      </c>
      <c r="F95" t="s">
        <v>13</v>
      </c>
      <c r="G95" t="s">
        <v>22</v>
      </c>
      <c r="H95">
        <v>59</v>
      </c>
      <c r="I95" s="3">
        <v>25826</v>
      </c>
      <c r="J95" s="4">
        <v>25051.219999999998</v>
      </c>
      <c r="K95" s="10">
        <v>0</v>
      </c>
      <c r="L95" s="10">
        <v>1</v>
      </c>
      <c r="M95" s="10">
        <v>1</v>
      </c>
      <c r="N95" s="10">
        <v>0</v>
      </c>
      <c r="O95" s="10">
        <v>0</v>
      </c>
      <c r="P95" s="10">
        <v>1</v>
      </c>
      <c r="Q95" s="10">
        <v>0</v>
      </c>
      <c r="R95" s="10">
        <v>0</v>
      </c>
      <c r="S95" s="10">
        <v>1</v>
      </c>
      <c r="T95" s="10">
        <v>0</v>
      </c>
      <c r="U95" s="10">
        <v>1</v>
      </c>
      <c r="V95" s="10">
        <v>0</v>
      </c>
      <c r="W95" s="4" t="str" cm="1">
        <f t="array" ref="W95">IF(K95&lt;=0," ",INDEX(Prices,MATCH(W$3,add_ons,0),MATCH($E95,Models,0)+1))</f>
        <v xml:space="preserve"> </v>
      </c>
      <c r="X95" s="4" cm="1">
        <f t="array" ref="X95">IF(L95&lt;=0," ",INDEX(Prices,MATCH(X$3,add_ons,0),MATCH($E95,Models,0)+1))</f>
        <v>210</v>
      </c>
      <c r="Y95" s="4" cm="1">
        <f t="array" ref="Y95">IF(M95&lt;=0," ",INDEX(Prices,MATCH(Y$3,add_ons,0),MATCH($E95,Models,0)+1))</f>
        <v>310</v>
      </c>
      <c r="Z95" s="4" t="str" cm="1">
        <f t="array" ref="Z95">IF(N95&lt;=0," ",INDEX(Prices,MATCH(Z$3,add_ons,0),MATCH($E95,Models,0)+1))</f>
        <v xml:space="preserve"> </v>
      </c>
      <c r="AA95" s="4" t="str" cm="1">
        <f t="array" ref="AA95">IF(O95&lt;=0," ",INDEX(Prices,MATCH(AA$3,add_ons,0),MATCH($E95,Models,0)+1))</f>
        <v xml:space="preserve"> </v>
      </c>
      <c r="AB95" s="4" cm="1">
        <f t="array" ref="AB95">IF(P95&lt;=0," ",INDEX(Prices,MATCH(AB$3,add_ons,0),MATCH($E95,Models,0)+1))</f>
        <v>2700</v>
      </c>
      <c r="AC95" s="4" t="str" cm="1">
        <f t="array" ref="AC95">IF(Q95&lt;=0," ",INDEX(Prices,MATCH(AC$3,add_ons,0),MATCH($E95,Models,0)+1))</f>
        <v xml:space="preserve"> </v>
      </c>
      <c r="AD95" s="4" t="str" cm="1">
        <f t="array" ref="AD95">IF(R95&lt;=0," ",INDEX(Prices,MATCH(AD$3,add_ons,0),MATCH($E95,Models,0)+1))</f>
        <v xml:space="preserve"> </v>
      </c>
      <c r="AE95" s="4" cm="1">
        <f t="array" ref="AE95">IF(S95&lt;=0," ",INDEX(Prices,MATCH(AE$3,add_ons,0),MATCH($E95,Models,0)+1))</f>
        <v>160</v>
      </c>
      <c r="AF95" s="4" t="str" cm="1">
        <f t="array" ref="AF95">IF(T95&lt;=0," ",INDEX(Prices,MATCH(AF$3,add_ons,0),MATCH($E95,Models,0)+1))</f>
        <v xml:space="preserve"> </v>
      </c>
      <c r="AG95" s="4" cm="1">
        <f t="array" ref="AG95">IF(U95&lt;=0," ",INDEX(Prices,MATCH(AG$3,add_ons,0),MATCH($E95,Models,0)+1))</f>
        <v>620</v>
      </c>
      <c r="AH95" s="4" t="str" cm="1">
        <f t="array" ref="AH95">IF(V95&lt;=0," ",INDEX(Prices,MATCH(AH$3,add_ons,0),MATCH($E95,Models,0)+1))</f>
        <v xml:space="preserve"> </v>
      </c>
      <c r="AI95" s="3">
        <f t="shared" si="5"/>
        <v>3400</v>
      </c>
      <c r="AJ95" s="3" t="str" cm="1">
        <f t="array" ref="AJ95">IF(K95&lt;= 0, " ",INDEX(Costs,MATCH(W$3,add_ons,0),MATCH($E95,Models,0)+1))</f>
        <v xml:space="preserve"> </v>
      </c>
      <c r="AK95" s="3" cm="1">
        <f t="array" ref="AK95">IF(L95&lt;= 0, " ",INDEX(Costs,MATCH(X$3,add_ons,0),MATCH($E95,Models,0)+1))</f>
        <v>23.1</v>
      </c>
      <c r="AL95" s="3" cm="1">
        <f t="array" ref="AL95">IF(M95&lt;= 0, " ",INDEX(Costs,MATCH(Y$3,add_ons,0),MATCH($E95,Models,0)+1))</f>
        <v>46.5</v>
      </c>
      <c r="AM95" s="3" t="str" cm="1">
        <f t="array" ref="AM95">IF(N95&lt;= 0, " ",INDEX(Costs,MATCH(Z$3,add_ons,0),MATCH($E95,Models,0)+1))</f>
        <v xml:space="preserve"> </v>
      </c>
      <c r="AN95" s="3" t="str" cm="1">
        <f t="array" ref="AN95">IF(O95&lt;= 0, " ",INDEX(Costs,MATCH(AA$3,add_ons,0),MATCH($E95,Models,0)+1))</f>
        <v xml:space="preserve"> </v>
      </c>
      <c r="AO95" s="3" cm="1">
        <f t="array" ref="AO95">IF(P95&lt;= 0, " ",INDEX(Costs,MATCH(AB$3,add_ons,0),MATCH($E95,Models,0)+1))</f>
        <v>1836.0000000000002</v>
      </c>
      <c r="AP95" s="3" t="str" cm="1">
        <f t="array" ref="AP95">IF(Q95&lt;= 0, " ",INDEX(Costs,MATCH(AC$3,add_ons,0),MATCH($E95,Models,0)+1))</f>
        <v xml:space="preserve"> </v>
      </c>
      <c r="AQ95" s="3" t="str" cm="1">
        <f t="array" ref="AQ95">IF(R95&lt;= 0, " ",INDEX(Costs,MATCH(AD$3,add_ons,0),MATCH($E95,Models,0)+1))</f>
        <v xml:space="preserve"> </v>
      </c>
      <c r="AR95" s="3" cm="1">
        <f t="array" ref="AR95">IF(S95&lt;= 0, " ",INDEX(Costs,MATCH(AE$3,add_ons,0),MATCH($E95,Models,0)+1))</f>
        <v>27.200000000000003</v>
      </c>
      <c r="AS95" s="3" t="str" cm="1">
        <f t="array" ref="AS95">IF(T95&lt;= 0, " ",INDEX(Costs,MATCH(AF$3,add_ons,0),MATCH($E95,Models,0)+1))</f>
        <v xml:space="preserve"> </v>
      </c>
      <c r="AT95" s="3" cm="1">
        <f t="array" ref="AT95">IF(U95&lt;= 0, " ",INDEX(Costs,MATCH(AG$3,add_ons,0),MATCH($E95,Models,0)+1))</f>
        <v>173.60000000000002</v>
      </c>
      <c r="AU95" s="3" t="str" cm="1">
        <f t="array" ref="AU95">IF(V95&lt;= 0, " ",INDEX(Costs,MATCH(AH$3,add_ons,0),MATCH($E95,Models,0)+1))</f>
        <v xml:space="preserve"> </v>
      </c>
      <c r="AV95" s="3">
        <f t="shared" si="6"/>
        <v>2106.4</v>
      </c>
      <c r="AW95" s="3">
        <f t="shared" si="7"/>
        <v>29226</v>
      </c>
      <c r="AX95" s="3">
        <f t="shared" si="8"/>
        <v>27157.62</v>
      </c>
      <c r="AY95" s="3">
        <f t="shared" si="9"/>
        <v>2068.380000000001</v>
      </c>
    </row>
    <row r="96" spans="1:51" x14ac:dyDescent="0.2">
      <c r="A96" t="s">
        <v>15</v>
      </c>
      <c r="B96" t="s">
        <v>9</v>
      </c>
      <c r="C96" t="s">
        <v>10</v>
      </c>
      <c r="D96" t="s">
        <v>11</v>
      </c>
      <c r="E96" t="s">
        <v>28</v>
      </c>
      <c r="F96" t="s">
        <v>34</v>
      </c>
      <c r="G96" t="s">
        <v>14</v>
      </c>
      <c r="H96">
        <v>61</v>
      </c>
      <c r="I96" s="3">
        <v>25304</v>
      </c>
      <c r="J96" s="4">
        <v>24544.880000000001</v>
      </c>
      <c r="K96" s="10">
        <v>0</v>
      </c>
      <c r="L96" s="10">
        <v>1</v>
      </c>
      <c r="M96" s="10">
        <v>0</v>
      </c>
      <c r="N96" s="10">
        <v>0</v>
      </c>
      <c r="O96" s="10">
        <v>0</v>
      </c>
      <c r="P96" s="10">
        <v>1</v>
      </c>
      <c r="Q96" s="10">
        <v>0</v>
      </c>
      <c r="R96" s="10">
        <v>0</v>
      </c>
      <c r="S96" s="10">
        <v>0</v>
      </c>
      <c r="T96" s="10">
        <v>0</v>
      </c>
      <c r="U96" s="10">
        <v>0</v>
      </c>
      <c r="V96" s="10">
        <v>0</v>
      </c>
      <c r="W96" s="4" t="str" cm="1">
        <f t="array" ref="W96">IF(K96&lt;=0," ",INDEX(Prices,MATCH(W$3,add_ons,0),MATCH($E96,Models,0)+1))</f>
        <v xml:space="preserve"> </v>
      </c>
      <c r="X96" s="4" cm="1">
        <f t="array" ref="X96">IF(L96&lt;=0," ",INDEX(Prices,MATCH(X$3,add_ons,0),MATCH($E96,Models,0)+1))</f>
        <v>210</v>
      </c>
      <c r="Y96" s="4" t="str" cm="1">
        <f t="array" ref="Y96">IF(M96&lt;=0," ",INDEX(Prices,MATCH(Y$3,add_ons,0),MATCH($E96,Models,0)+1))</f>
        <v xml:space="preserve"> </v>
      </c>
      <c r="Z96" s="4" t="str" cm="1">
        <f t="array" ref="Z96">IF(N96&lt;=0," ",INDEX(Prices,MATCH(Z$3,add_ons,0),MATCH($E96,Models,0)+1))</f>
        <v xml:space="preserve"> </v>
      </c>
      <c r="AA96" s="4" t="str" cm="1">
        <f t="array" ref="AA96">IF(O96&lt;=0," ",INDEX(Prices,MATCH(AA$3,add_ons,0),MATCH($E96,Models,0)+1))</f>
        <v xml:space="preserve"> </v>
      </c>
      <c r="AB96" s="4" cm="1">
        <f t="array" ref="AB96">IF(P96&lt;=0," ",INDEX(Prices,MATCH(AB$3,add_ons,0),MATCH($E96,Models,0)+1))</f>
        <v>2700</v>
      </c>
      <c r="AC96" s="4" t="str" cm="1">
        <f t="array" ref="AC96">IF(Q96&lt;=0," ",INDEX(Prices,MATCH(AC$3,add_ons,0),MATCH($E96,Models,0)+1))</f>
        <v xml:space="preserve"> </v>
      </c>
      <c r="AD96" s="4" t="str" cm="1">
        <f t="array" ref="AD96">IF(R96&lt;=0," ",INDEX(Prices,MATCH(AD$3,add_ons,0),MATCH($E96,Models,0)+1))</f>
        <v xml:space="preserve"> </v>
      </c>
      <c r="AE96" s="4" t="str" cm="1">
        <f t="array" ref="AE96">IF(S96&lt;=0," ",INDEX(Prices,MATCH(AE$3,add_ons,0),MATCH($E96,Models,0)+1))</f>
        <v xml:space="preserve"> </v>
      </c>
      <c r="AF96" s="4" t="str" cm="1">
        <f t="array" ref="AF96">IF(T96&lt;=0," ",INDEX(Prices,MATCH(AF$3,add_ons,0),MATCH($E96,Models,0)+1))</f>
        <v xml:space="preserve"> </v>
      </c>
      <c r="AG96" s="4" t="str" cm="1">
        <f t="array" ref="AG96">IF(U96&lt;=0," ",INDEX(Prices,MATCH(AG$3,add_ons,0),MATCH($E96,Models,0)+1))</f>
        <v xml:space="preserve"> </v>
      </c>
      <c r="AH96" s="4" t="str" cm="1">
        <f t="array" ref="AH96">IF(V96&lt;=0," ",INDEX(Prices,MATCH(AH$3,add_ons,0),MATCH($E96,Models,0)+1))</f>
        <v xml:space="preserve"> </v>
      </c>
      <c r="AI96" s="3">
        <f t="shared" si="5"/>
        <v>2473.5</v>
      </c>
      <c r="AJ96" s="3" t="str" cm="1">
        <f t="array" ref="AJ96">IF(K96&lt;= 0, " ",INDEX(Costs,MATCH(W$3,add_ons,0),MATCH($E96,Models,0)+1))</f>
        <v xml:space="preserve"> </v>
      </c>
      <c r="AK96" s="3" cm="1">
        <f t="array" ref="AK96">IF(L96&lt;= 0, " ",INDEX(Costs,MATCH(X$3,add_ons,0),MATCH($E96,Models,0)+1))</f>
        <v>23.1</v>
      </c>
      <c r="AL96" s="3" t="str" cm="1">
        <f t="array" ref="AL96">IF(M96&lt;= 0, " ",INDEX(Costs,MATCH(Y$3,add_ons,0),MATCH($E96,Models,0)+1))</f>
        <v xml:space="preserve"> </v>
      </c>
      <c r="AM96" s="3" t="str" cm="1">
        <f t="array" ref="AM96">IF(N96&lt;= 0, " ",INDEX(Costs,MATCH(Z$3,add_ons,0),MATCH($E96,Models,0)+1))</f>
        <v xml:space="preserve"> </v>
      </c>
      <c r="AN96" s="3" t="str" cm="1">
        <f t="array" ref="AN96">IF(O96&lt;= 0, " ",INDEX(Costs,MATCH(AA$3,add_ons,0),MATCH($E96,Models,0)+1))</f>
        <v xml:space="preserve"> </v>
      </c>
      <c r="AO96" s="3" cm="1">
        <f t="array" ref="AO96">IF(P96&lt;= 0, " ",INDEX(Costs,MATCH(AB$3,add_ons,0),MATCH($E96,Models,0)+1))</f>
        <v>1836.0000000000002</v>
      </c>
      <c r="AP96" s="3" t="str" cm="1">
        <f t="array" ref="AP96">IF(Q96&lt;= 0, " ",INDEX(Costs,MATCH(AC$3,add_ons,0),MATCH($E96,Models,0)+1))</f>
        <v xml:space="preserve"> </v>
      </c>
      <c r="AQ96" s="3" t="str" cm="1">
        <f t="array" ref="AQ96">IF(R96&lt;= 0, " ",INDEX(Costs,MATCH(AD$3,add_ons,0),MATCH($E96,Models,0)+1))</f>
        <v xml:space="preserve"> </v>
      </c>
      <c r="AR96" s="3" t="str" cm="1">
        <f t="array" ref="AR96">IF(S96&lt;= 0, " ",INDEX(Costs,MATCH(AE$3,add_ons,0),MATCH($E96,Models,0)+1))</f>
        <v xml:space="preserve"> </v>
      </c>
      <c r="AS96" s="3" t="str" cm="1">
        <f t="array" ref="AS96">IF(T96&lt;= 0, " ",INDEX(Costs,MATCH(AF$3,add_ons,0),MATCH($E96,Models,0)+1))</f>
        <v xml:space="preserve"> </v>
      </c>
      <c r="AT96" s="3" t="str" cm="1">
        <f t="array" ref="AT96">IF(U96&lt;= 0, " ",INDEX(Costs,MATCH(AG$3,add_ons,0),MATCH($E96,Models,0)+1))</f>
        <v xml:space="preserve"> </v>
      </c>
      <c r="AU96" s="3" t="str" cm="1">
        <f t="array" ref="AU96">IF(V96&lt;= 0, " ",INDEX(Costs,MATCH(AH$3,add_ons,0),MATCH($E96,Models,0)+1))</f>
        <v xml:space="preserve"> </v>
      </c>
      <c r="AV96" s="3">
        <f t="shared" si="6"/>
        <v>1859.1000000000001</v>
      </c>
      <c r="AW96" s="3">
        <f t="shared" si="7"/>
        <v>27777.5</v>
      </c>
      <c r="AX96" s="3">
        <f t="shared" si="8"/>
        <v>26403.98</v>
      </c>
      <c r="AY96" s="3">
        <f t="shared" si="9"/>
        <v>1373.5200000000004</v>
      </c>
    </row>
    <row r="97" spans="1:51" x14ac:dyDescent="0.2">
      <c r="A97" t="s">
        <v>15</v>
      </c>
      <c r="B97" t="s">
        <v>9</v>
      </c>
      <c r="C97" t="s">
        <v>10</v>
      </c>
      <c r="D97" t="s">
        <v>11</v>
      </c>
      <c r="E97" t="s">
        <v>28</v>
      </c>
      <c r="F97" t="s">
        <v>29</v>
      </c>
      <c r="G97" t="s">
        <v>14</v>
      </c>
      <c r="H97">
        <v>45</v>
      </c>
      <c r="I97" s="3">
        <v>25858</v>
      </c>
      <c r="J97" s="4">
        <v>25082.26</v>
      </c>
      <c r="K97" s="10">
        <v>0</v>
      </c>
      <c r="L97" s="10">
        <v>0</v>
      </c>
      <c r="M97" s="10">
        <v>0</v>
      </c>
      <c r="N97" s="10">
        <v>0</v>
      </c>
      <c r="O97" s="10">
        <v>0</v>
      </c>
      <c r="P97" s="10">
        <v>0</v>
      </c>
      <c r="Q97" s="10">
        <v>0</v>
      </c>
      <c r="R97" s="10">
        <v>0</v>
      </c>
      <c r="S97" s="10">
        <v>0</v>
      </c>
      <c r="T97" s="10">
        <v>0</v>
      </c>
      <c r="U97" s="10">
        <v>1</v>
      </c>
      <c r="V97" s="10">
        <v>1</v>
      </c>
      <c r="W97" s="4" t="str" cm="1">
        <f t="array" ref="W97">IF(K97&lt;=0," ",INDEX(Prices,MATCH(W$3,add_ons,0),MATCH($E97,Models,0)+1))</f>
        <v xml:space="preserve"> </v>
      </c>
      <c r="X97" s="4" t="str" cm="1">
        <f t="array" ref="X97">IF(L97&lt;=0," ",INDEX(Prices,MATCH(X$3,add_ons,0),MATCH($E97,Models,0)+1))</f>
        <v xml:space="preserve"> </v>
      </c>
      <c r="Y97" s="4" t="str" cm="1">
        <f t="array" ref="Y97">IF(M97&lt;=0," ",INDEX(Prices,MATCH(Y$3,add_ons,0),MATCH($E97,Models,0)+1))</f>
        <v xml:space="preserve"> </v>
      </c>
      <c r="Z97" s="4" t="str" cm="1">
        <f t="array" ref="Z97">IF(N97&lt;=0," ",INDEX(Prices,MATCH(Z$3,add_ons,0),MATCH($E97,Models,0)+1))</f>
        <v xml:space="preserve"> </v>
      </c>
      <c r="AA97" s="4" t="str" cm="1">
        <f t="array" ref="AA97">IF(O97&lt;=0," ",INDEX(Prices,MATCH(AA$3,add_ons,0),MATCH($E97,Models,0)+1))</f>
        <v xml:space="preserve"> </v>
      </c>
      <c r="AB97" s="4" t="str" cm="1">
        <f t="array" ref="AB97">IF(P97&lt;=0," ",INDEX(Prices,MATCH(AB$3,add_ons,0),MATCH($E97,Models,0)+1))</f>
        <v xml:space="preserve"> </v>
      </c>
      <c r="AC97" s="4" t="str" cm="1">
        <f t="array" ref="AC97">IF(Q97&lt;=0," ",INDEX(Prices,MATCH(AC$3,add_ons,0),MATCH($E97,Models,0)+1))</f>
        <v xml:space="preserve"> </v>
      </c>
      <c r="AD97" s="4" t="str" cm="1">
        <f t="array" ref="AD97">IF(R97&lt;=0," ",INDEX(Prices,MATCH(AD$3,add_ons,0),MATCH($E97,Models,0)+1))</f>
        <v xml:space="preserve"> </v>
      </c>
      <c r="AE97" s="4" t="str" cm="1">
        <f t="array" ref="AE97">IF(S97&lt;=0," ",INDEX(Prices,MATCH(AE$3,add_ons,0),MATCH($E97,Models,0)+1))</f>
        <v xml:space="preserve"> </v>
      </c>
      <c r="AF97" s="4" t="str" cm="1">
        <f t="array" ref="AF97">IF(T97&lt;=0," ",INDEX(Prices,MATCH(AF$3,add_ons,0),MATCH($E97,Models,0)+1))</f>
        <v xml:space="preserve"> </v>
      </c>
      <c r="AG97" s="4" cm="1">
        <f t="array" ref="AG97">IF(U97&lt;=0," ",INDEX(Prices,MATCH(AG$3,add_ons,0),MATCH($E97,Models,0)+1))</f>
        <v>620</v>
      </c>
      <c r="AH97" s="4" cm="1">
        <f t="array" ref="AH97">IF(V97&lt;=0," ",INDEX(Prices,MATCH(AH$3,add_ons,0),MATCH($E97,Models,0)+1))</f>
        <v>440</v>
      </c>
      <c r="AI97" s="3">
        <f t="shared" si="5"/>
        <v>901</v>
      </c>
      <c r="AJ97" s="3" t="str" cm="1">
        <f t="array" ref="AJ97">IF(K97&lt;= 0, " ",INDEX(Costs,MATCH(W$3,add_ons,0),MATCH($E97,Models,0)+1))</f>
        <v xml:space="preserve"> </v>
      </c>
      <c r="AK97" s="3" t="str" cm="1">
        <f t="array" ref="AK97">IF(L97&lt;= 0, " ",INDEX(Costs,MATCH(X$3,add_ons,0),MATCH($E97,Models,0)+1))</f>
        <v xml:space="preserve"> </v>
      </c>
      <c r="AL97" s="3" t="str" cm="1">
        <f t="array" ref="AL97">IF(M97&lt;= 0, " ",INDEX(Costs,MATCH(Y$3,add_ons,0),MATCH($E97,Models,0)+1))</f>
        <v xml:space="preserve"> </v>
      </c>
      <c r="AM97" s="3" t="str" cm="1">
        <f t="array" ref="AM97">IF(N97&lt;= 0, " ",INDEX(Costs,MATCH(Z$3,add_ons,0),MATCH($E97,Models,0)+1))</f>
        <v xml:space="preserve"> </v>
      </c>
      <c r="AN97" s="3" t="str" cm="1">
        <f t="array" ref="AN97">IF(O97&lt;= 0, " ",INDEX(Costs,MATCH(AA$3,add_ons,0),MATCH($E97,Models,0)+1))</f>
        <v xml:space="preserve"> </v>
      </c>
      <c r="AO97" s="3" t="str" cm="1">
        <f t="array" ref="AO97">IF(P97&lt;= 0, " ",INDEX(Costs,MATCH(AB$3,add_ons,0),MATCH($E97,Models,0)+1))</f>
        <v xml:space="preserve"> </v>
      </c>
      <c r="AP97" s="3" t="str" cm="1">
        <f t="array" ref="AP97">IF(Q97&lt;= 0, " ",INDEX(Costs,MATCH(AC$3,add_ons,0),MATCH($E97,Models,0)+1))</f>
        <v xml:space="preserve"> </v>
      </c>
      <c r="AQ97" s="3" t="str" cm="1">
        <f t="array" ref="AQ97">IF(R97&lt;= 0, " ",INDEX(Costs,MATCH(AD$3,add_ons,0),MATCH($E97,Models,0)+1))</f>
        <v xml:space="preserve"> </v>
      </c>
      <c r="AR97" s="3" t="str" cm="1">
        <f t="array" ref="AR97">IF(S97&lt;= 0, " ",INDEX(Costs,MATCH(AE$3,add_ons,0),MATCH($E97,Models,0)+1))</f>
        <v xml:space="preserve"> </v>
      </c>
      <c r="AS97" s="3" t="str" cm="1">
        <f t="array" ref="AS97">IF(T97&lt;= 0, " ",INDEX(Costs,MATCH(AF$3,add_ons,0),MATCH($E97,Models,0)+1))</f>
        <v xml:space="preserve"> </v>
      </c>
      <c r="AT97" s="3" cm="1">
        <f t="array" ref="AT97">IF(U97&lt;= 0, " ",INDEX(Costs,MATCH(AG$3,add_ons,0),MATCH($E97,Models,0)+1))</f>
        <v>173.60000000000002</v>
      </c>
      <c r="AU97" s="3" cm="1">
        <f t="array" ref="AU97">IF(V97&lt;= 0, " ",INDEX(Costs,MATCH(AH$3,add_ons,0),MATCH($E97,Models,0)+1))</f>
        <v>92.399999999999991</v>
      </c>
      <c r="AV97" s="3">
        <f t="shared" si="6"/>
        <v>266</v>
      </c>
      <c r="AW97" s="3">
        <f t="shared" si="7"/>
        <v>26759</v>
      </c>
      <c r="AX97" s="3">
        <f t="shared" si="8"/>
        <v>25348.26</v>
      </c>
      <c r="AY97" s="3">
        <f t="shared" si="9"/>
        <v>1410.7400000000016</v>
      </c>
    </row>
    <row r="98" spans="1:51" x14ac:dyDescent="0.2">
      <c r="A98" t="s">
        <v>15</v>
      </c>
      <c r="B98" t="s">
        <v>9</v>
      </c>
      <c r="C98" t="s">
        <v>10</v>
      </c>
      <c r="D98" t="s">
        <v>11</v>
      </c>
      <c r="E98" t="s">
        <v>12</v>
      </c>
      <c r="F98" t="s">
        <v>34</v>
      </c>
      <c r="G98" t="s">
        <v>22</v>
      </c>
      <c r="H98">
        <v>73</v>
      </c>
      <c r="I98" s="3">
        <v>28477</v>
      </c>
      <c r="J98" s="4">
        <v>27622.69</v>
      </c>
      <c r="K98" s="10">
        <v>0</v>
      </c>
      <c r="L98" s="10">
        <v>0</v>
      </c>
      <c r="M98" s="10">
        <v>0</v>
      </c>
      <c r="N98" s="10">
        <v>0</v>
      </c>
      <c r="O98" s="10">
        <v>0</v>
      </c>
      <c r="P98" s="10">
        <v>0</v>
      </c>
      <c r="Q98" s="10">
        <v>1</v>
      </c>
      <c r="R98" s="10">
        <v>0</v>
      </c>
      <c r="S98" s="10">
        <v>0</v>
      </c>
      <c r="T98" s="10">
        <v>0</v>
      </c>
      <c r="U98" s="10">
        <v>0</v>
      </c>
      <c r="V98" s="10">
        <v>0</v>
      </c>
      <c r="W98" s="4" t="str" cm="1">
        <f t="array" ref="W98">IF(K98&lt;=0," ",INDEX(Prices,MATCH(W$3,add_ons,0),MATCH($E98,Models,0)+1))</f>
        <v xml:space="preserve"> </v>
      </c>
      <c r="X98" s="4" t="str" cm="1">
        <f t="array" ref="X98">IF(L98&lt;=0," ",INDEX(Prices,MATCH(X$3,add_ons,0),MATCH($E98,Models,0)+1))</f>
        <v xml:space="preserve"> </v>
      </c>
      <c r="Y98" s="4" t="str" cm="1">
        <f t="array" ref="Y98">IF(M98&lt;=0," ",INDEX(Prices,MATCH(Y$3,add_ons,0),MATCH($E98,Models,0)+1))</f>
        <v xml:space="preserve"> </v>
      </c>
      <c r="Z98" s="4" t="str" cm="1">
        <f t="array" ref="Z98">IF(N98&lt;=0," ",INDEX(Prices,MATCH(Z$3,add_ons,0),MATCH($E98,Models,0)+1))</f>
        <v xml:space="preserve"> </v>
      </c>
      <c r="AA98" s="4" t="str" cm="1">
        <f t="array" ref="AA98">IF(O98&lt;=0," ",INDEX(Prices,MATCH(AA$3,add_ons,0),MATCH($E98,Models,0)+1))</f>
        <v xml:space="preserve"> </v>
      </c>
      <c r="AB98" s="4" t="str" cm="1">
        <f t="array" ref="AB98">IF(P98&lt;=0," ",INDEX(Prices,MATCH(AB$3,add_ons,0),MATCH($E98,Models,0)+1))</f>
        <v xml:space="preserve"> </v>
      </c>
      <c r="AC98" s="4" cm="1">
        <f t="array" ref="AC98">IF(Q98&lt;=0," ",INDEX(Prices,MATCH(AC$3,add_ons,0),MATCH($E98,Models,0)+1))</f>
        <v>110</v>
      </c>
      <c r="AD98" s="4" t="str" cm="1">
        <f t="array" ref="AD98">IF(R98&lt;=0," ",INDEX(Prices,MATCH(AD$3,add_ons,0),MATCH($E98,Models,0)+1))</f>
        <v xml:space="preserve"> </v>
      </c>
      <c r="AE98" s="4" t="str" cm="1">
        <f t="array" ref="AE98">IF(S98&lt;=0," ",INDEX(Prices,MATCH(AE$3,add_ons,0),MATCH($E98,Models,0)+1))</f>
        <v xml:space="preserve"> </v>
      </c>
      <c r="AF98" s="4" t="str" cm="1">
        <f t="array" ref="AF98">IF(T98&lt;=0," ",INDEX(Prices,MATCH(AF$3,add_ons,0),MATCH($E98,Models,0)+1))</f>
        <v xml:space="preserve"> </v>
      </c>
      <c r="AG98" s="4" t="str" cm="1">
        <f t="array" ref="AG98">IF(U98&lt;=0," ",INDEX(Prices,MATCH(AG$3,add_ons,0),MATCH($E98,Models,0)+1))</f>
        <v xml:space="preserve"> </v>
      </c>
      <c r="AH98" s="4" t="str" cm="1">
        <f t="array" ref="AH98">IF(V98&lt;=0," ",INDEX(Prices,MATCH(AH$3,add_ons,0),MATCH($E98,Models,0)+1))</f>
        <v xml:space="preserve"> </v>
      </c>
      <c r="AI98" s="3">
        <f t="shared" si="5"/>
        <v>93.5</v>
      </c>
      <c r="AJ98" s="3" t="str" cm="1">
        <f t="array" ref="AJ98">IF(K98&lt;= 0, " ",INDEX(Costs,MATCH(W$3,add_ons,0),MATCH($E98,Models,0)+1))</f>
        <v xml:space="preserve"> </v>
      </c>
      <c r="AK98" s="3" t="str" cm="1">
        <f t="array" ref="AK98">IF(L98&lt;= 0, " ",INDEX(Costs,MATCH(X$3,add_ons,0),MATCH($E98,Models,0)+1))</f>
        <v xml:space="preserve"> </v>
      </c>
      <c r="AL98" s="3" t="str" cm="1">
        <f t="array" ref="AL98">IF(M98&lt;= 0, " ",INDEX(Costs,MATCH(Y$3,add_ons,0),MATCH($E98,Models,0)+1))</f>
        <v xml:space="preserve"> </v>
      </c>
      <c r="AM98" s="3" t="str" cm="1">
        <f t="array" ref="AM98">IF(N98&lt;= 0, " ",INDEX(Costs,MATCH(Z$3,add_ons,0),MATCH($E98,Models,0)+1))</f>
        <v xml:space="preserve"> </v>
      </c>
      <c r="AN98" s="3" t="str" cm="1">
        <f t="array" ref="AN98">IF(O98&lt;= 0, " ",INDEX(Costs,MATCH(AA$3,add_ons,0),MATCH($E98,Models,0)+1))</f>
        <v xml:space="preserve"> </v>
      </c>
      <c r="AO98" s="3" t="str" cm="1">
        <f t="array" ref="AO98">IF(P98&lt;= 0, " ",INDEX(Costs,MATCH(AB$3,add_ons,0),MATCH($E98,Models,0)+1))</f>
        <v xml:space="preserve"> </v>
      </c>
      <c r="AP98" s="3" cm="1">
        <f t="array" ref="AP98">IF(Q98&lt;= 0, " ",INDEX(Costs,MATCH(AC$3,add_ons,0),MATCH($E98,Models,0)+1))</f>
        <v>16.5</v>
      </c>
      <c r="AQ98" s="3" t="str" cm="1">
        <f t="array" ref="AQ98">IF(R98&lt;= 0, " ",INDEX(Costs,MATCH(AD$3,add_ons,0),MATCH($E98,Models,0)+1))</f>
        <v xml:space="preserve"> </v>
      </c>
      <c r="AR98" s="3" t="str" cm="1">
        <f t="array" ref="AR98">IF(S98&lt;= 0, " ",INDEX(Costs,MATCH(AE$3,add_ons,0),MATCH($E98,Models,0)+1))</f>
        <v xml:space="preserve"> </v>
      </c>
      <c r="AS98" s="3" t="str" cm="1">
        <f t="array" ref="AS98">IF(T98&lt;= 0, " ",INDEX(Costs,MATCH(AF$3,add_ons,0),MATCH($E98,Models,0)+1))</f>
        <v xml:space="preserve"> </v>
      </c>
      <c r="AT98" s="3" t="str" cm="1">
        <f t="array" ref="AT98">IF(U98&lt;= 0, " ",INDEX(Costs,MATCH(AG$3,add_ons,0),MATCH($E98,Models,0)+1))</f>
        <v xml:space="preserve"> </v>
      </c>
      <c r="AU98" s="3" t="str" cm="1">
        <f t="array" ref="AU98">IF(V98&lt;= 0, " ",INDEX(Costs,MATCH(AH$3,add_ons,0),MATCH($E98,Models,0)+1))</f>
        <v xml:space="preserve"> </v>
      </c>
      <c r="AV98" s="3">
        <f t="shared" si="6"/>
        <v>16.5</v>
      </c>
      <c r="AW98" s="3">
        <f t="shared" si="7"/>
        <v>28570.5</v>
      </c>
      <c r="AX98" s="3">
        <f t="shared" si="8"/>
        <v>27639.19</v>
      </c>
      <c r="AY98" s="3">
        <f t="shared" si="9"/>
        <v>931.31000000000131</v>
      </c>
    </row>
    <row r="99" spans="1:51" x14ac:dyDescent="0.2">
      <c r="A99" t="s">
        <v>15</v>
      </c>
      <c r="B99" t="s">
        <v>9</v>
      </c>
      <c r="C99" t="s">
        <v>10</v>
      </c>
      <c r="D99" t="s">
        <v>11</v>
      </c>
      <c r="E99" t="s">
        <v>12</v>
      </c>
      <c r="F99" t="s">
        <v>29</v>
      </c>
      <c r="G99" t="s">
        <v>22</v>
      </c>
      <c r="H99">
        <v>56</v>
      </c>
      <c r="I99" s="3">
        <v>29206</v>
      </c>
      <c r="J99" s="4">
        <v>28329.82</v>
      </c>
      <c r="K99" s="10">
        <v>0</v>
      </c>
      <c r="L99" s="10">
        <v>0</v>
      </c>
      <c r="M99" s="10">
        <v>1</v>
      </c>
      <c r="N99" s="10">
        <v>1</v>
      </c>
      <c r="O99" s="10">
        <v>0</v>
      </c>
      <c r="P99" s="10">
        <v>0</v>
      </c>
      <c r="Q99" s="10">
        <v>1</v>
      </c>
      <c r="R99" s="10">
        <v>0</v>
      </c>
      <c r="S99" s="10">
        <v>1</v>
      </c>
      <c r="T99" s="10">
        <v>1</v>
      </c>
      <c r="U99" s="10">
        <v>1</v>
      </c>
      <c r="V99" s="10">
        <v>0</v>
      </c>
      <c r="W99" s="4" t="str" cm="1">
        <f t="array" ref="W99">IF(K99&lt;=0," ",INDEX(Prices,MATCH(W$3,add_ons,0),MATCH($E99,Models,0)+1))</f>
        <v xml:space="preserve"> </v>
      </c>
      <c r="X99" s="4" t="str" cm="1">
        <f t="array" ref="X99">IF(L99&lt;=0," ",INDEX(Prices,MATCH(X$3,add_ons,0),MATCH($E99,Models,0)+1))</f>
        <v xml:space="preserve"> </v>
      </c>
      <c r="Y99" s="4" cm="1">
        <f t="array" ref="Y99">IF(M99&lt;=0," ",INDEX(Prices,MATCH(Y$3,add_ons,0),MATCH($E99,Models,0)+1))</f>
        <v>320</v>
      </c>
      <c r="Z99" s="4" cm="1">
        <f t="array" ref="Z99">IF(N99&lt;=0," ",INDEX(Prices,MATCH(Z$3,add_ons,0),MATCH($E99,Models,0)+1))</f>
        <v>240</v>
      </c>
      <c r="AA99" s="4" t="str" cm="1">
        <f t="array" ref="AA99">IF(O99&lt;=0," ",INDEX(Prices,MATCH(AA$3,add_ons,0),MATCH($E99,Models,0)+1))</f>
        <v xml:space="preserve"> </v>
      </c>
      <c r="AB99" s="4" t="str" cm="1">
        <f t="array" ref="AB99">IF(P99&lt;=0," ",INDEX(Prices,MATCH(AB$3,add_ons,0),MATCH($E99,Models,0)+1))</f>
        <v xml:space="preserve"> </v>
      </c>
      <c r="AC99" s="4" cm="1">
        <f t="array" ref="AC99">IF(Q99&lt;=0," ",INDEX(Prices,MATCH(AC$3,add_ons,0),MATCH($E99,Models,0)+1))</f>
        <v>110</v>
      </c>
      <c r="AD99" s="4" t="str" cm="1">
        <f t="array" ref="AD99">IF(R99&lt;=0," ",INDEX(Prices,MATCH(AD$3,add_ons,0),MATCH($E99,Models,0)+1))</f>
        <v xml:space="preserve"> </v>
      </c>
      <c r="AE99" s="4" cm="1">
        <f t="array" ref="AE99">IF(S99&lt;=0," ",INDEX(Prices,MATCH(AE$3,add_ons,0),MATCH($E99,Models,0)+1))</f>
        <v>160</v>
      </c>
      <c r="AF99" s="4" cm="1">
        <f t="array" ref="AF99">IF(T99&lt;=0," ",INDEX(Prices,MATCH(AF$3,add_ons,0),MATCH($E99,Models,0)+1))</f>
        <v>200</v>
      </c>
      <c r="AG99" s="4" cm="1">
        <f t="array" ref="AG99">IF(U99&lt;=0," ",INDEX(Prices,MATCH(AG$3,add_ons,0),MATCH($E99,Models,0)+1))</f>
        <v>640</v>
      </c>
      <c r="AH99" s="4" t="str" cm="1">
        <f t="array" ref="AH99">IF(V99&lt;=0," ",INDEX(Prices,MATCH(AH$3,add_ons,0),MATCH($E99,Models,0)+1))</f>
        <v xml:space="preserve"> </v>
      </c>
      <c r="AI99" s="3">
        <f t="shared" si="5"/>
        <v>1419.5</v>
      </c>
      <c r="AJ99" s="3" t="str" cm="1">
        <f t="array" ref="AJ99">IF(K99&lt;= 0, " ",INDEX(Costs,MATCH(W$3,add_ons,0),MATCH($E99,Models,0)+1))</f>
        <v xml:space="preserve"> </v>
      </c>
      <c r="AK99" s="3" t="str" cm="1">
        <f t="array" ref="AK99">IF(L99&lt;= 0, " ",INDEX(Costs,MATCH(X$3,add_ons,0),MATCH($E99,Models,0)+1))</f>
        <v xml:space="preserve"> </v>
      </c>
      <c r="AL99" s="3" cm="1">
        <f t="array" ref="AL99">IF(M99&lt;= 0, " ",INDEX(Costs,MATCH(Y$3,add_ons,0),MATCH($E99,Models,0)+1))</f>
        <v>48</v>
      </c>
      <c r="AM99" s="3" cm="1">
        <f t="array" ref="AM99">IF(N99&lt;= 0, " ",INDEX(Costs,MATCH(Z$3,add_ons,0),MATCH($E99,Models,0)+1))</f>
        <v>28.799999999999997</v>
      </c>
      <c r="AN99" s="3" t="str" cm="1">
        <f t="array" ref="AN99">IF(O99&lt;= 0, " ",INDEX(Costs,MATCH(AA$3,add_ons,0),MATCH($E99,Models,0)+1))</f>
        <v xml:space="preserve"> </v>
      </c>
      <c r="AO99" s="3" t="str" cm="1">
        <f t="array" ref="AO99">IF(P99&lt;= 0, " ",INDEX(Costs,MATCH(AB$3,add_ons,0),MATCH($E99,Models,0)+1))</f>
        <v xml:space="preserve"> </v>
      </c>
      <c r="AP99" s="3" cm="1">
        <f t="array" ref="AP99">IF(Q99&lt;= 0, " ",INDEX(Costs,MATCH(AC$3,add_ons,0),MATCH($E99,Models,0)+1))</f>
        <v>16.5</v>
      </c>
      <c r="AQ99" s="3" t="str" cm="1">
        <f t="array" ref="AQ99">IF(R99&lt;= 0, " ",INDEX(Costs,MATCH(AD$3,add_ons,0),MATCH($E99,Models,0)+1))</f>
        <v xml:space="preserve"> </v>
      </c>
      <c r="AR99" s="3" cm="1">
        <f t="array" ref="AR99">IF(S99&lt;= 0, " ",INDEX(Costs,MATCH(AE$3,add_ons,0),MATCH($E99,Models,0)+1))</f>
        <v>27.200000000000003</v>
      </c>
      <c r="AS99" s="3" cm="1">
        <f t="array" ref="AS99">IF(T99&lt;= 0, " ",INDEX(Costs,MATCH(AF$3,add_ons,0),MATCH($E99,Models,0)+1))</f>
        <v>36</v>
      </c>
      <c r="AT99" s="3" cm="1">
        <f t="array" ref="AT99">IF(U99&lt;= 0, " ",INDEX(Costs,MATCH(AG$3,add_ons,0),MATCH($E99,Models,0)+1))</f>
        <v>179.20000000000002</v>
      </c>
      <c r="AU99" s="3" t="str" cm="1">
        <f t="array" ref="AU99">IF(V99&lt;= 0, " ",INDEX(Costs,MATCH(AH$3,add_ons,0),MATCH($E99,Models,0)+1))</f>
        <v xml:space="preserve"> </v>
      </c>
      <c r="AV99" s="3">
        <f t="shared" si="6"/>
        <v>335.70000000000005</v>
      </c>
      <c r="AW99" s="3">
        <f t="shared" si="7"/>
        <v>30625.5</v>
      </c>
      <c r="AX99" s="3">
        <f t="shared" si="8"/>
        <v>28665.52</v>
      </c>
      <c r="AY99" s="3">
        <f t="shared" si="9"/>
        <v>1959.9799999999996</v>
      </c>
    </row>
    <row r="100" spans="1:51" x14ac:dyDescent="0.2">
      <c r="A100" t="s">
        <v>15</v>
      </c>
      <c r="B100" t="s">
        <v>9</v>
      </c>
      <c r="C100" t="s">
        <v>10</v>
      </c>
      <c r="D100" t="s">
        <v>11</v>
      </c>
      <c r="E100" t="s">
        <v>12</v>
      </c>
      <c r="F100" t="s">
        <v>34</v>
      </c>
      <c r="G100" t="s">
        <v>22</v>
      </c>
      <c r="H100">
        <v>60</v>
      </c>
      <c r="I100" s="3">
        <v>25967</v>
      </c>
      <c r="J100" s="4">
        <v>25187.989999999998</v>
      </c>
      <c r="K100" s="10">
        <v>0</v>
      </c>
      <c r="L100" s="10">
        <v>0</v>
      </c>
      <c r="M100" s="10">
        <v>0</v>
      </c>
      <c r="N100" s="10">
        <v>1</v>
      </c>
      <c r="O100" s="10">
        <v>0</v>
      </c>
      <c r="P100" s="10">
        <v>0</v>
      </c>
      <c r="Q100" s="10">
        <v>0</v>
      </c>
      <c r="R100" s="10">
        <v>0</v>
      </c>
      <c r="S100" s="10">
        <v>0</v>
      </c>
      <c r="T100" s="10">
        <v>0</v>
      </c>
      <c r="U100" s="10">
        <v>0</v>
      </c>
      <c r="V100" s="10">
        <v>0</v>
      </c>
      <c r="W100" s="4" t="str" cm="1">
        <f t="array" ref="W100">IF(K100&lt;=0," ",INDEX(Prices,MATCH(W$3,add_ons,0),MATCH($E100,Models,0)+1))</f>
        <v xml:space="preserve"> </v>
      </c>
      <c r="X100" s="4" t="str" cm="1">
        <f t="array" ref="X100">IF(L100&lt;=0," ",INDEX(Prices,MATCH(X$3,add_ons,0),MATCH($E100,Models,0)+1))</f>
        <v xml:space="preserve"> </v>
      </c>
      <c r="Y100" s="4" t="str" cm="1">
        <f t="array" ref="Y100">IF(M100&lt;=0," ",INDEX(Prices,MATCH(Y$3,add_ons,0),MATCH($E100,Models,0)+1))</f>
        <v xml:space="preserve"> </v>
      </c>
      <c r="Z100" s="4" cm="1">
        <f t="array" ref="Z100">IF(N100&lt;=0," ",INDEX(Prices,MATCH(Z$3,add_ons,0),MATCH($E100,Models,0)+1))</f>
        <v>240</v>
      </c>
      <c r="AA100" s="4" t="str" cm="1">
        <f t="array" ref="AA100">IF(O100&lt;=0," ",INDEX(Prices,MATCH(AA$3,add_ons,0),MATCH($E100,Models,0)+1))</f>
        <v xml:space="preserve"> </v>
      </c>
      <c r="AB100" s="4" t="str" cm="1">
        <f t="array" ref="AB100">IF(P100&lt;=0," ",INDEX(Prices,MATCH(AB$3,add_ons,0),MATCH($E100,Models,0)+1))</f>
        <v xml:space="preserve"> </v>
      </c>
      <c r="AC100" s="4" t="str" cm="1">
        <f t="array" ref="AC100">IF(Q100&lt;=0," ",INDEX(Prices,MATCH(AC$3,add_ons,0),MATCH($E100,Models,0)+1))</f>
        <v xml:space="preserve"> </v>
      </c>
      <c r="AD100" s="4" t="str" cm="1">
        <f t="array" ref="AD100">IF(R100&lt;=0," ",INDEX(Prices,MATCH(AD$3,add_ons,0),MATCH($E100,Models,0)+1))</f>
        <v xml:space="preserve"> </v>
      </c>
      <c r="AE100" s="4" t="str" cm="1">
        <f t="array" ref="AE100">IF(S100&lt;=0," ",INDEX(Prices,MATCH(AE$3,add_ons,0),MATCH($E100,Models,0)+1))</f>
        <v xml:space="preserve"> </v>
      </c>
      <c r="AF100" s="4" t="str" cm="1">
        <f t="array" ref="AF100">IF(T100&lt;=0," ",INDEX(Prices,MATCH(AF$3,add_ons,0),MATCH($E100,Models,0)+1))</f>
        <v xml:space="preserve"> </v>
      </c>
      <c r="AG100" s="4" t="str" cm="1">
        <f t="array" ref="AG100">IF(U100&lt;=0," ",INDEX(Prices,MATCH(AG$3,add_ons,0),MATCH($E100,Models,0)+1))</f>
        <v xml:space="preserve"> </v>
      </c>
      <c r="AH100" s="4" t="str" cm="1">
        <f t="array" ref="AH100">IF(V100&lt;=0," ",INDEX(Prices,MATCH(AH$3,add_ons,0),MATCH($E100,Models,0)+1))</f>
        <v xml:space="preserve"> </v>
      </c>
      <c r="AI100" s="3">
        <f t="shared" si="5"/>
        <v>204</v>
      </c>
      <c r="AJ100" s="3" t="str" cm="1">
        <f t="array" ref="AJ100">IF(K100&lt;= 0, " ",INDEX(Costs,MATCH(W$3,add_ons,0),MATCH($E100,Models,0)+1))</f>
        <v xml:space="preserve"> </v>
      </c>
      <c r="AK100" s="3" t="str" cm="1">
        <f t="array" ref="AK100">IF(L100&lt;= 0, " ",INDEX(Costs,MATCH(X$3,add_ons,0),MATCH($E100,Models,0)+1))</f>
        <v xml:space="preserve"> </v>
      </c>
      <c r="AL100" s="3" t="str" cm="1">
        <f t="array" ref="AL100">IF(M100&lt;= 0, " ",INDEX(Costs,MATCH(Y$3,add_ons,0),MATCH($E100,Models,0)+1))</f>
        <v xml:space="preserve"> </v>
      </c>
      <c r="AM100" s="3" cm="1">
        <f t="array" ref="AM100">IF(N100&lt;= 0, " ",INDEX(Costs,MATCH(Z$3,add_ons,0),MATCH($E100,Models,0)+1))</f>
        <v>28.799999999999997</v>
      </c>
      <c r="AN100" s="3" t="str" cm="1">
        <f t="array" ref="AN100">IF(O100&lt;= 0, " ",INDEX(Costs,MATCH(AA$3,add_ons,0),MATCH($E100,Models,0)+1))</f>
        <v xml:space="preserve"> </v>
      </c>
      <c r="AO100" s="3" t="str" cm="1">
        <f t="array" ref="AO100">IF(P100&lt;= 0, " ",INDEX(Costs,MATCH(AB$3,add_ons,0),MATCH($E100,Models,0)+1))</f>
        <v xml:space="preserve"> </v>
      </c>
      <c r="AP100" s="3" t="str" cm="1">
        <f t="array" ref="AP100">IF(Q100&lt;= 0, " ",INDEX(Costs,MATCH(AC$3,add_ons,0),MATCH($E100,Models,0)+1))</f>
        <v xml:space="preserve"> </v>
      </c>
      <c r="AQ100" s="3" t="str" cm="1">
        <f t="array" ref="AQ100">IF(R100&lt;= 0, " ",INDEX(Costs,MATCH(AD$3,add_ons,0),MATCH($E100,Models,0)+1))</f>
        <v xml:space="preserve"> </v>
      </c>
      <c r="AR100" s="3" t="str" cm="1">
        <f t="array" ref="AR100">IF(S100&lt;= 0, " ",INDEX(Costs,MATCH(AE$3,add_ons,0),MATCH($E100,Models,0)+1))</f>
        <v xml:space="preserve"> </v>
      </c>
      <c r="AS100" s="3" t="str" cm="1">
        <f t="array" ref="AS100">IF(T100&lt;= 0, " ",INDEX(Costs,MATCH(AF$3,add_ons,0),MATCH($E100,Models,0)+1))</f>
        <v xml:space="preserve"> </v>
      </c>
      <c r="AT100" s="3" t="str" cm="1">
        <f t="array" ref="AT100">IF(U100&lt;= 0, " ",INDEX(Costs,MATCH(AG$3,add_ons,0),MATCH($E100,Models,0)+1))</f>
        <v xml:space="preserve"> </v>
      </c>
      <c r="AU100" s="3" t="str" cm="1">
        <f t="array" ref="AU100">IF(V100&lt;= 0, " ",INDEX(Costs,MATCH(AH$3,add_ons,0),MATCH($E100,Models,0)+1))</f>
        <v xml:space="preserve"> </v>
      </c>
      <c r="AV100" s="3">
        <f t="shared" si="6"/>
        <v>28.799999999999997</v>
      </c>
      <c r="AW100" s="3">
        <f t="shared" si="7"/>
        <v>26171</v>
      </c>
      <c r="AX100" s="3">
        <f t="shared" si="8"/>
        <v>25216.789999999997</v>
      </c>
      <c r="AY100" s="3">
        <f t="shared" si="9"/>
        <v>954.21000000000276</v>
      </c>
    </row>
    <row r="101" spans="1:51" x14ac:dyDescent="0.2">
      <c r="A101" t="s">
        <v>15</v>
      </c>
      <c r="B101" t="s">
        <v>9</v>
      </c>
      <c r="C101" t="s">
        <v>10</v>
      </c>
      <c r="D101" t="s">
        <v>11</v>
      </c>
      <c r="E101" t="s">
        <v>12</v>
      </c>
      <c r="F101" t="s">
        <v>34</v>
      </c>
      <c r="G101" t="s">
        <v>22</v>
      </c>
      <c r="H101">
        <v>53</v>
      </c>
      <c r="I101" s="3">
        <v>24540</v>
      </c>
      <c r="J101" s="4">
        <v>23803.8</v>
      </c>
      <c r="K101" s="10">
        <v>0</v>
      </c>
      <c r="L101" s="10">
        <v>0</v>
      </c>
      <c r="M101" s="10">
        <v>1</v>
      </c>
      <c r="N101" s="10">
        <v>0</v>
      </c>
      <c r="O101" s="10">
        <v>0</v>
      </c>
      <c r="P101" s="10">
        <v>0</v>
      </c>
      <c r="Q101" s="10">
        <v>1</v>
      </c>
      <c r="R101" s="10">
        <v>0</v>
      </c>
      <c r="S101" s="10">
        <v>0</v>
      </c>
      <c r="T101" s="10">
        <v>0</v>
      </c>
      <c r="U101" s="10">
        <v>1</v>
      </c>
      <c r="V101" s="10">
        <v>1</v>
      </c>
      <c r="W101" s="4" t="str" cm="1">
        <f t="array" ref="W101">IF(K101&lt;=0," ",INDEX(Prices,MATCH(W$3,add_ons,0),MATCH($E101,Models,0)+1))</f>
        <v xml:space="preserve"> </v>
      </c>
      <c r="X101" s="4" t="str" cm="1">
        <f t="array" ref="X101">IF(L101&lt;=0," ",INDEX(Prices,MATCH(X$3,add_ons,0),MATCH($E101,Models,0)+1))</f>
        <v xml:space="preserve"> </v>
      </c>
      <c r="Y101" s="4" cm="1">
        <f t="array" ref="Y101">IF(M101&lt;=0," ",INDEX(Prices,MATCH(Y$3,add_ons,0),MATCH($E101,Models,0)+1))</f>
        <v>320</v>
      </c>
      <c r="Z101" s="4" t="str" cm="1">
        <f t="array" ref="Z101">IF(N101&lt;=0," ",INDEX(Prices,MATCH(Z$3,add_ons,0),MATCH($E101,Models,0)+1))</f>
        <v xml:space="preserve"> </v>
      </c>
      <c r="AA101" s="4" t="str" cm="1">
        <f t="array" ref="AA101">IF(O101&lt;=0," ",INDEX(Prices,MATCH(AA$3,add_ons,0),MATCH($E101,Models,0)+1))</f>
        <v xml:space="preserve"> </v>
      </c>
      <c r="AB101" s="4" t="str" cm="1">
        <f t="array" ref="AB101">IF(P101&lt;=0," ",INDEX(Prices,MATCH(AB$3,add_ons,0),MATCH($E101,Models,0)+1))</f>
        <v xml:space="preserve"> </v>
      </c>
      <c r="AC101" s="4" cm="1">
        <f t="array" ref="AC101">IF(Q101&lt;=0," ",INDEX(Prices,MATCH(AC$3,add_ons,0),MATCH($E101,Models,0)+1))</f>
        <v>110</v>
      </c>
      <c r="AD101" s="4" t="str" cm="1">
        <f t="array" ref="AD101">IF(R101&lt;=0," ",INDEX(Prices,MATCH(AD$3,add_ons,0),MATCH($E101,Models,0)+1))</f>
        <v xml:space="preserve"> </v>
      </c>
      <c r="AE101" s="4" t="str" cm="1">
        <f t="array" ref="AE101">IF(S101&lt;=0," ",INDEX(Prices,MATCH(AE$3,add_ons,0),MATCH($E101,Models,0)+1))</f>
        <v xml:space="preserve"> </v>
      </c>
      <c r="AF101" s="4" t="str" cm="1">
        <f t="array" ref="AF101">IF(T101&lt;=0," ",INDEX(Prices,MATCH(AF$3,add_ons,0),MATCH($E101,Models,0)+1))</f>
        <v xml:space="preserve"> </v>
      </c>
      <c r="AG101" s="4" cm="1">
        <f t="array" ref="AG101">IF(U101&lt;=0," ",INDEX(Prices,MATCH(AG$3,add_ons,0),MATCH($E101,Models,0)+1))</f>
        <v>640</v>
      </c>
      <c r="AH101" s="4" cm="1">
        <f t="array" ref="AH101">IF(V101&lt;=0," ",INDEX(Prices,MATCH(AH$3,add_ons,0),MATCH($E101,Models,0)+1))</f>
        <v>460</v>
      </c>
      <c r="AI101" s="3">
        <f t="shared" si="5"/>
        <v>1300.5</v>
      </c>
      <c r="AJ101" s="3" t="str" cm="1">
        <f t="array" ref="AJ101">IF(K101&lt;= 0, " ",INDEX(Costs,MATCH(W$3,add_ons,0),MATCH($E101,Models,0)+1))</f>
        <v xml:space="preserve"> </v>
      </c>
      <c r="AK101" s="3" t="str" cm="1">
        <f t="array" ref="AK101">IF(L101&lt;= 0, " ",INDEX(Costs,MATCH(X$3,add_ons,0),MATCH($E101,Models,0)+1))</f>
        <v xml:space="preserve"> </v>
      </c>
      <c r="AL101" s="3" cm="1">
        <f t="array" ref="AL101">IF(M101&lt;= 0, " ",INDEX(Costs,MATCH(Y$3,add_ons,0),MATCH($E101,Models,0)+1))</f>
        <v>48</v>
      </c>
      <c r="AM101" s="3" t="str" cm="1">
        <f t="array" ref="AM101">IF(N101&lt;= 0, " ",INDEX(Costs,MATCH(Z$3,add_ons,0),MATCH($E101,Models,0)+1))</f>
        <v xml:space="preserve"> </v>
      </c>
      <c r="AN101" s="3" t="str" cm="1">
        <f t="array" ref="AN101">IF(O101&lt;= 0, " ",INDEX(Costs,MATCH(AA$3,add_ons,0),MATCH($E101,Models,0)+1))</f>
        <v xml:space="preserve"> </v>
      </c>
      <c r="AO101" s="3" t="str" cm="1">
        <f t="array" ref="AO101">IF(P101&lt;= 0, " ",INDEX(Costs,MATCH(AB$3,add_ons,0),MATCH($E101,Models,0)+1))</f>
        <v xml:space="preserve"> </v>
      </c>
      <c r="AP101" s="3" cm="1">
        <f t="array" ref="AP101">IF(Q101&lt;= 0, " ",INDEX(Costs,MATCH(AC$3,add_ons,0),MATCH($E101,Models,0)+1))</f>
        <v>16.5</v>
      </c>
      <c r="AQ101" s="3" t="str" cm="1">
        <f t="array" ref="AQ101">IF(R101&lt;= 0, " ",INDEX(Costs,MATCH(AD$3,add_ons,0),MATCH($E101,Models,0)+1))</f>
        <v xml:space="preserve"> </v>
      </c>
      <c r="AR101" s="3" t="str" cm="1">
        <f t="array" ref="AR101">IF(S101&lt;= 0, " ",INDEX(Costs,MATCH(AE$3,add_ons,0),MATCH($E101,Models,0)+1))</f>
        <v xml:space="preserve"> </v>
      </c>
      <c r="AS101" s="3" t="str" cm="1">
        <f t="array" ref="AS101">IF(T101&lt;= 0, " ",INDEX(Costs,MATCH(AF$3,add_ons,0),MATCH($E101,Models,0)+1))</f>
        <v xml:space="preserve"> </v>
      </c>
      <c r="AT101" s="3" cm="1">
        <f t="array" ref="AT101">IF(U101&lt;= 0, " ",INDEX(Costs,MATCH(AG$3,add_ons,0),MATCH($E101,Models,0)+1))</f>
        <v>179.20000000000002</v>
      </c>
      <c r="AU101" s="3" cm="1">
        <f t="array" ref="AU101">IF(V101&lt;= 0, " ",INDEX(Costs,MATCH(AH$3,add_ons,0),MATCH($E101,Models,0)+1))</f>
        <v>96.6</v>
      </c>
      <c r="AV101" s="3">
        <f t="shared" si="6"/>
        <v>340.3</v>
      </c>
      <c r="AW101" s="3">
        <f t="shared" si="7"/>
        <v>25840.5</v>
      </c>
      <c r="AX101" s="3">
        <f t="shared" si="8"/>
        <v>24144.1</v>
      </c>
      <c r="AY101" s="3">
        <f t="shared" si="9"/>
        <v>1696.4000000000015</v>
      </c>
    </row>
    <row r="102" spans="1:51" x14ac:dyDescent="0.2">
      <c r="A102" t="s">
        <v>15</v>
      </c>
      <c r="B102" t="s">
        <v>9</v>
      </c>
      <c r="C102" t="s">
        <v>10</v>
      </c>
      <c r="D102" t="s">
        <v>11</v>
      </c>
      <c r="E102" t="s">
        <v>12</v>
      </c>
      <c r="F102" t="s">
        <v>29</v>
      </c>
      <c r="G102" t="s">
        <v>22</v>
      </c>
      <c r="H102">
        <v>61</v>
      </c>
      <c r="I102" s="3">
        <v>25629</v>
      </c>
      <c r="J102" s="4">
        <v>24860.13</v>
      </c>
      <c r="K102" s="10">
        <v>0</v>
      </c>
      <c r="L102" s="10">
        <v>0</v>
      </c>
      <c r="M102" s="10">
        <v>0</v>
      </c>
      <c r="N102" s="10">
        <v>0</v>
      </c>
      <c r="O102" s="10">
        <v>1</v>
      </c>
      <c r="P102" s="10">
        <v>0</v>
      </c>
      <c r="Q102" s="10">
        <v>0</v>
      </c>
      <c r="R102" s="10">
        <v>0</v>
      </c>
      <c r="S102" s="10">
        <v>0</v>
      </c>
      <c r="T102" s="10">
        <v>0</v>
      </c>
      <c r="U102" s="10">
        <v>0</v>
      </c>
      <c r="V102" s="10">
        <v>0</v>
      </c>
      <c r="W102" s="4" t="str" cm="1">
        <f t="array" ref="W102">IF(K102&lt;=0," ",INDEX(Prices,MATCH(W$3,add_ons,0),MATCH($E102,Models,0)+1))</f>
        <v xml:space="preserve"> </v>
      </c>
      <c r="X102" s="4" t="str" cm="1">
        <f t="array" ref="X102">IF(L102&lt;=0," ",INDEX(Prices,MATCH(X$3,add_ons,0),MATCH($E102,Models,0)+1))</f>
        <v xml:space="preserve"> </v>
      </c>
      <c r="Y102" s="4" t="str" cm="1">
        <f t="array" ref="Y102">IF(M102&lt;=0," ",INDEX(Prices,MATCH(Y$3,add_ons,0),MATCH($E102,Models,0)+1))</f>
        <v xml:space="preserve"> </v>
      </c>
      <c r="Z102" s="4" t="str" cm="1">
        <f t="array" ref="Z102">IF(N102&lt;=0," ",INDEX(Prices,MATCH(Z$3,add_ons,0),MATCH($E102,Models,0)+1))</f>
        <v xml:space="preserve"> </v>
      </c>
      <c r="AA102" s="4" cm="1">
        <f t="array" ref="AA102">IF(O102&lt;=0," ",INDEX(Prices,MATCH(AA$3,add_ons,0),MATCH($E102,Models,0)+1))</f>
        <v>1350</v>
      </c>
      <c r="AB102" s="4" t="str" cm="1">
        <f t="array" ref="AB102">IF(P102&lt;=0," ",INDEX(Prices,MATCH(AB$3,add_ons,0),MATCH($E102,Models,0)+1))</f>
        <v xml:space="preserve"> </v>
      </c>
      <c r="AC102" s="4" t="str" cm="1">
        <f t="array" ref="AC102">IF(Q102&lt;=0," ",INDEX(Prices,MATCH(AC$3,add_ons,0),MATCH($E102,Models,0)+1))</f>
        <v xml:space="preserve"> </v>
      </c>
      <c r="AD102" s="4" t="str" cm="1">
        <f t="array" ref="AD102">IF(R102&lt;=0," ",INDEX(Prices,MATCH(AD$3,add_ons,0),MATCH($E102,Models,0)+1))</f>
        <v xml:space="preserve"> </v>
      </c>
      <c r="AE102" s="4" t="str" cm="1">
        <f t="array" ref="AE102">IF(S102&lt;=0," ",INDEX(Prices,MATCH(AE$3,add_ons,0),MATCH($E102,Models,0)+1))</f>
        <v xml:space="preserve"> </v>
      </c>
      <c r="AF102" s="4" t="str" cm="1">
        <f t="array" ref="AF102">IF(T102&lt;=0," ",INDEX(Prices,MATCH(AF$3,add_ons,0),MATCH($E102,Models,0)+1))</f>
        <v xml:space="preserve"> </v>
      </c>
      <c r="AG102" s="4" t="str" cm="1">
        <f t="array" ref="AG102">IF(U102&lt;=0," ",INDEX(Prices,MATCH(AG$3,add_ons,0),MATCH($E102,Models,0)+1))</f>
        <v xml:space="preserve"> </v>
      </c>
      <c r="AH102" s="4" t="str" cm="1">
        <f t="array" ref="AH102">IF(V102&lt;=0," ",INDEX(Prices,MATCH(AH$3,add_ons,0),MATCH($E102,Models,0)+1))</f>
        <v xml:space="preserve"> </v>
      </c>
      <c r="AI102" s="3">
        <f t="shared" si="5"/>
        <v>1147.5</v>
      </c>
      <c r="AJ102" s="3" t="str" cm="1">
        <f t="array" ref="AJ102">IF(K102&lt;= 0, " ",INDEX(Costs,MATCH(W$3,add_ons,0),MATCH($E102,Models,0)+1))</f>
        <v xml:space="preserve"> </v>
      </c>
      <c r="AK102" s="3" t="str" cm="1">
        <f t="array" ref="AK102">IF(L102&lt;= 0, " ",INDEX(Costs,MATCH(X$3,add_ons,0),MATCH($E102,Models,0)+1))</f>
        <v xml:space="preserve"> </v>
      </c>
      <c r="AL102" s="3" t="str" cm="1">
        <f t="array" ref="AL102">IF(M102&lt;= 0, " ",INDEX(Costs,MATCH(Y$3,add_ons,0),MATCH($E102,Models,0)+1))</f>
        <v xml:space="preserve"> </v>
      </c>
      <c r="AM102" s="3" t="str" cm="1">
        <f t="array" ref="AM102">IF(N102&lt;= 0, " ",INDEX(Costs,MATCH(Z$3,add_ons,0),MATCH($E102,Models,0)+1))</f>
        <v xml:space="preserve"> </v>
      </c>
      <c r="AN102" s="3" cm="1">
        <f t="array" ref="AN102">IF(O102&lt;= 0, " ",INDEX(Costs,MATCH(AA$3,add_ons,0),MATCH($E102,Models,0)+1))</f>
        <v>877.5</v>
      </c>
      <c r="AO102" s="3" t="str" cm="1">
        <f t="array" ref="AO102">IF(P102&lt;= 0, " ",INDEX(Costs,MATCH(AB$3,add_ons,0),MATCH($E102,Models,0)+1))</f>
        <v xml:space="preserve"> </v>
      </c>
      <c r="AP102" s="3" t="str" cm="1">
        <f t="array" ref="AP102">IF(Q102&lt;= 0, " ",INDEX(Costs,MATCH(AC$3,add_ons,0),MATCH($E102,Models,0)+1))</f>
        <v xml:space="preserve"> </v>
      </c>
      <c r="AQ102" s="3" t="str" cm="1">
        <f t="array" ref="AQ102">IF(R102&lt;= 0, " ",INDEX(Costs,MATCH(AD$3,add_ons,0),MATCH($E102,Models,0)+1))</f>
        <v xml:space="preserve"> </v>
      </c>
      <c r="AR102" s="3" t="str" cm="1">
        <f t="array" ref="AR102">IF(S102&lt;= 0, " ",INDEX(Costs,MATCH(AE$3,add_ons,0),MATCH($E102,Models,0)+1))</f>
        <v xml:space="preserve"> </v>
      </c>
      <c r="AS102" s="3" t="str" cm="1">
        <f t="array" ref="AS102">IF(T102&lt;= 0, " ",INDEX(Costs,MATCH(AF$3,add_ons,0),MATCH($E102,Models,0)+1))</f>
        <v xml:space="preserve"> </v>
      </c>
      <c r="AT102" s="3" t="str" cm="1">
        <f t="array" ref="AT102">IF(U102&lt;= 0, " ",INDEX(Costs,MATCH(AG$3,add_ons,0),MATCH($E102,Models,0)+1))</f>
        <v xml:space="preserve"> </v>
      </c>
      <c r="AU102" s="3" t="str" cm="1">
        <f t="array" ref="AU102">IF(V102&lt;= 0, " ",INDEX(Costs,MATCH(AH$3,add_ons,0),MATCH($E102,Models,0)+1))</f>
        <v xml:space="preserve"> </v>
      </c>
      <c r="AV102" s="3">
        <f t="shared" si="6"/>
        <v>877.5</v>
      </c>
      <c r="AW102" s="3">
        <f t="shared" si="7"/>
        <v>26776.5</v>
      </c>
      <c r="AX102" s="3">
        <f t="shared" si="8"/>
        <v>25737.63</v>
      </c>
      <c r="AY102" s="3">
        <f t="shared" si="9"/>
        <v>1038.869999999999</v>
      </c>
    </row>
    <row r="103" spans="1:51" x14ac:dyDescent="0.2">
      <c r="A103" t="s">
        <v>15</v>
      </c>
      <c r="B103" t="s">
        <v>9</v>
      </c>
      <c r="C103" t="s">
        <v>10</v>
      </c>
      <c r="D103" t="s">
        <v>11</v>
      </c>
      <c r="E103" t="s">
        <v>12</v>
      </c>
      <c r="F103" t="s">
        <v>41</v>
      </c>
      <c r="G103" t="s">
        <v>22</v>
      </c>
      <c r="H103">
        <v>50</v>
      </c>
      <c r="I103" s="3">
        <v>28671</v>
      </c>
      <c r="J103" s="4">
        <v>27810.87</v>
      </c>
      <c r="K103" s="10">
        <v>0</v>
      </c>
      <c r="L103" s="10">
        <v>0</v>
      </c>
      <c r="M103" s="10">
        <v>0</v>
      </c>
      <c r="N103" s="10">
        <v>1</v>
      </c>
      <c r="O103" s="10">
        <v>0</v>
      </c>
      <c r="P103" s="10">
        <v>0</v>
      </c>
      <c r="Q103" s="10">
        <v>0</v>
      </c>
      <c r="R103" s="10">
        <v>1</v>
      </c>
      <c r="S103" s="10">
        <v>1</v>
      </c>
      <c r="T103" s="10">
        <v>0</v>
      </c>
      <c r="U103" s="10">
        <v>0</v>
      </c>
      <c r="V103" s="10">
        <v>1</v>
      </c>
      <c r="W103" s="4" t="str" cm="1">
        <f t="array" ref="W103">IF(K103&lt;=0," ",INDEX(Prices,MATCH(W$3,add_ons,0),MATCH($E103,Models,0)+1))</f>
        <v xml:space="preserve"> </v>
      </c>
      <c r="X103" s="4" t="str" cm="1">
        <f t="array" ref="X103">IF(L103&lt;=0," ",INDEX(Prices,MATCH(X$3,add_ons,0),MATCH($E103,Models,0)+1))</f>
        <v xml:space="preserve"> </v>
      </c>
      <c r="Y103" s="4" t="str" cm="1">
        <f t="array" ref="Y103">IF(M103&lt;=0," ",INDEX(Prices,MATCH(Y$3,add_ons,0),MATCH($E103,Models,0)+1))</f>
        <v xml:space="preserve"> </v>
      </c>
      <c r="Z103" s="4" cm="1">
        <f t="array" ref="Z103">IF(N103&lt;=0," ",INDEX(Prices,MATCH(Z$3,add_ons,0),MATCH($E103,Models,0)+1))</f>
        <v>240</v>
      </c>
      <c r="AA103" s="4" t="str" cm="1">
        <f t="array" ref="AA103">IF(O103&lt;=0," ",INDEX(Prices,MATCH(AA$3,add_ons,0),MATCH($E103,Models,0)+1))</f>
        <v xml:space="preserve"> </v>
      </c>
      <c r="AB103" s="4" t="str" cm="1">
        <f t="array" ref="AB103">IF(P103&lt;=0," ",INDEX(Prices,MATCH(AB$3,add_ons,0),MATCH($E103,Models,0)+1))</f>
        <v xml:space="preserve"> </v>
      </c>
      <c r="AC103" s="4" t="str" cm="1">
        <f t="array" ref="AC103">IF(Q103&lt;=0," ",INDEX(Prices,MATCH(AC$3,add_ons,0),MATCH($E103,Models,0)+1))</f>
        <v xml:space="preserve"> </v>
      </c>
      <c r="AD103" s="4" cm="1">
        <f t="array" ref="AD103">IF(R103&lt;=0," ",INDEX(Prices,MATCH(AD$3,add_ons,0),MATCH($E103,Models,0)+1))</f>
        <v>180</v>
      </c>
      <c r="AE103" s="4" cm="1">
        <f t="array" ref="AE103">IF(S103&lt;=0," ",INDEX(Prices,MATCH(AE$3,add_ons,0),MATCH($E103,Models,0)+1))</f>
        <v>160</v>
      </c>
      <c r="AF103" s="4" t="str" cm="1">
        <f t="array" ref="AF103">IF(T103&lt;=0," ",INDEX(Prices,MATCH(AF$3,add_ons,0),MATCH($E103,Models,0)+1))</f>
        <v xml:space="preserve"> </v>
      </c>
      <c r="AG103" s="4" t="str" cm="1">
        <f t="array" ref="AG103">IF(U103&lt;=0," ",INDEX(Prices,MATCH(AG$3,add_ons,0),MATCH($E103,Models,0)+1))</f>
        <v xml:space="preserve"> </v>
      </c>
      <c r="AH103" s="4" cm="1">
        <f t="array" ref="AH103">IF(V103&lt;=0," ",INDEX(Prices,MATCH(AH$3,add_ons,0),MATCH($E103,Models,0)+1))</f>
        <v>460</v>
      </c>
      <c r="AI103" s="3">
        <f t="shared" si="5"/>
        <v>884</v>
      </c>
      <c r="AJ103" s="3" t="str" cm="1">
        <f t="array" ref="AJ103">IF(K103&lt;= 0, " ",INDEX(Costs,MATCH(W$3,add_ons,0),MATCH($E103,Models,0)+1))</f>
        <v xml:space="preserve"> </v>
      </c>
      <c r="AK103" s="3" t="str" cm="1">
        <f t="array" ref="AK103">IF(L103&lt;= 0, " ",INDEX(Costs,MATCH(X$3,add_ons,0),MATCH($E103,Models,0)+1))</f>
        <v xml:space="preserve"> </v>
      </c>
      <c r="AL103" s="3" t="str" cm="1">
        <f t="array" ref="AL103">IF(M103&lt;= 0, " ",INDEX(Costs,MATCH(Y$3,add_ons,0),MATCH($E103,Models,0)+1))</f>
        <v xml:space="preserve"> </v>
      </c>
      <c r="AM103" s="3" cm="1">
        <f t="array" ref="AM103">IF(N103&lt;= 0, " ",INDEX(Costs,MATCH(Z$3,add_ons,0),MATCH($E103,Models,0)+1))</f>
        <v>28.799999999999997</v>
      </c>
      <c r="AN103" s="3" t="str" cm="1">
        <f t="array" ref="AN103">IF(O103&lt;= 0, " ",INDEX(Costs,MATCH(AA$3,add_ons,0),MATCH($E103,Models,0)+1))</f>
        <v xml:space="preserve"> </v>
      </c>
      <c r="AO103" s="3" t="str" cm="1">
        <f t="array" ref="AO103">IF(P103&lt;= 0, " ",INDEX(Costs,MATCH(AB$3,add_ons,0),MATCH($E103,Models,0)+1))</f>
        <v xml:space="preserve"> </v>
      </c>
      <c r="AP103" s="3" t="str" cm="1">
        <f t="array" ref="AP103">IF(Q103&lt;= 0, " ",INDEX(Costs,MATCH(AC$3,add_ons,0),MATCH($E103,Models,0)+1))</f>
        <v xml:space="preserve"> </v>
      </c>
      <c r="AQ103" s="3" cm="1">
        <f t="array" ref="AQ103">IF(R103&lt;= 0, " ",INDEX(Costs,MATCH(AD$3,add_ons,0),MATCH($E103,Models,0)+1))</f>
        <v>30.6</v>
      </c>
      <c r="AR103" s="3" cm="1">
        <f t="array" ref="AR103">IF(S103&lt;= 0, " ",INDEX(Costs,MATCH(AE$3,add_ons,0),MATCH($E103,Models,0)+1))</f>
        <v>27.200000000000003</v>
      </c>
      <c r="AS103" s="3" t="str" cm="1">
        <f t="array" ref="AS103">IF(T103&lt;= 0, " ",INDEX(Costs,MATCH(AF$3,add_ons,0),MATCH($E103,Models,0)+1))</f>
        <v xml:space="preserve"> </v>
      </c>
      <c r="AT103" s="3" t="str" cm="1">
        <f t="array" ref="AT103">IF(U103&lt;= 0, " ",INDEX(Costs,MATCH(AG$3,add_ons,0),MATCH($E103,Models,0)+1))</f>
        <v xml:space="preserve"> </v>
      </c>
      <c r="AU103" s="3" cm="1">
        <f t="array" ref="AU103">IF(V103&lt;= 0, " ",INDEX(Costs,MATCH(AH$3,add_ons,0),MATCH($E103,Models,0)+1))</f>
        <v>96.6</v>
      </c>
      <c r="AV103" s="3">
        <f t="shared" si="6"/>
        <v>183.2</v>
      </c>
      <c r="AW103" s="3">
        <f t="shared" si="7"/>
        <v>29555</v>
      </c>
      <c r="AX103" s="3">
        <f t="shared" si="8"/>
        <v>27994.07</v>
      </c>
      <c r="AY103" s="3">
        <f t="shared" si="9"/>
        <v>1560.9300000000003</v>
      </c>
    </row>
    <row r="104" spans="1:51" x14ac:dyDescent="0.2">
      <c r="A104" t="s">
        <v>15</v>
      </c>
      <c r="B104" t="s">
        <v>9</v>
      </c>
      <c r="C104" t="s">
        <v>10</v>
      </c>
      <c r="D104" t="s">
        <v>11</v>
      </c>
      <c r="E104" t="s">
        <v>12</v>
      </c>
      <c r="F104" t="s">
        <v>34</v>
      </c>
      <c r="G104" t="s">
        <v>22</v>
      </c>
      <c r="H104">
        <v>57</v>
      </c>
      <c r="I104" s="3">
        <v>27910</v>
      </c>
      <c r="J104" s="4">
        <v>27072.7</v>
      </c>
      <c r="K104" s="10">
        <v>1</v>
      </c>
      <c r="L104" s="10">
        <v>0</v>
      </c>
      <c r="M104" s="10">
        <v>0</v>
      </c>
      <c r="N104" s="10">
        <v>0</v>
      </c>
      <c r="O104" s="10">
        <v>0</v>
      </c>
      <c r="P104" s="10">
        <v>0</v>
      </c>
      <c r="Q104" s="10">
        <v>0</v>
      </c>
      <c r="R104" s="10">
        <v>0</v>
      </c>
      <c r="S104" s="10">
        <v>0</v>
      </c>
      <c r="T104" s="10">
        <v>0</v>
      </c>
      <c r="U104" s="10">
        <v>0</v>
      </c>
      <c r="V104" s="10">
        <v>1</v>
      </c>
      <c r="W104" s="4" cm="1">
        <f t="array" ref="W104">IF(K104&lt;=0," ",INDEX(Prices,MATCH(W$3,add_ons,0),MATCH($E104,Models,0)+1))</f>
        <v>750</v>
      </c>
      <c r="X104" s="4" t="str" cm="1">
        <f t="array" ref="X104">IF(L104&lt;=0," ",INDEX(Prices,MATCH(X$3,add_ons,0),MATCH($E104,Models,0)+1))</f>
        <v xml:space="preserve"> </v>
      </c>
      <c r="Y104" s="4" t="str" cm="1">
        <f t="array" ref="Y104">IF(M104&lt;=0," ",INDEX(Prices,MATCH(Y$3,add_ons,0),MATCH($E104,Models,0)+1))</f>
        <v xml:space="preserve"> </v>
      </c>
      <c r="Z104" s="4" t="str" cm="1">
        <f t="array" ref="Z104">IF(N104&lt;=0," ",INDEX(Prices,MATCH(Z$3,add_ons,0),MATCH($E104,Models,0)+1))</f>
        <v xml:space="preserve"> </v>
      </c>
      <c r="AA104" s="4" t="str" cm="1">
        <f t="array" ref="AA104">IF(O104&lt;=0," ",INDEX(Prices,MATCH(AA$3,add_ons,0),MATCH($E104,Models,0)+1))</f>
        <v xml:space="preserve"> </v>
      </c>
      <c r="AB104" s="4" t="str" cm="1">
        <f t="array" ref="AB104">IF(P104&lt;=0," ",INDEX(Prices,MATCH(AB$3,add_ons,0),MATCH($E104,Models,0)+1))</f>
        <v xml:space="preserve"> </v>
      </c>
      <c r="AC104" s="4" t="str" cm="1">
        <f t="array" ref="AC104">IF(Q104&lt;=0," ",INDEX(Prices,MATCH(AC$3,add_ons,0),MATCH($E104,Models,0)+1))</f>
        <v xml:space="preserve"> </v>
      </c>
      <c r="AD104" s="4" t="str" cm="1">
        <f t="array" ref="AD104">IF(R104&lt;=0," ",INDEX(Prices,MATCH(AD$3,add_ons,0),MATCH($E104,Models,0)+1))</f>
        <v xml:space="preserve"> </v>
      </c>
      <c r="AE104" s="4" t="str" cm="1">
        <f t="array" ref="AE104">IF(S104&lt;=0," ",INDEX(Prices,MATCH(AE$3,add_ons,0),MATCH($E104,Models,0)+1))</f>
        <v xml:space="preserve"> </v>
      </c>
      <c r="AF104" s="4" t="str" cm="1">
        <f t="array" ref="AF104">IF(T104&lt;=0," ",INDEX(Prices,MATCH(AF$3,add_ons,0),MATCH($E104,Models,0)+1))</f>
        <v xml:space="preserve"> </v>
      </c>
      <c r="AG104" s="4" t="str" cm="1">
        <f t="array" ref="AG104">IF(U104&lt;=0," ",INDEX(Prices,MATCH(AG$3,add_ons,0),MATCH($E104,Models,0)+1))</f>
        <v xml:space="preserve"> </v>
      </c>
      <c r="AH104" s="4" cm="1">
        <f t="array" ref="AH104">IF(V104&lt;=0," ",INDEX(Prices,MATCH(AH$3,add_ons,0),MATCH($E104,Models,0)+1))</f>
        <v>460</v>
      </c>
      <c r="AI104" s="3">
        <f t="shared" si="5"/>
        <v>1028.5</v>
      </c>
      <c r="AJ104" s="3" cm="1">
        <f t="array" ref="AJ104">IF(K104&lt;= 0, " ",INDEX(Costs,MATCH(W$3,add_ons,0),MATCH($E104,Models,0)+1))</f>
        <v>187.5</v>
      </c>
      <c r="AK104" s="3" t="str" cm="1">
        <f t="array" ref="AK104">IF(L104&lt;= 0, " ",INDEX(Costs,MATCH(X$3,add_ons,0),MATCH($E104,Models,0)+1))</f>
        <v xml:space="preserve"> </v>
      </c>
      <c r="AL104" s="3" t="str" cm="1">
        <f t="array" ref="AL104">IF(M104&lt;= 0, " ",INDEX(Costs,MATCH(Y$3,add_ons,0),MATCH($E104,Models,0)+1))</f>
        <v xml:space="preserve"> </v>
      </c>
      <c r="AM104" s="3" t="str" cm="1">
        <f t="array" ref="AM104">IF(N104&lt;= 0, " ",INDEX(Costs,MATCH(Z$3,add_ons,0),MATCH($E104,Models,0)+1))</f>
        <v xml:space="preserve"> </v>
      </c>
      <c r="AN104" s="3" t="str" cm="1">
        <f t="array" ref="AN104">IF(O104&lt;= 0, " ",INDEX(Costs,MATCH(AA$3,add_ons,0),MATCH($E104,Models,0)+1))</f>
        <v xml:space="preserve"> </v>
      </c>
      <c r="AO104" s="3" t="str" cm="1">
        <f t="array" ref="AO104">IF(P104&lt;= 0, " ",INDEX(Costs,MATCH(AB$3,add_ons,0),MATCH($E104,Models,0)+1))</f>
        <v xml:space="preserve"> </v>
      </c>
      <c r="AP104" s="3" t="str" cm="1">
        <f t="array" ref="AP104">IF(Q104&lt;= 0, " ",INDEX(Costs,MATCH(AC$3,add_ons,0),MATCH($E104,Models,0)+1))</f>
        <v xml:space="preserve"> </v>
      </c>
      <c r="AQ104" s="3" t="str" cm="1">
        <f t="array" ref="AQ104">IF(R104&lt;= 0, " ",INDEX(Costs,MATCH(AD$3,add_ons,0),MATCH($E104,Models,0)+1))</f>
        <v xml:space="preserve"> </v>
      </c>
      <c r="AR104" s="3" t="str" cm="1">
        <f t="array" ref="AR104">IF(S104&lt;= 0, " ",INDEX(Costs,MATCH(AE$3,add_ons,0),MATCH($E104,Models,0)+1))</f>
        <v xml:space="preserve"> </v>
      </c>
      <c r="AS104" s="3" t="str" cm="1">
        <f t="array" ref="AS104">IF(T104&lt;= 0, " ",INDEX(Costs,MATCH(AF$3,add_ons,0),MATCH($E104,Models,0)+1))</f>
        <v xml:space="preserve"> </v>
      </c>
      <c r="AT104" s="3" t="str" cm="1">
        <f t="array" ref="AT104">IF(U104&lt;= 0, " ",INDEX(Costs,MATCH(AG$3,add_ons,0),MATCH($E104,Models,0)+1))</f>
        <v xml:space="preserve"> </v>
      </c>
      <c r="AU104" s="3" cm="1">
        <f t="array" ref="AU104">IF(V104&lt;= 0, " ",INDEX(Costs,MATCH(AH$3,add_ons,0),MATCH($E104,Models,0)+1))</f>
        <v>96.6</v>
      </c>
      <c r="AV104" s="3">
        <f t="shared" si="6"/>
        <v>284.10000000000002</v>
      </c>
      <c r="AW104" s="3">
        <f t="shared" si="7"/>
        <v>28938.5</v>
      </c>
      <c r="AX104" s="3">
        <f t="shared" si="8"/>
        <v>27356.799999999999</v>
      </c>
      <c r="AY104" s="3">
        <f t="shared" si="9"/>
        <v>1581.7000000000007</v>
      </c>
    </row>
    <row r="105" spans="1:51" x14ac:dyDescent="0.2">
      <c r="A105" t="s">
        <v>15</v>
      </c>
      <c r="B105" t="s">
        <v>9</v>
      </c>
      <c r="C105" t="s">
        <v>40</v>
      </c>
      <c r="D105" t="s">
        <v>16</v>
      </c>
      <c r="E105" t="s">
        <v>17</v>
      </c>
      <c r="F105" t="s">
        <v>13</v>
      </c>
      <c r="G105" t="s">
        <v>14</v>
      </c>
      <c r="H105">
        <v>51</v>
      </c>
      <c r="I105" s="4">
        <v>19826</v>
      </c>
      <c r="J105" s="4">
        <v>11895.6</v>
      </c>
      <c r="K105" s="10">
        <v>0</v>
      </c>
      <c r="L105" s="10">
        <v>1</v>
      </c>
      <c r="M105" s="10">
        <v>0</v>
      </c>
      <c r="N105" s="10">
        <v>0</v>
      </c>
      <c r="O105" s="10">
        <v>0</v>
      </c>
      <c r="P105" s="10">
        <v>0</v>
      </c>
      <c r="Q105" s="10">
        <v>0</v>
      </c>
      <c r="R105" s="10">
        <v>0</v>
      </c>
      <c r="S105" s="10">
        <v>0</v>
      </c>
      <c r="T105" s="10">
        <v>0</v>
      </c>
      <c r="U105" s="10">
        <v>0</v>
      </c>
      <c r="V105" s="10">
        <v>1</v>
      </c>
      <c r="W105" s="4" t="str" cm="1">
        <f t="array" ref="W105">IF(K105&lt;=0," ",INDEX(Prices,MATCH(W$3,add_ons,0),MATCH($E105,Models,0)+1))</f>
        <v xml:space="preserve"> </v>
      </c>
      <c r="X105" s="4" cm="1">
        <f t="array" ref="X105">IF(L105&lt;=0," ",INDEX(Prices,MATCH(X$3,add_ons,0),MATCH($E105,Models,0)+1))</f>
        <v>190</v>
      </c>
      <c r="Y105" s="4" t="str" cm="1">
        <f t="array" ref="Y105">IF(M105&lt;=0," ",INDEX(Prices,MATCH(Y$3,add_ons,0),MATCH($E105,Models,0)+1))</f>
        <v xml:space="preserve"> </v>
      </c>
      <c r="Z105" s="4" t="str" cm="1">
        <f t="array" ref="Z105">IF(N105&lt;=0," ",INDEX(Prices,MATCH(Z$3,add_ons,0),MATCH($E105,Models,0)+1))</f>
        <v xml:space="preserve"> </v>
      </c>
      <c r="AA105" s="4" t="str" cm="1">
        <f t="array" ref="AA105">IF(O105&lt;=0," ",INDEX(Prices,MATCH(AA$3,add_ons,0),MATCH($E105,Models,0)+1))</f>
        <v xml:space="preserve"> </v>
      </c>
      <c r="AB105" s="4" t="str" cm="1">
        <f t="array" ref="AB105">IF(P105&lt;=0," ",INDEX(Prices,MATCH(AB$3,add_ons,0),MATCH($E105,Models,0)+1))</f>
        <v xml:space="preserve"> </v>
      </c>
      <c r="AC105" s="4" t="str" cm="1">
        <f t="array" ref="AC105">IF(Q105&lt;=0," ",INDEX(Prices,MATCH(AC$3,add_ons,0),MATCH($E105,Models,0)+1))</f>
        <v xml:space="preserve"> </v>
      </c>
      <c r="AD105" s="4" t="str" cm="1">
        <f t="array" ref="AD105">IF(R105&lt;=0," ",INDEX(Prices,MATCH(AD$3,add_ons,0),MATCH($E105,Models,0)+1))</f>
        <v xml:space="preserve"> </v>
      </c>
      <c r="AE105" s="4" t="str" cm="1">
        <f t="array" ref="AE105">IF(S105&lt;=0," ",INDEX(Prices,MATCH(AE$3,add_ons,0),MATCH($E105,Models,0)+1))</f>
        <v xml:space="preserve"> </v>
      </c>
      <c r="AF105" s="4" t="str" cm="1">
        <f t="array" ref="AF105">IF(T105&lt;=0," ",INDEX(Prices,MATCH(AF$3,add_ons,0),MATCH($E105,Models,0)+1))</f>
        <v xml:space="preserve"> </v>
      </c>
      <c r="AG105" s="4" t="str" cm="1">
        <f t="array" ref="AG105">IF(U105&lt;=0," ",INDEX(Prices,MATCH(AG$3,add_ons,0),MATCH($E105,Models,0)+1))</f>
        <v xml:space="preserve"> </v>
      </c>
      <c r="AH105" s="4" cm="1">
        <f t="array" ref="AH105">IF(V105&lt;=0," ",INDEX(Prices,MATCH(AH$3,add_ons,0),MATCH($E105,Models,0)+1))</f>
        <v>390</v>
      </c>
      <c r="AI105" s="3">
        <f t="shared" si="5"/>
        <v>493</v>
      </c>
      <c r="AJ105" s="3" t="str" cm="1">
        <f t="array" ref="AJ105">IF(K105&lt;= 0, " ",INDEX(Costs,MATCH(W$3,add_ons,0),MATCH($E105,Models,0)+1))</f>
        <v xml:space="preserve"> </v>
      </c>
      <c r="AK105" s="3" cm="1">
        <f t="array" ref="AK105">IF(L105&lt;= 0, " ",INDEX(Costs,MATCH(X$3,add_ons,0),MATCH($E105,Models,0)+1))</f>
        <v>20.9</v>
      </c>
      <c r="AL105" s="3" t="str" cm="1">
        <f t="array" ref="AL105">IF(M105&lt;= 0, " ",INDEX(Costs,MATCH(Y$3,add_ons,0),MATCH($E105,Models,0)+1))</f>
        <v xml:space="preserve"> </v>
      </c>
      <c r="AM105" s="3" t="str" cm="1">
        <f t="array" ref="AM105">IF(N105&lt;= 0, " ",INDEX(Costs,MATCH(Z$3,add_ons,0),MATCH($E105,Models,0)+1))</f>
        <v xml:space="preserve"> </v>
      </c>
      <c r="AN105" s="3" t="str" cm="1">
        <f t="array" ref="AN105">IF(O105&lt;= 0, " ",INDEX(Costs,MATCH(AA$3,add_ons,0),MATCH($E105,Models,0)+1))</f>
        <v xml:space="preserve"> </v>
      </c>
      <c r="AO105" s="3" t="str" cm="1">
        <f t="array" ref="AO105">IF(P105&lt;= 0, " ",INDEX(Costs,MATCH(AB$3,add_ons,0),MATCH($E105,Models,0)+1))</f>
        <v xml:space="preserve"> </v>
      </c>
      <c r="AP105" s="3" t="str" cm="1">
        <f t="array" ref="AP105">IF(Q105&lt;= 0, " ",INDEX(Costs,MATCH(AC$3,add_ons,0),MATCH($E105,Models,0)+1))</f>
        <v xml:space="preserve"> </v>
      </c>
      <c r="AQ105" s="3" t="str" cm="1">
        <f t="array" ref="AQ105">IF(R105&lt;= 0, " ",INDEX(Costs,MATCH(AD$3,add_ons,0),MATCH($E105,Models,0)+1))</f>
        <v xml:space="preserve"> </v>
      </c>
      <c r="AR105" s="3" t="str" cm="1">
        <f t="array" ref="AR105">IF(S105&lt;= 0, " ",INDEX(Costs,MATCH(AE$3,add_ons,0),MATCH($E105,Models,0)+1))</f>
        <v xml:space="preserve"> </v>
      </c>
      <c r="AS105" s="3" t="str" cm="1">
        <f t="array" ref="AS105">IF(T105&lt;= 0, " ",INDEX(Costs,MATCH(AF$3,add_ons,0),MATCH($E105,Models,0)+1))</f>
        <v xml:space="preserve"> </v>
      </c>
      <c r="AT105" s="3" t="str" cm="1">
        <f t="array" ref="AT105">IF(U105&lt;= 0, " ",INDEX(Costs,MATCH(AG$3,add_ons,0),MATCH($E105,Models,0)+1))</f>
        <v xml:space="preserve"> </v>
      </c>
      <c r="AU105" s="3" cm="1">
        <f t="array" ref="AU105">IF(V105&lt;= 0, " ",INDEX(Costs,MATCH(AH$3,add_ons,0),MATCH($E105,Models,0)+1))</f>
        <v>81.899999999999991</v>
      </c>
      <c r="AV105" s="3">
        <f t="shared" si="6"/>
        <v>102.79999999999998</v>
      </c>
      <c r="AW105" s="3">
        <f t="shared" si="7"/>
        <v>20319</v>
      </c>
      <c r="AX105" s="3">
        <f t="shared" si="8"/>
        <v>11998.4</v>
      </c>
      <c r="AY105" s="3">
        <f t="shared" si="9"/>
        <v>8320.6</v>
      </c>
    </row>
    <row r="106" spans="1:51" x14ac:dyDescent="0.2">
      <c r="A106" t="s">
        <v>15</v>
      </c>
      <c r="B106" t="s">
        <v>9</v>
      </c>
      <c r="C106" t="s">
        <v>40</v>
      </c>
      <c r="D106" t="s">
        <v>16</v>
      </c>
      <c r="E106" t="s">
        <v>20</v>
      </c>
      <c r="F106" t="s">
        <v>29</v>
      </c>
      <c r="G106" t="s">
        <v>22</v>
      </c>
      <c r="H106">
        <v>25</v>
      </c>
      <c r="I106" s="4">
        <v>10507</v>
      </c>
      <c r="J106" s="4">
        <v>6304.2</v>
      </c>
      <c r="K106" s="10">
        <v>0</v>
      </c>
      <c r="L106" s="10">
        <v>0</v>
      </c>
      <c r="M106" s="10">
        <v>0</v>
      </c>
      <c r="N106" s="10">
        <v>0</v>
      </c>
      <c r="O106" s="10">
        <v>0</v>
      </c>
      <c r="P106" s="10">
        <v>0</v>
      </c>
      <c r="Q106" s="10">
        <v>0</v>
      </c>
      <c r="R106" s="10">
        <v>0</v>
      </c>
      <c r="S106" s="10">
        <v>0</v>
      </c>
      <c r="T106" s="10">
        <v>0</v>
      </c>
      <c r="U106" s="10">
        <v>1</v>
      </c>
      <c r="V106" s="10">
        <v>0</v>
      </c>
      <c r="W106" s="4" t="str" cm="1">
        <f t="array" ref="W106">IF(K106&lt;=0," ",INDEX(Prices,MATCH(W$3,add_ons,0),MATCH($E106,Models,0)+1))</f>
        <v xml:space="preserve"> </v>
      </c>
      <c r="X106" s="4" t="str" cm="1">
        <f t="array" ref="X106">IF(L106&lt;=0," ",INDEX(Prices,MATCH(X$3,add_ons,0),MATCH($E106,Models,0)+1))</f>
        <v xml:space="preserve"> </v>
      </c>
      <c r="Y106" s="4" t="str" cm="1">
        <f t="array" ref="Y106">IF(M106&lt;=0," ",INDEX(Prices,MATCH(Y$3,add_ons,0),MATCH($E106,Models,0)+1))</f>
        <v xml:space="preserve"> </v>
      </c>
      <c r="Z106" s="4" t="str" cm="1">
        <f t="array" ref="Z106">IF(N106&lt;=0," ",INDEX(Prices,MATCH(Z$3,add_ons,0),MATCH($E106,Models,0)+1))</f>
        <v xml:space="preserve"> </v>
      </c>
      <c r="AA106" s="4" t="str" cm="1">
        <f t="array" ref="AA106">IF(O106&lt;=0," ",INDEX(Prices,MATCH(AA$3,add_ons,0),MATCH($E106,Models,0)+1))</f>
        <v xml:space="preserve"> </v>
      </c>
      <c r="AB106" s="4" t="str" cm="1">
        <f t="array" ref="AB106">IF(P106&lt;=0," ",INDEX(Prices,MATCH(AB$3,add_ons,0),MATCH($E106,Models,0)+1))</f>
        <v xml:space="preserve"> </v>
      </c>
      <c r="AC106" s="4" t="str" cm="1">
        <f t="array" ref="AC106">IF(Q106&lt;=0," ",INDEX(Prices,MATCH(AC$3,add_ons,0),MATCH($E106,Models,0)+1))</f>
        <v xml:space="preserve"> </v>
      </c>
      <c r="AD106" s="4" t="str" cm="1">
        <f t="array" ref="AD106">IF(R106&lt;=0," ",INDEX(Prices,MATCH(AD$3,add_ons,0),MATCH($E106,Models,0)+1))</f>
        <v xml:space="preserve"> </v>
      </c>
      <c r="AE106" s="4" t="str" cm="1">
        <f t="array" ref="AE106">IF(S106&lt;=0," ",INDEX(Prices,MATCH(AE$3,add_ons,0),MATCH($E106,Models,0)+1))</f>
        <v xml:space="preserve"> </v>
      </c>
      <c r="AF106" s="4" t="str" cm="1">
        <f t="array" ref="AF106">IF(T106&lt;=0," ",INDEX(Prices,MATCH(AF$3,add_ons,0),MATCH($E106,Models,0)+1))</f>
        <v xml:space="preserve"> </v>
      </c>
      <c r="AG106" s="4" cm="1">
        <f t="array" ref="AG106">IF(U106&lt;=0," ",INDEX(Prices,MATCH(AG$3,add_ons,0),MATCH($E106,Models,0)+1))</f>
        <v>640</v>
      </c>
      <c r="AH106" s="4" t="str" cm="1">
        <f t="array" ref="AH106">IF(V106&lt;=0," ",INDEX(Prices,MATCH(AH$3,add_ons,0),MATCH($E106,Models,0)+1))</f>
        <v xml:space="preserve"> </v>
      </c>
      <c r="AI106" s="3">
        <f t="shared" si="5"/>
        <v>544</v>
      </c>
      <c r="AJ106" s="3" t="str" cm="1">
        <f t="array" ref="AJ106">IF(K106&lt;= 0, " ",INDEX(Costs,MATCH(W$3,add_ons,0),MATCH($E106,Models,0)+1))</f>
        <v xml:space="preserve"> </v>
      </c>
      <c r="AK106" s="3" t="str" cm="1">
        <f t="array" ref="AK106">IF(L106&lt;= 0, " ",INDEX(Costs,MATCH(X$3,add_ons,0),MATCH($E106,Models,0)+1))</f>
        <v xml:space="preserve"> </v>
      </c>
      <c r="AL106" s="3" t="str" cm="1">
        <f t="array" ref="AL106">IF(M106&lt;= 0, " ",INDEX(Costs,MATCH(Y$3,add_ons,0),MATCH($E106,Models,0)+1))</f>
        <v xml:space="preserve"> </v>
      </c>
      <c r="AM106" s="3" t="str" cm="1">
        <f t="array" ref="AM106">IF(N106&lt;= 0, " ",INDEX(Costs,MATCH(Z$3,add_ons,0),MATCH($E106,Models,0)+1))</f>
        <v xml:space="preserve"> </v>
      </c>
      <c r="AN106" s="3" t="str" cm="1">
        <f t="array" ref="AN106">IF(O106&lt;= 0, " ",INDEX(Costs,MATCH(AA$3,add_ons,0),MATCH($E106,Models,0)+1))</f>
        <v xml:space="preserve"> </v>
      </c>
      <c r="AO106" s="3" t="str" cm="1">
        <f t="array" ref="AO106">IF(P106&lt;= 0, " ",INDEX(Costs,MATCH(AB$3,add_ons,0),MATCH($E106,Models,0)+1))</f>
        <v xml:space="preserve"> </v>
      </c>
      <c r="AP106" s="3" t="str" cm="1">
        <f t="array" ref="AP106">IF(Q106&lt;= 0, " ",INDEX(Costs,MATCH(AC$3,add_ons,0),MATCH($E106,Models,0)+1))</f>
        <v xml:space="preserve"> </v>
      </c>
      <c r="AQ106" s="3" t="str" cm="1">
        <f t="array" ref="AQ106">IF(R106&lt;= 0, " ",INDEX(Costs,MATCH(AD$3,add_ons,0),MATCH($E106,Models,0)+1))</f>
        <v xml:space="preserve"> </v>
      </c>
      <c r="AR106" s="3" t="str" cm="1">
        <f t="array" ref="AR106">IF(S106&lt;= 0, " ",INDEX(Costs,MATCH(AE$3,add_ons,0),MATCH($E106,Models,0)+1))</f>
        <v xml:space="preserve"> </v>
      </c>
      <c r="AS106" s="3" t="str" cm="1">
        <f t="array" ref="AS106">IF(T106&lt;= 0, " ",INDEX(Costs,MATCH(AF$3,add_ons,0),MATCH($E106,Models,0)+1))</f>
        <v xml:space="preserve"> </v>
      </c>
      <c r="AT106" s="3" cm="1">
        <f t="array" ref="AT106">IF(U106&lt;= 0, " ",INDEX(Costs,MATCH(AG$3,add_ons,0),MATCH($E106,Models,0)+1))</f>
        <v>179.20000000000002</v>
      </c>
      <c r="AU106" s="3" t="str" cm="1">
        <f t="array" ref="AU106">IF(V106&lt;= 0, " ",INDEX(Costs,MATCH(AH$3,add_ons,0),MATCH($E106,Models,0)+1))</f>
        <v xml:space="preserve"> </v>
      </c>
      <c r="AV106" s="3">
        <f t="shared" si="6"/>
        <v>179.20000000000002</v>
      </c>
      <c r="AW106" s="3">
        <f t="shared" si="7"/>
        <v>11051</v>
      </c>
      <c r="AX106" s="3">
        <f t="shared" si="8"/>
        <v>6483.4</v>
      </c>
      <c r="AY106" s="3">
        <f t="shared" si="9"/>
        <v>4567.6000000000004</v>
      </c>
    </row>
    <row r="107" spans="1:51" x14ac:dyDescent="0.2">
      <c r="A107" t="s">
        <v>15</v>
      </c>
      <c r="B107" t="s">
        <v>9</v>
      </c>
      <c r="C107" t="s">
        <v>40</v>
      </c>
      <c r="D107" t="s">
        <v>16</v>
      </c>
      <c r="E107" t="s">
        <v>20</v>
      </c>
      <c r="F107" t="s">
        <v>13</v>
      </c>
      <c r="G107" t="s">
        <v>22</v>
      </c>
      <c r="H107">
        <v>62</v>
      </c>
      <c r="I107" s="4">
        <v>16973</v>
      </c>
      <c r="J107" s="4">
        <v>10183.799999999999</v>
      </c>
      <c r="K107" s="10">
        <v>0</v>
      </c>
      <c r="L107" s="10">
        <v>0</v>
      </c>
      <c r="M107" s="10">
        <v>0</v>
      </c>
      <c r="N107" s="10">
        <v>0</v>
      </c>
      <c r="O107" s="10">
        <v>0</v>
      </c>
      <c r="P107" s="10">
        <v>0</v>
      </c>
      <c r="Q107" s="10">
        <v>0</v>
      </c>
      <c r="R107" s="10">
        <v>0</v>
      </c>
      <c r="S107" s="10">
        <v>0</v>
      </c>
      <c r="T107" s="10">
        <v>0</v>
      </c>
      <c r="U107" s="10">
        <v>0</v>
      </c>
      <c r="V107" s="10">
        <v>0</v>
      </c>
      <c r="W107" s="4" t="str" cm="1">
        <f t="array" ref="W107">IF(K107&lt;=0," ",INDEX(Prices,MATCH(W$3,add_ons,0),MATCH($E107,Models,0)+1))</f>
        <v xml:space="preserve"> </v>
      </c>
      <c r="X107" s="4" t="str" cm="1">
        <f t="array" ref="X107">IF(L107&lt;=0," ",INDEX(Prices,MATCH(X$3,add_ons,0),MATCH($E107,Models,0)+1))</f>
        <v xml:space="preserve"> </v>
      </c>
      <c r="Y107" s="4" t="str" cm="1">
        <f t="array" ref="Y107">IF(M107&lt;=0," ",INDEX(Prices,MATCH(Y$3,add_ons,0),MATCH($E107,Models,0)+1))</f>
        <v xml:space="preserve"> </v>
      </c>
      <c r="Z107" s="4" t="str" cm="1">
        <f t="array" ref="Z107">IF(N107&lt;=0," ",INDEX(Prices,MATCH(Z$3,add_ons,0),MATCH($E107,Models,0)+1))</f>
        <v xml:space="preserve"> </v>
      </c>
      <c r="AA107" s="4" t="str" cm="1">
        <f t="array" ref="AA107">IF(O107&lt;=0," ",INDEX(Prices,MATCH(AA$3,add_ons,0),MATCH($E107,Models,0)+1))</f>
        <v xml:space="preserve"> </v>
      </c>
      <c r="AB107" s="4" t="str" cm="1">
        <f t="array" ref="AB107">IF(P107&lt;=0," ",INDEX(Prices,MATCH(AB$3,add_ons,0),MATCH($E107,Models,0)+1))</f>
        <v xml:space="preserve"> </v>
      </c>
      <c r="AC107" s="4" t="str" cm="1">
        <f t="array" ref="AC107">IF(Q107&lt;=0," ",INDEX(Prices,MATCH(AC$3,add_ons,0),MATCH($E107,Models,0)+1))</f>
        <v xml:space="preserve"> </v>
      </c>
      <c r="AD107" s="4" t="str" cm="1">
        <f t="array" ref="AD107">IF(R107&lt;=0," ",INDEX(Prices,MATCH(AD$3,add_ons,0),MATCH($E107,Models,0)+1))</f>
        <v xml:space="preserve"> </v>
      </c>
      <c r="AE107" s="4" t="str" cm="1">
        <f t="array" ref="AE107">IF(S107&lt;=0," ",INDEX(Prices,MATCH(AE$3,add_ons,0),MATCH($E107,Models,0)+1))</f>
        <v xml:space="preserve"> </v>
      </c>
      <c r="AF107" s="4" t="str" cm="1">
        <f t="array" ref="AF107">IF(T107&lt;=0," ",INDEX(Prices,MATCH(AF$3,add_ons,0),MATCH($E107,Models,0)+1))</f>
        <v xml:space="preserve"> </v>
      </c>
      <c r="AG107" s="4" t="str" cm="1">
        <f t="array" ref="AG107">IF(U107&lt;=0," ",INDEX(Prices,MATCH(AG$3,add_ons,0),MATCH($E107,Models,0)+1))</f>
        <v xml:space="preserve"> </v>
      </c>
      <c r="AH107" s="4" t="str" cm="1">
        <f t="array" ref="AH107">IF(V107&lt;=0," ",INDEX(Prices,MATCH(AH$3,add_ons,0),MATCH($E107,Models,0)+1))</f>
        <v xml:space="preserve"> </v>
      </c>
      <c r="AI107" s="3">
        <f t="shared" si="5"/>
        <v>0</v>
      </c>
      <c r="AJ107" s="3" t="str" cm="1">
        <f t="array" ref="AJ107">IF(K107&lt;= 0, " ",INDEX(Costs,MATCH(W$3,add_ons,0),MATCH($E107,Models,0)+1))</f>
        <v xml:space="preserve"> </v>
      </c>
      <c r="AK107" s="3" t="str" cm="1">
        <f t="array" ref="AK107">IF(L107&lt;= 0, " ",INDEX(Costs,MATCH(X$3,add_ons,0),MATCH($E107,Models,0)+1))</f>
        <v xml:space="preserve"> </v>
      </c>
      <c r="AL107" s="3" t="str" cm="1">
        <f t="array" ref="AL107">IF(M107&lt;= 0, " ",INDEX(Costs,MATCH(Y$3,add_ons,0),MATCH($E107,Models,0)+1))</f>
        <v xml:space="preserve"> </v>
      </c>
      <c r="AM107" s="3" t="str" cm="1">
        <f t="array" ref="AM107">IF(N107&lt;= 0, " ",INDEX(Costs,MATCH(Z$3,add_ons,0),MATCH($E107,Models,0)+1))</f>
        <v xml:space="preserve"> </v>
      </c>
      <c r="AN107" s="3" t="str" cm="1">
        <f t="array" ref="AN107">IF(O107&lt;= 0, " ",INDEX(Costs,MATCH(AA$3,add_ons,0),MATCH($E107,Models,0)+1))</f>
        <v xml:space="preserve"> </v>
      </c>
      <c r="AO107" s="3" t="str" cm="1">
        <f t="array" ref="AO107">IF(P107&lt;= 0, " ",INDEX(Costs,MATCH(AB$3,add_ons,0),MATCH($E107,Models,0)+1))</f>
        <v xml:space="preserve"> </v>
      </c>
      <c r="AP107" s="3" t="str" cm="1">
        <f t="array" ref="AP107">IF(Q107&lt;= 0, " ",INDEX(Costs,MATCH(AC$3,add_ons,0),MATCH($E107,Models,0)+1))</f>
        <v xml:space="preserve"> </v>
      </c>
      <c r="AQ107" s="3" t="str" cm="1">
        <f t="array" ref="AQ107">IF(R107&lt;= 0, " ",INDEX(Costs,MATCH(AD$3,add_ons,0),MATCH($E107,Models,0)+1))</f>
        <v xml:space="preserve"> </v>
      </c>
      <c r="AR107" s="3" t="str" cm="1">
        <f t="array" ref="AR107">IF(S107&lt;= 0, " ",INDEX(Costs,MATCH(AE$3,add_ons,0),MATCH($E107,Models,0)+1))</f>
        <v xml:space="preserve"> </v>
      </c>
      <c r="AS107" s="3" t="str" cm="1">
        <f t="array" ref="AS107">IF(T107&lt;= 0, " ",INDEX(Costs,MATCH(AF$3,add_ons,0),MATCH($E107,Models,0)+1))</f>
        <v xml:space="preserve"> </v>
      </c>
      <c r="AT107" s="3" t="str" cm="1">
        <f t="array" ref="AT107">IF(U107&lt;= 0, " ",INDEX(Costs,MATCH(AG$3,add_ons,0),MATCH($E107,Models,0)+1))</f>
        <v xml:space="preserve"> </v>
      </c>
      <c r="AU107" s="3" t="str" cm="1">
        <f t="array" ref="AU107">IF(V107&lt;= 0, " ",INDEX(Costs,MATCH(AH$3,add_ons,0),MATCH($E107,Models,0)+1))</f>
        <v xml:space="preserve"> </v>
      </c>
      <c r="AV107" s="3">
        <f t="shared" si="6"/>
        <v>0</v>
      </c>
      <c r="AW107" s="3">
        <f t="shared" si="7"/>
        <v>16973</v>
      </c>
      <c r="AX107" s="3">
        <f t="shared" si="8"/>
        <v>10183.799999999999</v>
      </c>
      <c r="AY107" s="3">
        <f t="shared" si="9"/>
        <v>6789.2000000000007</v>
      </c>
    </row>
    <row r="108" spans="1:51" x14ac:dyDescent="0.2">
      <c r="A108" t="s">
        <v>15</v>
      </c>
      <c r="B108" t="s">
        <v>9</v>
      </c>
      <c r="C108" t="s">
        <v>40</v>
      </c>
      <c r="D108" t="s">
        <v>16</v>
      </c>
      <c r="E108" t="s">
        <v>33</v>
      </c>
      <c r="F108" t="s">
        <v>41</v>
      </c>
      <c r="G108" t="s">
        <v>22</v>
      </c>
      <c r="H108">
        <v>52</v>
      </c>
      <c r="I108" s="3">
        <v>22583</v>
      </c>
      <c r="J108" s="4">
        <v>13549.8</v>
      </c>
      <c r="K108" s="10">
        <v>0</v>
      </c>
      <c r="L108" s="10">
        <v>0</v>
      </c>
      <c r="M108" s="10">
        <v>0</v>
      </c>
      <c r="N108" s="10">
        <v>0</v>
      </c>
      <c r="O108" s="10">
        <v>0</v>
      </c>
      <c r="P108" s="10">
        <v>0</v>
      </c>
      <c r="Q108" s="10">
        <v>0</v>
      </c>
      <c r="R108" s="10">
        <v>0</v>
      </c>
      <c r="S108" s="10">
        <v>1</v>
      </c>
      <c r="T108" s="10">
        <v>0</v>
      </c>
      <c r="U108" s="10">
        <v>0</v>
      </c>
      <c r="V108" s="10">
        <v>0</v>
      </c>
      <c r="W108" s="4" t="str" cm="1">
        <f t="array" ref="W108">IF(K108&lt;=0," ",INDEX(Prices,MATCH(W$3,add_ons,0),MATCH($E108,Models,0)+1))</f>
        <v xml:space="preserve"> </v>
      </c>
      <c r="X108" s="4" t="str" cm="1">
        <f t="array" ref="X108">IF(L108&lt;=0," ",INDEX(Prices,MATCH(X$3,add_ons,0),MATCH($E108,Models,0)+1))</f>
        <v xml:space="preserve"> </v>
      </c>
      <c r="Y108" s="4" t="str" cm="1">
        <f t="array" ref="Y108">IF(M108&lt;=0," ",INDEX(Prices,MATCH(Y$3,add_ons,0),MATCH($E108,Models,0)+1))</f>
        <v xml:space="preserve"> </v>
      </c>
      <c r="Z108" s="4" t="str" cm="1">
        <f t="array" ref="Z108">IF(N108&lt;=0," ",INDEX(Prices,MATCH(Z$3,add_ons,0),MATCH($E108,Models,0)+1))</f>
        <v xml:space="preserve"> </v>
      </c>
      <c r="AA108" s="4" t="str" cm="1">
        <f t="array" ref="AA108">IF(O108&lt;=0," ",INDEX(Prices,MATCH(AA$3,add_ons,0),MATCH($E108,Models,0)+1))</f>
        <v xml:space="preserve"> </v>
      </c>
      <c r="AB108" s="4" t="str" cm="1">
        <f t="array" ref="AB108">IF(P108&lt;=0," ",INDEX(Prices,MATCH(AB$3,add_ons,0),MATCH($E108,Models,0)+1))</f>
        <v xml:space="preserve"> </v>
      </c>
      <c r="AC108" s="4" t="str" cm="1">
        <f t="array" ref="AC108">IF(Q108&lt;=0," ",INDEX(Prices,MATCH(AC$3,add_ons,0),MATCH($E108,Models,0)+1))</f>
        <v xml:space="preserve"> </v>
      </c>
      <c r="AD108" s="4" t="str" cm="1">
        <f t="array" ref="AD108">IF(R108&lt;=0," ",INDEX(Prices,MATCH(AD$3,add_ons,0),MATCH($E108,Models,0)+1))</f>
        <v xml:space="preserve"> </v>
      </c>
      <c r="AE108" s="4" cm="1">
        <f t="array" ref="AE108">IF(S108&lt;=0," ",INDEX(Prices,MATCH(AE$3,add_ons,0),MATCH($E108,Models,0)+1))</f>
        <v>180</v>
      </c>
      <c r="AF108" s="4" t="str" cm="1">
        <f t="array" ref="AF108">IF(T108&lt;=0," ",INDEX(Prices,MATCH(AF$3,add_ons,0),MATCH($E108,Models,0)+1))</f>
        <v xml:space="preserve"> </v>
      </c>
      <c r="AG108" s="4" t="str" cm="1">
        <f t="array" ref="AG108">IF(U108&lt;=0," ",INDEX(Prices,MATCH(AG$3,add_ons,0),MATCH($E108,Models,0)+1))</f>
        <v xml:space="preserve"> </v>
      </c>
      <c r="AH108" s="4" t="str" cm="1">
        <f t="array" ref="AH108">IF(V108&lt;=0," ",INDEX(Prices,MATCH(AH$3,add_ons,0),MATCH($E108,Models,0)+1))</f>
        <v xml:space="preserve"> </v>
      </c>
      <c r="AI108" s="3">
        <f t="shared" si="5"/>
        <v>153</v>
      </c>
      <c r="AJ108" s="3" t="str" cm="1">
        <f t="array" ref="AJ108">IF(K108&lt;= 0, " ",INDEX(Costs,MATCH(W$3,add_ons,0),MATCH($E108,Models,0)+1))</f>
        <v xml:space="preserve"> </v>
      </c>
      <c r="AK108" s="3" t="str" cm="1">
        <f t="array" ref="AK108">IF(L108&lt;= 0, " ",INDEX(Costs,MATCH(X$3,add_ons,0),MATCH($E108,Models,0)+1))</f>
        <v xml:space="preserve"> </v>
      </c>
      <c r="AL108" s="3" t="str" cm="1">
        <f t="array" ref="AL108">IF(M108&lt;= 0, " ",INDEX(Costs,MATCH(Y$3,add_ons,0),MATCH($E108,Models,0)+1))</f>
        <v xml:space="preserve"> </v>
      </c>
      <c r="AM108" s="3" t="str" cm="1">
        <f t="array" ref="AM108">IF(N108&lt;= 0, " ",INDEX(Costs,MATCH(Z$3,add_ons,0),MATCH($E108,Models,0)+1))</f>
        <v xml:space="preserve"> </v>
      </c>
      <c r="AN108" s="3" t="str" cm="1">
        <f t="array" ref="AN108">IF(O108&lt;= 0, " ",INDEX(Costs,MATCH(AA$3,add_ons,0),MATCH($E108,Models,0)+1))</f>
        <v xml:space="preserve"> </v>
      </c>
      <c r="AO108" s="3" t="str" cm="1">
        <f t="array" ref="AO108">IF(P108&lt;= 0, " ",INDEX(Costs,MATCH(AB$3,add_ons,0),MATCH($E108,Models,0)+1))</f>
        <v xml:space="preserve"> </v>
      </c>
      <c r="AP108" s="3" t="str" cm="1">
        <f t="array" ref="AP108">IF(Q108&lt;= 0, " ",INDEX(Costs,MATCH(AC$3,add_ons,0),MATCH($E108,Models,0)+1))</f>
        <v xml:space="preserve"> </v>
      </c>
      <c r="AQ108" s="3" t="str" cm="1">
        <f t="array" ref="AQ108">IF(R108&lt;= 0, " ",INDEX(Costs,MATCH(AD$3,add_ons,0),MATCH($E108,Models,0)+1))</f>
        <v xml:space="preserve"> </v>
      </c>
      <c r="AR108" s="3" cm="1">
        <f t="array" ref="AR108">IF(S108&lt;= 0, " ",INDEX(Costs,MATCH(AE$3,add_ons,0),MATCH($E108,Models,0)+1))</f>
        <v>30.6</v>
      </c>
      <c r="AS108" s="3" t="str" cm="1">
        <f t="array" ref="AS108">IF(T108&lt;= 0, " ",INDEX(Costs,MATCH(AF$3,add_ons,0),MATCH($E108,Models,0)+1))</f>
        <v xml:space="preserve"> </v>
      </c>
      <c r="AT108" s="3" t="str" cm="1">
        <f t="array" ref="AT108">IF(U108&lt;= 0, " ",INDEX(Costs,MATCH(AG$3,add_ons,0),MATCH($E108,Models,0)+1))</f>
        <v xml:space="preserve"> </v>
      </c>
      <c r="AU108" s="3" t="str" cm="1">
        <f t="array" ref="AU108">IF(V108&lt;= 0, " ",INDEX(Costs,MATCH(AH$3,add_ons,0),MATCH($E108,Models,0)+1))</f>
        <v xml:space="preserve"> </v>
      </c>
      <c r="AV108" s="3">
        <f t="shared" si="6"/>
        <v>30.6</v>
      </c>
      <c r="AW108" s="3">
        <f t="shared" si="7"/>
        <v>22736</v>
      </c>
      <c r="AX108" s="3">
        <f t="shared" si="8"/>
        <v>13580.4</v>
      </c>
      <c r="AY108" s="3">
        <f t="shared" si="9"/>
        <v>9155.6</v>
      </c>
    </row>
    <row r="109" spans="1:51" x14ac:dyDescent="0.2">
      <c r="A109" t="s">
        <v>15</v>
      </c>
      <c r="B109" t="s">
        <v>9</v>
      </c>
      <c r="C109" t="s">
        <v>40</v>
      </c>
      <c r="D109" t="s">
        <v>16</v>
      </c>
      <c r="E109" t="s">
        <v>33</v>
      </c>
      <c r="F109" t="s">
        <v>41</v>
      </c>
      <c r="G109" t="s">
        <v>22</v>
      </c>
      <c r="H109">
        <v>28</v>
      </c>
      <c r="I109" s="3">
        <v>18193</v>
      </c>
      <c r="J109" s="4">
        <v>10915.8</v>
      </c>
      <c r="K109" s="10">
        <v>0</v>
      </c>
      <c r="L109" s="10">
        <v>1</v>
      </c>
      <c r="M109" s="10">
        <v>0</v>
      </c>
      <c r="N109" s="10">
        <v>0</v>
      </c>
      <c r="O109" s="10">
        <v>1</v>
      </c>
      <c r="P109" s="10">
        <v>0</v>
      </c>
      <c r="Q109" s="10">
        <v>0</v>
      </c>
      <c r="R109" s="10">
        <v>0</v>
      </c>
      <c r="S109" s="10">
        <v>0</v>
      </c>
      <c r="T109" s="10">
        <v>0</v>
      </c>
      <c r="U109" s="10">
        <v>0</v>
      </c>
      <c r="V109" s="10">
        <v>0</v>
      </c>
      <c r="W109" s="4" t="str" cm="1">
        <f t="array" ref="W109">IF(K109&lt;=0," ",INDEX(Prices,MATCH(W$3,add_ons,0),MATCH($E109,Models,0)+1))</f>
        <v xml:space="preserve"> </v>
      </c>
      <c r="X109" s="4" cm="1">
        <f t="array" ref="X109">IF(L109&lt;=0," ",INDEX(Prices,MATCH(X$3,add_ons,0),MATCH($E109,Models,0)+1))</f>
        <v>240</v>
      </c>
      <c r="Y109" s="4" t="str" cm="1">
        <f t="array" ref="Y109">IF(M109&lt;=0," ",INDEX(Prices,MATCH(Y$3,add_ons,0),MATCH($E109,Models,0)+1))</f>
        <v xml:space="preserve"> </v>
      </c>
      <c r="Z109" s="4" t="str" cm="1">
        <f t="array" ref="Z109">IF(N109&lt;=0," ",INDEX(Prices,MATCH(Z$3,add_ons,0),MATCH($E109,Models,0)+1))</f>
        <v xml:space="preserve"> </v>
      </c>
      <c r="AA109" s="4" cm="1">
        <f t="array" ref="AA109">IF(O109&lt;=0," ",INDEX(Prices,MATCH(AA$3,add_ons,0),MATCH($E109,Models,0)+1))</f>
        <v>1600</v>
      </c>
      <c r="AB109" s="4" t="str" cm="1">
        <f t="array" ref="AB109">IF(P109&lt;=0," ",INDEX(Prices,MATCH(AB$3,add_ons,0),MATCH($E109,Models,0)+1))</f>
        <v xml:space="preserve"> </v>
      </c>
      <c r="AC109" s="4" t="str" cm="1">
        <f t="array" ref="AC109">IF(Q109&lt;=0," ",INDEX(Prices,MATCH(AC$3,add_ons,0),MATCH($E109,Models,0)+1))</f>
        <v xml:space="preserve"> </v>
      </c>
      <c r="AD109" s="4" t="str" cm="1">
        <f t="array" ref="AD109">IF(R109&lt;=0," ",INDEX(Prices,MATCH(AD$3,add_ons,0),MATCH($E109,Models,0)+1))</f>
        <v xml:space="preserve"> </v>
      </c>
      <c r="AE109" s="4" t="str" cm="1">
        <f t="array" ref="AE109">IF(S109&lt;=0," ",INDEX(Prices,MATCH(AE$3,add_ons,0),MATCH($E109,Models,0)+1))</f>
        <v xml:space="preserve"> </v>
      </c>
      <c r="AF109" s="4" t="str" cm="1">
        <f t="array" ref="AF109">IF(T109&lt;=0," ",INDEX(Prices,MATCH(AF$3,add_ons,0),MATCH($E109,Models,0)+1))</f>
        <v xml:space="preserve"> </v>
      </c>
      <c r="AG109" s="4" t="str" cm="1">
        <f t="array" ref="AG109">IF(U109&lt;=0," ",INDEX(Prices,MATCH(AG$3,add_ons,0),MATCH($E109,Models,0)+1))</f>
        <v xml:space="preserve"> </v>
      </c>
      <c r="AH109" s="4" t="str" cm="1">
        <f t="array" ref="AH109">IF(V109&lt;=0," ",INDEX(Prices,MATCH(AH$3,add_ons,0),MATCH($E109,Models,0)+1))</f>
        <v xml:space="preserve"> </v>
      </c>
      <c r="AI109" s="3">
        <f t="shared" si="5"/>
        <v>1564</v>
      </c>
      <c r="AJ109" s="3" t="str" cm="1">
        <f t="array" ref="AJ109">IF(K109&lt;= 0, " ",INDEX(Costs,MATCH(W$3,add_ons,0),MATCH($E109,Models,0)+1))</f>
        <v xml:space="preserve"> </v>
      </c>
      <c r="AK109" s="3" cm="1">
        <f t="array" ref="AK109">IF(L109&lt;= 0, " ",INDEX(Costs,MATCH(X$3,add_ons,0),MATCH($E109,Models,0)+1))</f>
        <v>26.4</v>
      </c>
      <c r="AL109" s="3" t="str" cm="1">
        <f t="array" ref="AL109">IF(M109&lt;= 0, " ",INDEX(Costs,MATCH(Y$3,add_ons,0),MATCH($E109,Models,0)+1))</f>
        <v xml:space="preserve"> </v>
      </c>
      <c r="AM109" s="3" t="str" cm="1">
        <f t="array" ref="AM109">IF(N109&lt;= 0, " ",INDEX(Costs,MATCH(Z$3,add_ons,0),MATCH($E109,Models,0)+1))</f>
        <v xml:space="preserve"> </v>
      </c>
      <c r="AN109" s="3" cm="1">
        <f t="array" ref="AN109">IF(O109&lt;= 0, " ",INDEX(Costs,MATCH(AA$3,add_ons,0),MATCH($E109,Models,0)+1))</f>
        <v>1040</v>
      </c>
      <c r="AO109" s="3" t="str" cm="1">
        <f t="array" ref="AO109">IF(P109&lt;= 0, " ",INDEX(Costs,MATCH(AB$3,add_ons,0),MATCH($E109,Models,0)+1))</f>
        <v xml:space="preserve"> </v>
      </c>
      <c r="AP109" s="3" t="str" cm="1">
        <f t="array" ref="AP109">IF(Q109&lt;= 0, " ",INDEX(Costs,MATCH(AC$3,add_ons,0),MATCH($E109,Models,0)+1))</f>
        <v xml:space="preserve"> </v>
      </c>
      <c r="AQ109" s="3" t="str" cm="1">
        <f t="array" ref="AQ109">IF(R109&lt;= 0, " ",INDEX(Costs,MATCH(AD$3,add_ons,0),MATCH($E109,Models,0)+1))</f>
        <v xml:space="preserve"> </v>
      </c>
      <c r="AR109" s="3" t="str" cm="1">
        <f t="array" ref="AR109">IF(S109&lt;= 0, " ",INDEX(Costs,MATCH(AE$3,add_ons,0),MATCH($E109,Models,0)+1))</f>
        <v xml:space="preserve"> </v>
      </c>
      <c r="AS109" s="3" t="str" cm="1">
        <f t="array" ref="AS109">IF(T109&lt;= 0, " ",INDEX(Costs,MATCH(AF$3,add_ons,0),MATCH($E109,Models,0)+1))</f>
        <v xml:space="preserve"> </v>
      </c>
      <c r="AT109" s="3" t="str" cm="1">
        <f t="array" ref="AT109">IF(U109&lt;= 0, " ",INDEX(Costs,MATCH(AG$3,add_ons,0),MATCH($E109,Models,0)+1))</f>
        <v xml:space="preserve"> </v>
      </c>
      <c r="AU109" s="3" t="str" cm="1">
        <f t="array" ref="AU109">IF(V109&lt;= 0, " ",INDEX(Costs,MATCH(AH$3,add_ons,0),MATCH($E109,Models,0)+1))</f>
        <v xml:space="preserve"> </v>
      </c>
      <c r="AV109" s="3">
        <f t="shared" si="6"/>
        <v>1066.4000000000001</v>
      </c>
      <c r="AW109" s="3">
        <f t="shared" si="7"/>
        <v>19757</v>
      </c>
      <c r="AX109" s="3">
        <f t="shared" si="8"/>
        <v>11982.199999999999</v>
      </c>
      <c r="AY109" s="3">
        <f t="shared" si="9"/>
        <v>7774.8000000000011</v>
      </c>
    </row>
    <row r="110" spans="1:51" x14ac:dyDescent="0.2">
      <c r="A110" t="s">
        <v>15</v>
      </c>
      <c r="B110" t="s">
        <v>19</v>
      </c>
      <c r="C110" t="s">
        <v>10</v>
      </c>
      <c r="D110" t="s">
        <v>24</v>
      </c>
      <c r="E110" t="s">
        <v>44</v>
      </c>
      <c r="F110" t="s">
        <v>30</v>
      </c>
      <c r="G110" t="s">
        <v>22</v>
      </c>
      <c r="H110">
        <v>24</v>
      </c>
      <c r="I110" s="4">
        <v>26009</v>
      </c>
      <c r="J110" s="4">
        <v>25228.73</v>
      </c>
      <c r="K110" s="10">
        <v>0</v>
      </c>
      <c r="L110" s="10">
        <v>0</v>
      </c>
      <c r="M110" s="10">
        <v>0</v>
      </c>
      <c r="N110" s="10">
        <v>0</v>
      </c>
      <c r="O110" s="10">
        <v>0</v>
      </c>
      <c r="P110" s="10">
        <v>0</v>
      </c>
      <c r="Q110" s="10">
        <v>0</v>
      </c>
      <c r="R110" s="10">
        <v>1</v>
      </c>
      <c r="S110" s="10">
        <v>0</v>
      </c>
      <c r="T110" s="10">
        <v>0</v>
      </c>
      <c r="U110" s="10">
        <v>0</v>
      </c>
      <c r="V110" s="10">
        <v>0</v>
      </c>
      <c r="W110" s="4" t="str" cm="1">
        <f t="array" ref="W110">IF(K110&lt;=0," ",INDEX(Prices,MATCH(W$3,add_ons,0),MATCH($E110,Models,0)+1))</f>
        <v xml:space="preserve"> </v>
      </c>
      <c r="X110" s="4" t="str" cm="1">
        <f t="array" ref="X110">IF(L110&lt;=0," ",INDEX(Prices,MATCH(X$3,add_ons,0),MATCH($E110,Models,0)+1))</f>
        <v xml:space="preserve"> </v>
      </c>
      <c r="Y110" s="4" t="str" cm="1">
        <f t="array" ref="Y110">IF(M110&lt;=0," ",INDEX(Prices,MATCH(Y$3,add_ons,0),MATCH($E110,Models,0)+1))</f>
        <v xml:space="preserve"> </v>
      </c>
      <c r="Z110" s="4" t="str" cm="1">
        <f t="array" ref="Z110">IF(N110&lt;=0," ",INDEX(Prices,MATCH(Z$3,add_ons,0),MATCH($E110,Models,0)+1))</f>
        <v xml:space="preserve"> </v>
      </c>
      <c r="AA110" s="4" t="str" cm="1">
        <f t="array" ref="AA110">IF(O110&lt;=0," ",INDEX(Prices,MATCH(AA$3,add_ons,0),MATCH($E110,Models,0)+1))</f>
        <v xml:space="preserve"> </v>
      </c>
      <c r="AB110" s="4" t="str" cm="1">
        <f t="array" ref="AB110">IF(P110&lt;=0," ",INDEX(Prices,MATCH(AB$3,add_ons,0),MATCH($E110,Models,0)+1))</f>
        <v xml:space="preserve"> </v>
      </c>
      <c r="AC110" s="4" t="str" cm="1">
        <f t="array" ref="AC110">IF(Q110&lt;=0," ",INDEX(Prices,MATCH(AC$3,add_ons,0),MATCH($E110,Models,0)+1))</f>
        <v xml:space="preserve"> </v>
      </c>
      <c r="AD110" s="4" cm="1">
        <f t="array" ref="AD110">IF(R110&lt;=0," ",INDEX(Prices,MATCH(AD$3,add_ons,0),MATCH($E110,Models,0)+1))</f>
        <v>150</v>
      </c>
      <c r="AE110" s="4" t="str" cm="1">
        <f t="array" ref="AE110">IF(S110&lt;=0," ",INDEX(Prices,MATCH(AE$3,add_ons,0),MATCH($E110,Models,0)+1))</f>
        <v xml:space="preserve"> </v>
      </c>
      <c r="AF110" s="4" t="str" cm="1">
        <f t="array" ref="AF110">IF(T110&lt;=0," ",INDEX(Prices,MATCH(AF$3,add_ons,0),MATCH($E110,Models,0)+1))</f>
        <v xml:space="preserve"> </v>
      </c>
      <c r="AG110" s="4" t="str" cm="1">
        <f t="array" ref="AG110">IF(U110&lt;=0," ",INDEX(Prices,MATCH(AG$3,add_ons,0),MATCH($E110,Models,0)+1))</f>
        <v xml:space="preserve"> </v>
      </c>
      <c r="AH110" s="4" t="str" cm="1">
        <f t="array" ref="AH110">IF(V110&lt;=0," ",INDEX(Prices,MATCH(AH$3,add_ons,0),MATCH($E110,Models,0)+1))</f>
        <v xml:space="preserve"> </v>
      </c>
      <c r="AI110" s="3">
        <f t="shared" si="5"/>
        <v>127.5</v>
      </c>
      <c r="AJ110" s="3" t="str" cm="1">
        <f t="array" ref="AJ110">IF(K110&lt;= 0, " ",INDEX(Costs,MATCH(W$3,add_ons,0),MATCH($E110,Models,0)+1))</f>
        <v xml:space="preserve"> </v>
      </c>
      <c r="AK110" s="3" t="str" cm="1">
        <f t="array" ref="AK110">IF(L110&lt;= 0, " ",INDEX(Costs,MATCH(X$3,add_ons,0),MATCH($E110,Models,0)+1))</f>
        <v xml:space="preserve"> </v>
      </c>
      <c r="AL110" s="3" t="str" cm="1">
        <f t="array" ref="AL110">IF(M110&lt;= 0, " ",INDEX(Costs,MATCH(Y$3,add_ons,0),MATCH($E110,Models,0)+1))</f>
        <v xml:space="preserve"> </v>
      </c>
      <c r="AM110" s="3" t="str" cm="1">
        <f t="array" ref="AM110">IF(N110&lt;= 0, " ",INDEX(Costs,MATCH(Z$3,add_ons,0),MATCH($E110,Models,0)+1))</f>
        <v xml:space="preserve"> </v>
      </c>
      <c r="AN110" s="3" t="str" cm="1">
        <f t="array" ref="AN110">IF(O110&lt;= 0, " ",INDEX(Costs,MATCH(AA$3,add_ons,0),MATCH($E110,Models,0)+1))</f>
        <v xml:space="preserve"> </v>
      </c>
      <c r="AO110" s="3" t="str" cm="1">
        <f t="array" ref="AO110">IF(P110&lt;= 0, " ",INDEX(Costs,MATCH(AB$3,add_ons,0),MATCH($E110,Models,0)+1))</f>
        <v xml:space="preserve"> </v>
      </c>
      <c r="AP110" s="3" t="str" cm="1">
        <f t="array" ref="AP110">IF(Q110&lt;= 0, " ",INDEX(Costs,MATCH(AC$3,add_ons,0),MATCH($E110,Models,0)+1))</f>
        <v xml:space="preserve"> </v>
      </c>
      <c r="AQ110" s="3" cm="1">
        <f t="array" ref="AQ110">IF(R110&lt;= 0, " ",INDEX(Costs,MATCH(AD$3,add_ons,0),MATCH($E110,Models,0)+1))</f>
        <v>25.500000000000004</v>
      </c>
      <c r="AR110" s="3" t="str" cm="1">
        <f t="array" ref="AR110">IF(S110&lt;= 0, " ",INDEX(Costs,MATCH(AE$3,add_ons,0),MATCH($E110,Models,0)+1))</f>
        <v xml:space="preserve"> </v>
      </c>
      <c r="AS110" s="3" t="str" cm="1">
        <f t="array" ref="AS110">IF(T110&lt;= 0, " ",INDEX(Costs,MATCH(AF$3,add_ons,0),MATCH($E110,Models,0)+1))</f>
        <v xml:space="preserve"> </v>
      </c>
      <c r="AT110" s="3" t="str" cm="1">
        <f t="array" ref="AT110">IF(U110&lt;= 0, " ",INDEX(Costs,MATCH(AG$3,add_ons,0),MATCH($E110,Models,0)+1))</f>
        <v xml:space="preserve"> </v>
      </c>
      <c r="AU110" s="3" t="str" cm="1">
        <f t="array" ref="AU110">IF(V110&lt;= 0, " ",INDEX(Costs,MATCH(AH$3,add_ons,0),MATCH($E110,Models,0)+1))</f>
        <v xml:space="preserve"> </v>
      </c>
      <c r="AV110" s="3">
        <f t="shared" si="6"/>
        <v>25.500000000000004</v>
      </c>
      <c r="AW110" s="3">
        <f t="shared" si="7"/>
        <v>26136.5</v>
      </c>
      <c r="AX110" s="3">
        <f t="shared" si="8"/>
        <v>25254.23</v>
      </c>
      <c r="AY110" s="3">
        <f t="shared" si="9"/>
        <v>882.27000000000044</v>
      </c>
    </row>
    <row r="111" spans="1:51" x14ac:dyDescent="0.2">
      <c r="A111" t="s">
        <v>15</v>
      </c>
      <c r="B111" t="s">
        <v>19</v>
      </c>
      <c r="C111" t="s">
        <v>10</v>
      </c>
      <c r="D111" t="s">
        <v>24</v>
      </c>
      <c r="E111" t="s">
        <v>44</v>
      </c>
      <c r="F111" t="s">
        <v>37</v>
      </c>
      <c r="G111" t="s">
        <v>22</v>
      </c>
      <c r="H111">
        <v>62</v>
      </c>
      <c r="I111" s="4">
        <v>25457</v>
      </c>
      <c r="J111" s="4">
        <v>24693.29</v>
      </c>
      <c r="K111" s="10">
        <v>1</v>
      </c>
      <c r="L111" s="10">
        <v>0</v>
      </c>
      <c r="M111" s="10">
        <v>0</v>
      </c>
      <c r="N111" s="10">
        <v>0</v>
      </c>
      <c r="O111" s="10">
        <v>0</v>
      </c>
      <c r="P111" s="10">
        <v>0</v>
      </c>
      <c r="Q111" s="10">
        <v>0</v>
      </c>
      <c r="R111" s="10">
        <v>0</v>
      </c>
      <c r="S111" s="10">
        <v>1</v>
      </c>
      <c r="T111" s="10">
        <v>0</v>
      </c>
      <c r="U111" s="10">
        <v>0</v>
      </c>
      <c r="V111" s="10">
        <v>1</v>
      </c>
      <c r="W111" s="4" cm="1">
        <f t="array" ref="W111">IF(K111&lt;=0," ",INDEX(Prices,MATCH(W$3,add_ons,0),MATCH($E111,Models,0)+1))</f>
        <v>600</v>
      </c>
      <c r="X111" s="4" t="str" cm="1">
        <f t="array" ref="X111">IF(L111&lt;=0," ",INDEX(Prices,MATCH(X$3,add_ons,0),MATCH($E111,Models,0)+1))</f>
        <v xml:space="preserve"> </v>
      </c>
      <c r="Y111" s="4" t="str" cm="1">
        <f t="array" ref="Y111">IF(M111&lt;=0," ",INDEX(Prices,MATCH(Y$3,add_ons,0),MATCH($E111,Models,0)+1))</f>
        <v xml:space="preserve"> </v>
      </c>
      <c r="Z111" s="4" t="str" cm="1">
        <f t="array" ref="Z111">IF(N111&lt;=0," ",INDEX(Prices,MATCH(Z$3,add_ons,0),MATCH($E111,Models,0)+1))</f>
        <v xml:space="preserve"> </v>
      </c>
      <c r="AA111" s="4" t="str" cm="1">
        <f t="array" ref="AA111">IF(O111&lt;=0," ",INDEX(Prices,MATCH(AA$3,add_ons,0),MATCH($E111,Models,0)+1))</f>
        <v xml:space="preserve"> </v>
      </c>
      <c r="AB111" s="4" t="str" cm="1">
        <f t="array" ref="AB111">IF(P111&lt;=0," ",INDEX(Prices,MATCH(AB$3,add_ons,0),MATCH($E111,Models,0)+1))</f>
        <v xml:space="preserve"> </v>
      </c>
      <c r="AC111" s="4" t="str" cm="1">
        <f t="array" ref="AC111">IF(Q111&lt;=0," ",INDEX(Prices,MATCH(AC$3,add_ons,0),MATCH($E111,Models,0)+1))</f>
        <v xml:space="preserve"> </v>
      </c>
      <c r="AD111" s="4" t="str" cm="1">
        <f t="array" ref="AD111">IF(R111&lt;=0," ",INDEX(Prices,MATCH(AD$3,add_ons,0),MATCH($E111,Models,0)+1))</f>
        <v xml:space="preserve"> </v>
      </c>
      <c r="AE111" s="4" cm="1">
        <f t="array" ref="AE111">IF(S111&lt;=0," ",INDEX(Prices,MATCH(AE$3,add_ons,0),MATCH($E111,Models,0)+1))</f>
        <v>130</v>
      </c>
      <c r="AF111" s="4" t="str" cm="1">
        <f t="array" ref="AF111">IF(T111&lt;=0," ",INDEX(Prices,MATCH(AF$3,add_ons,0),MATCH($E111,Models,0)+1))</f>
        <v xml:space="preserve"> </v>
      </c>
      <c r="AG111" s="4" t="str" cm="1">
        <f t="array" ref="AG111">IF(U111&lt;=0," ",INDEX(Prices,MATCH(AG$3,add_ons,0),MATCH($E111,Models,0)+1))</f>
        <v xml:space="preserve"> </v>
      </c>
      <c r="AH111" s="4" cm="1">
        <f t="array" ref="AH111">IF(V111&lt;=0," ",INDEX(Prices,MATCH(AH$3,add_ons,0),MATCH($E111,Models,0)+1))</f>
        <v>360</v>
      </c>
      <c r="AI111" s="3">
        <f t="shared" si="5"/>
        <v>926.5</v>
      </c>
      <c r="AJ111" s="3" cm="1">
        <f t="array" ref="AJ111">IF(K111&lt;= 0, " ",INDEX(Costs,MATCH(W$3,add_ons,0),MATCH($E111,Models,0)+1))</f>
        <v>150</v>
      </c>
      <c r="AK111" s="3" t="str" cm="1">
        <f t="array" ref="AK111">IF(L111&lt;= 0, " ",INDEX(Costs,MATCH(X$3,add_ons,0),MATCH($E111,Models,0)+1))</f>
        <v xml:space="preserve"> </v>
      </c>
      <c r="AL111" s="3" t="str" cm="1">
        <f t="array" ref="AL111">IF(M111&lt;= 0, " ",INDEX(Costs,MATCH(Y$3,add_ons,0),MATCH($E111,Models,0)+1))</f>
        <v xml:space="preserve"> </v>
      </c>
      <c r="AM111" s="3" t="str" cm="1">
        <f t="array" ref="AM111">IF(N111&lt;= 0, " ",INDEX(Costs,MATCH(Z$3,add_ons,0),MATCH($E111,Models,0)+1))</f>
        <v xml:space="preserve"> </v>
      </c>
      <c r="AN111" s="3" t="str" cm="1">
        <f t="array" ref="AN111">IF(O111&lt;= 0, " ",INDEX(Costs,MATCH(AA$3,add_ons,0),MATCH($E111,Models,0)+1))</f>
        <v xml:space="preserve"> </v>
      </c>
      <c r="AO111" s="3" t="str" cm="1">
        <f t="array" ref="AO111">IF(P111&lt;= 0, " ",INDEX(Costs,MATCH(AB$3,add_ons,0),MATCH($E111,Models,0)+1))</f>
        <v xml:space="preserve"> </v>
      </c>
      <c r="AP111" s="3" t="str" cm="1">
        <f t="array" ref="AP111">IF(Q111&lt;= 0, " ",INDEX(Costs,MATCH(AC$3,add_ons,0),MATCH($E111,Models,0)+1))</f>
        <v xml:space="preserve"> </v>
      </c>
      <c r="AQ111" s="3" t="str" cm="1">
        <f t="array" ref="AQ111">IF(R111&lt;= 0, " ",INDEX(Costs,MATCH(AD$3,add_ons,0),MATCH($E111,Models,0)+1))</f>
        <v xml:space="preserve"> </v>
      </c>
      <c r="AR111" s="3" cm="1">
        <f t="array" ref="AR111">IF(S111&lt;= 0, " ",INDEX(Costs,MATCH(AE$3,add_ons,0),MATCH($E111,Models,0)+1))</f>
        <v>22.1</v>
      </c>
      <c r="AS111" s="3" t="str" cm="1">
        <f t="array" ref="AS111">IF(T111&lt;= 0, " ",INDEX(Costs,MATCH(AF$3,add_ons,0),MATCH($E111,Models,0)+1))</f>
        <v xml:space="preserve"> </v>
      </c>
      <c r="AT111" s="3" t="str" cm="1">
        <f t="array" ref="AT111">IF(U111&lt;= 0, " ",INDEX(Costs,MATCH(AG$3,add_ons,0),MATCH($E111,Models,0)+1))</f>
        <v xml:space="preserve"> </v>
      </c>
      <c r="AU111" s="3" cm="1">
        <f t="array" ref="AU111">IF(V111&lt;= 0, " ",INDEX(Costs,MATCH(AH$3,add_ons,0),MATCH($E111,Models,0)+1))</f>
        <v>75.599999999999994</v>
      </c>
      <c r="AV111" s="3">
        <f t="shared" si="6"/>
        <v>247.7</v>
      </c>
      <c r="AW111" s="3">
        <f t="shared" si="7"/>
        <v>26383.5</v>
      </c>
      <c r="AX111" s="3">
        <f t="shared" si="8"/>
        <v>24940.99</v>
      </c>
      <c r="AY111" s="3">
        <f t="shared" si="9"/>
        <v>1442.5099999999984</v>
      </c>
    </row>
    <row r="112" spans="1:51" x14ac:dyDescent="0.2">
      <c r="A112" t="s">
        <v>15</v>
      </c>
      <c r="B112" t="s">
        <v>19</v>
      </c>
      <c r="C112" t="s">
        <v>10</v>
      </c>
      <c r="D112" t="s">
        <v>24</v>
      </c>
      <c r="E112" t="s">
        <v>44</v>
      </c>
      <c r="F112" t="s">
        <v>49</v>
      </c>
      <c r="G112" t="s">
        <v>22</v>
      </c>
      <c r="H112">
        <v>75</v>
      </c>
      <c r="I112" s="4">
        <v>27705</v>
      </c>
      <c r="J112" s="4">
        <v>26873.85</v>
      </c>
      <c r="K112" s="10">
        <v>0</v>
      </c>
      <c r="L112" s="10">
        <v>0</v>
      </c>
      <c r="M112" s="10">
        <v>0</v>
      </c>
      <c r="N112" s="10">
        <v>0</v>
      </c>
      <c r="O112" s="10">
        <v>1</v>
      </c>
      <c r="P112" s="10">
        <v>0</v>
      </c>
      <c r="Q112" s="10">
        <v>1</v>
      </c>
      <c r="R112" s="10">
        <v>0</v>
      </c>
      <c r="S112" s="10">
        <v>0</v>
      </c>
      <c r="T112" s="10">
        <v>0</v>
      </c>
      <c r="U112" s="10">
        <v>0</v>
      </c>
      <c r="V112" s="10">
        <v>1</v>
      </c>
      <c r="W112" s="4" t="str" cm="1">
        <f t="array" ref="W112">IF(K112&lt;=0," ",INDEX(Prices,MATCH(W$3,add_ons,0),MATCH($E112,Models,0)+1))</f>
        <v xml:space="preserve"> </v>
      </c>
      <c r="X112" s="4" t="str" cm="1">
        <f t="array" ref="X112">IF(L112&lt;=0," ",INDEX(Prices,MATCH(X$3,add_ons,0),MATCH($E112,Models,0)+1))</f>
        <v xml:space="preserve"> </v>
      </c>
      <c r="Y112" s="4" t="str" cm="1">
        <f t="array" ref="Y112">IF(M112&lt;=0," ",INDEX(Prices,MATCH(Y$3,add_ons,0),MATCH($E112,Models,0)+1))</f>
        <v xml:space="preserve"> </v>
      </c>
      <c r="Z112" s="4" t="str" cm="1">
        <f t="array" ref="Z112">IF(N112&lt;=0," ",INDEX(Prices,MATCH(Z$3,add_ons,0),MATCH($E112,Models,0)+1))</f>
        <v xml:space="preserve"> </v>
      </c>
      <c r="AA112" s="4" cm="1">
        <f t="array" ref="AA112">IF(O112&lt;=0," ",INDEX(Prices,MATCH(AA$3,add_ons,0),MATCH($E112,Models,0)+1))</f>
        <v>1350</v>
      </c>
      <c r="AB112" s="4" t="str" cm="1">
        <f t="array" ref="AB112">IF(P112&lt;=0," ",INDEX(Prices,MATCH(AB$3,add_ons,0),MATCH($E112,Models,0)+1))</f>
        <v xml:space="preserve"> </v>
      </c>
      <c r="AC112" s="4" cm="1">
        <f t="array" ref="AC112">IF(Q112&lt;=0," ",INDEX(Prices,MATCH(AC$3,add_ons,0),MATCH($E112,Models,0)+1))</f>
        <v>90</v>
      </c>
      <c r="AD112" s="4" t="str" cm="1">
        <f t="array" ref="AD112">IF(R112&lt;=0," ",INDEX(Prices,MATCH(AD$3,add_ons,0),MATCH($E112,Models,0)+1))</f>
        <v xml:space="preserve"> </v>
      </c>
      <c r="AE112" s="4" t="str" cm="1">
        <f t="array" ref="AE112">IF(S112&lt;=0," ",INDEX(Prices,MATCH(AE$3,add_ons,0),MATCH($E112,Models,0)+1))</f>
        <v xml:space="preserve"> </v>
      </c>
      <c r="AF112" s="4" t="str" cm="1">
        <f t="array" ref="AF112">IF(T112&lt;=0," ",INDEX(Prices,MATCH(AF$3,add_ons,0),MATCH($E112,Models,0)+1))</f>
        <v xml:space="preserve"> </v>
      </c>
      <c r="AG112" s="4" t="str" cm="1">
        <f t="array" ref="AG112">IF(U112&lt;=0," ",INDEX(Prices,MATCH(AG$3,add_ons,0),MATCH($E112,Models,0)+1))</f>
        <v xml:space="preserve"> </v>
      </c>
      <c r="AH112" s="4" cm="1">
        <f t="array" ref="AH112">IF(V112&lt;=0," ",INDEX(Prices,MATCH(AH$3,add_ons,0),MATCH($E112,Models,0)+1))</f>
        <v>360</v>
      </c>
      <c r="AI112" s="3">
        <f t="shared" si="5"/>
        <v>1530</v>
      </c>
      <c r="AJ112" s="3" t="str" cm="1">
        <f t="array" ref="AJ112">IF(K112&lt;= 0, " ",INDEX(Costs,MATCH(W$3,add_ons,0),MATCH($E112,Models,0)+1))</f>
        <v xml:space="preserve"> </v>
      </c>
      <c r="AK112" s="3" t="str" cm="1">
        <f t="array" ref="AK112">IF(L112&lt;= 0, " ",INDEX(Costs,MATCH(X$3,add_ons,0),MATCH($E112,Models,0)+1))</f>
        <v xml:space="preserve"> </v>
      </c>
      <c r="AL112" s="3" t="str" cm="1">
        <f t="array" ref="AL112">IF(M112&lt;= 0, " ",INDEX(Costs,MATCH(Y$3,add_ons,0),MATCH($E112,Models,0)+1))</f>
        <v xml:space="preserve"> </v>
      </c>
      <c r="AM112" s="3" t="str" cm="1">
        <f t="array" ref="AM112">IF(N112&lt;= 0, " ",INDEX(Costs,MATCH(Z$3,add_ons,0),MATCH($E112,Models,0)+1))</f>
        <v xml:space="preserve"> </v>
      </c>
      <c r="AN112" s="3" cm="1">
        <f t="array" ref="AN112">IF(O112&lt;= 0, " ",INDEX(Costs,MATCH(AA$3,add_ons,0),MATCH($E112,Models,0)+1))</f>
        <v>877.5</v>
      </c>
      <c r="AO112" s="3" t="str" cm="1">
        <f t="array" ref="AO112">IF(P112&lt;= 0, " ",INDEX(Costs,MATCH(AB$3,add_ons,0),MATCH($E112,Models,0)+1))</f>
        <v xml:space="preserve"> </v>
      </c>
      <c r="AP112" s="3" cm="1">
        <f t="array" ref="AP112">IF(Q112&lt;= 0, " ",INDEX(Costs,MATCH(AC$3,add_ons,0),MATCH($E112,Models,0)+1))</f>
        <v>13.5</v>
      </c>
      <c r="AQ112" s="3" t="str" cm="1">
        <f t="array" ref="AQ112">IF(R112&lt;= 0, " ",INDEX(Costs,MATCH(AD$3,add_ons,0),MATCH($E112,Models,0)+1))</f>
        <v xml:space="preserve"> </v>
      </c>
      <c r="AR112" s="3" t="str" cm="1">
        <f t="array" ref="AR112">IF(S112&lt;= 0, " ",INDEX(Costs,MATCH(AE$3,add_ons,0),MATCH($E112,Models,0)+1))</f>
        <v xml:space="preserve"> </v>
      </c>
      <c r="AS112" s="3" t="str" cm="1">
        <f t="array" ref="AS112">IF(T112&lt;= 0, " ",INDEX(Costs,MATCH(AF$3,add_ons,0),MATCH($E112,Models,0)+1))</f>
        <v xml:space="preserve"> </v>
      </c>
      <c r="AT112" s="3" t="str" cm="1">
        <f t="array" ref="AT112">IF(U112&lt;= 0, " ",INDEX(Costs,MATCH(AG$3,add_ons,0),MATCH($E112,Models,0)+1))</f>
        <v xml:space="preserve"> </v>
      </c>
      <c r="AU112" s="3" cm="1">
        <f t="array" ref="AU112">IF(V112&lt;= 0, " ",INDEX(Costs,MATCH(AH$3,add_ons,0),MATCH($E112,Models,0)+1))</f>
        <v>75.599999999999994</v>
      </c>
      <c r="AV112" s="3">
        <f t="shared" si="6"/>
        <v>966.6</v>
      </c>
      <c r="AW112" s="3">
        <f t="shared" si="7"/>
        <v>29235</v>
      </c>
      <c r="AX112" s="3">
        <f t="shared" si="8"/>
        <v>27840.449999999997</v>
      </c>
      <c r="AY112" s="3">
        <f t="shared" si="9"/>
        <v>1394.5500000000029</v>
      </c>
    </row>
    <row r="113" spans="1:51" x14ac:dyDescent="0.2">
      <c r="A113" t="s">
        <v>15</v>
      </c>
      <c r="B113" t="s">
        <v>19</v>
      </c>
      <c r="C113" t="s">
        <v>10</v>
      </c>
      <c r="D113" t="s">
        <v>24</v>
      </c>
      <c r="E113" t="s">
        <v>25</v>
      </c>
      <c r="F113" t="s">
        <v>30</v>
      </c>
      <c r="G113" t="s">
        <v>22</v>
      </c>
      <c r="H113">
        <v>41</v>
      </c>
      <c r="I113" s="4">
        <v>28132</v>
      </c>
      <c r="J113" s="4">
        <v>27288.04</v>
      </c>
      <c r="K113" s="10">
        <v>0</v>
      </c>
      <c r="L113" s="10">
        <v>0</v>
      </c>
      <c r="M113" s="10">
        <v>0</v>
      </c>
      <c r="N113" s="10">
        <v>0</v>
      </c>
      <c r="O113" s="10">
        <v>0</v>
      </c>
      <c r="P113" s="10">
        <v>0</v>
      </c>
      <c r="Q113" s="10">
        <v>0</v>
      </c>
      <c r="R113" s="10">
        <v>0</v>
      </c>
      <c r="S113" s="10">
        <v>1</v>
      </c>
      <c r="T113" s="10">
        <v>0</v>
      </c>
      <c r="U113" s="10">
        <v>0</v>
      </c>
      <c r="V113" s="10">
        <v>0</v>
      </c>
      <c r="W113" s="4" t="str" cm="1">
        <f t="array" ref="W113">IF(K113&lt;=0," ",INDEX(Prices,MATCH(W$3,add_ons,0),MATCH($E113,Models,0)+1))</f>
        <v xml:space="preserve"> </v>
      </c>
      <c r="X113" s="4" t="str" cm="1">
        <f t="array" ref="X113">IF(L113&lt;=0," ",INDEX(Prices,MATCH(X$3,add_ons,0),MATCH($E113,Models,0)+1))</f>
        <v xml:space="preserve"> </v>
      </c>
      <c r="Y113" s="4" t="str" cm="1">
        <f t="array" ref="Y113">IF(M113&lt;=0," ",INDEX(Prices,MATCH(Y$3,add_ons,0),MATCH($E113,Models,0)+1))</f>
        <v xml:space="preserve"> </v>
      </c>
      <c r="Z113" s="4" t="str" cm="1">
        <f t="array" ref="Z113">IF(N113&lt;=0," ",INDEX(Prices,MATCH(Z$3,add_ons,0),MATCH($E113,Models,0)+1))</f>
        <v xml:space="preserve"> </v>
      </c>
      <c r="AA113" s="4" t="str" cm="1">
        <f t="array" ref="AA113">IF(O113&lt;=0," ",INDEX(Prices,MATCH(AA$3,add_ons,0),MATCH($E113,Models,0)+1))</f>
        <v xml:space="preserve"> </v>
      </c>
      <c r="AB113" s="4" t="str" cm="1">
        <f t="array" ref="AB113">IF(P113&lt;=0," ",INDEX(Prices,MATCH(AB$3,add_ons,0),MATCH($E113,Models,0)+1))</f>
        <v xml:space="preserve"> </v>
      </c>
      <c r="AC113" s="4" t="str" cm="1">
        <f t="array" ref="AC113">IF(Q113&lt;=0," ",INDEX(Prices,MATCH(AC$3,add_ons,0),MATCH($E113,Models,0)+1))</f>
        <v xml:space="preserve"> </v>
      </c>
      <c r="AD113" s="4" t="str" cm="1">
        <f t="array" ref="AD113">IF(R113&lt;=0," ",INDEX(Prices,MATCH(AD$3,add_ons,0),MATCH($E113,Models,0)+1))</f>
        <v xml:space="preserve"> </v>
      </c>
      <c r="AE113" s="4" cm="1">
        <f t="array" ref="AE113">IF(S113&lt;=0," ",INDEX(Prices,MATCH(AE$3,add_ons,0),MATCH($E113,Models,0)+1))</f>
        <v>210</v>
      </c>
      <c r="AF113" s="4" t="str" cm="1">
        <f t="array" ref="AF113">IF(T113&lt;=0," ",INDEX(Prices,MATCH(AF$3,add_ons,0),MATCH($E113,Models,0)+1))</f>
        <v xml:space="preserve"> </v>
      </c>
      <c r="AG113" s="4" t="str" cm="1">
        <f t="array" ref="AG113">IF(U113&lt;=0," ",INDEX(Prices,MATCH(AG$3,add_ons,0),MATCH($E113,Models,0)+1))</f>
        <v xml:space="preserve"> </v>
      </c>
      <c r="AH113" s="4" t="str" cm="1">
        <f t="array" ref="AH113">IF(V113&lt;=0," ",INDEX(Prices,MATCH(AH$3,add_ons,0),MATCH($E113,Models,0)+1))</f>
        <v xml:space="preserve"> </v>
      </c>
      <c r="AI113" s="3">
        <f t="shared" si="5"/>
        <v>178.5</v>
      </c>
      <c r="AJ113" s="3" t="str" cm="1">
        <f t="array" ref="AJ113">IF(K113&lt;= 0, " ",INDEX(Costs,MATCH(W$3,add_ons,0),MATCH($E113,Models,0)+1))</f>
        <v xml:space="preserve"> </v>
      </c>
      <c r="AK113" s="3" t="str" cm="1">
        <f t="array" ref="AK113">IF(L113&lt;= 0, " ",INDEX(Costs,MATCH(X$3,add_ons,0),MATCH($E113,Models,0)+1))</f>
        <v xml:space="preserve"> </v>
      </c>
      <c r="AL113" s="3" t="str" cm="1">
        <f t="array" ref="AL113">IF(M113&lt;= 0, " ",INDEX(Costs,MATCH(Y$3,add_ons,0),MATCH($E113,Models,0)+1))</f>
        <v xml:space="preserve"> </v>
      </c>
      <c r="AM113" s="3" t="str" cm="1">
        <f t="array" ref="AM113">IF(N113&lt;= 0, " ",INDEX(Costs,MATCH(Z$3,add_ons,0),MATCH($E113,Models,0)+1))</f>
        <v xml:space="preserve"> </v>
      </c>
      <c r="AN113" s="3" t="str" cm="1">
        <f t="array" ref="AN113">IF(O113&lt;= 0, " ",INDEX(Costs,MATCH(AA$3,add_ons,0),MATCH($E113,Models,0)+1))</f>
        <v xml:space="preserve"> </v>
      </c>
      <c r="AO113" s="3" t="str" cm="1">
        <f t="array" ref="AO113">IF(P113&lt;= 0, " ",INDEX(Costs,MATCH(AB$3,add_ons,0),MATCH($E113,Models,0)+1))</f>
        <v xml:space="preserve"> </v>
      </c>
      <c r="AP113" s="3" t="str" cm="1">
        <f t="array" ref="AP113">IF(Q113&lt;= 0, " ",INDEX(Costs,MATCH(AC$3,add_ons,0),MATCH($E113,Models,0)+1))</f>
        <v xml:space="preserve"> </v>
      </c>
      <c r="AQ113" s="3" t="str" cm="1">
        <f t="array" ref="AQ113">IF(R113&lt;= 0, " ",INDEX(Costs,MATCH(AD$3,add_ons,0),MATCH($E113,Models,0)+1))</f>
        <v xml:space="preserve"> </v>
      </c>
      <c r="AR113" s="3" cm="1">
        <f t="array" ref="AR113">IF(S113&lt;= 0, " ",INDEX(Costs,MATCH(AE$3,add_ons,0),MATCH($E113,Models,0)+1))</f>
        <v>35.700000000000003</v>
      </c>
      <c r="AS113" s="3" t="str" cm="1">
        <f t="array" ref="AS113">IF(T113&lt;= 0, " ",INDEX(Costs,MATCH(AF$3,add_ons,0),MATCH($E113,Models,0)+1))</f>
        <v xml:space="preserve"> </v>
      </c>
      <c r="AT113" s="3" t="str" cm="1">
        <f t="array" ref="AT113">IF(U113&lt;= 0, " ",INDEX(Costs,MATCH(AG$3,add_ons,0),MATCH($E113,Models,0)+1))</f>
        <v xml:space="preserve"> </v>
      </c>
      <c r="AU113" s="3" t="str" cm="1">
        <f t="array" ref="AU113">IF(V113&lt;= 0, " ",INDEX(Costs,MATCH(AH$3,add_ons,0),MATCH($E113,Models,0)+1))</f>
        <v xml:space="preserve"> </v>
      </c>
      <c r="AV113" s="3">
        <f t="shared" si="6"/>
        <v>35.700000000000003</v>
      </c>
      <c r="AW113" s="3">
        <f t="shared" si="7"/>
        <v>28310.5</v>
      </c>
      <c r="AX113" s="3">
        <f t="shared" si="8"/>
        <v>27323.74</v>
      </c>
      <c r="AY113" s="3">
        <f t="shared" si="9"/>
        <v>986.7599999999984</v>
      </c>
    </row>
    <row r="114" spans="1:51" x14ac:dyDescent="0.2">
      <c r="A114" t="s">
        <v>15</v>
      </c>
      <c r="B114" t="s">
        <v>19</v>
      </c>
      <c r="C114" t="s">
        <v>10</v>
      </c>
      <c r="D114" t="s">
        <v>24</v>
      </c>
      <c r="E114" t="s">
        <v>25</v>
      </c>
      <c r="F114" t="s">
        <v>37</v>
      </c>
      <c r="G114" t="s">
        <v>22</v>
      </c>
      <c r="H114">
        <v>67</v>
      </c>
      <c r="I114" s="4">
        <v>29436</v>
      </c>
      <c r="J114" s="4">
        <v>28552.92</v>
      </c>
      <c r="K114" s="10">
        <v>0</v>
      </c>
      <c r="L114" s="10">
        <v>0</v>
      </c>
      <c r="M114" s="10">
        <v>0</v>
      </c>
      <c r="N114" s="10">
        <v>0</v>
      </c>
      <c r="O114" s="10">
        <v>0</v>
      </c>
      <c r="P114" s="10">
        <v>1</v>
      </c>
      <c r="Q114" s="10">
        <v>0</v>
      </c>
      <c r="R114" s="10">
        <v>0</v>
      </c>
      <c r="S114" s="10">
        <v>0</v>
      </c>
      <c r="T114" s="10">
        <v>0</v>
      </c>
      <c r="U114" s="10">
        <v>0</v>
      </c>
      <c r="V114" s="10">
        <v>0</v>
      </c>
      <c r="W114" s="4" t="str" cm="1">
        <f t="array" ref="W114">IF(K114&lt;=0," ",INDEX(Prices,MATCH(W$3,add_ons,0),MATCH($E114,Models,0)+1))</f>
        <v xml:space="preserve"> </v>
      </c>
      <c r="X114" s="4" t="str" cm="1">
        <f t="array" ref="X114">IF(L114&lt;=0," ",INDEX(Prices,MATCH(X$3,add_ons,0),MATCH($E114,Models,0)+1))</f>
        <v xml:space="preserve"> </v>
      </c>
      <c r="Y114" s="4" t="str" cm="1">
        <f t="array" ref="Y114">IF(M114&lt;=0," ",INDEX(Prices,MATCH(Y$3,add_ons,0),MATCH($E114,Models,0)+1))</f>
        <v xml:space="preserve"> </v>
      </c>
      <c r="Z114" s="4" t="str" cm="1">
        <f t="array" ref="Z114">IF(N114&lt;=0," ",INDEX(Prices,MATCH(Z$3,add_ons,0),MATCH($E114,Models,0)+1))</f>
        <v xml:space="preserve"> </v>
      </c>
      <c r="AA114" s="4" t="str" cm="1">
        <f t="array" ref="AA114">IF(O114&lt;=0," ",INDEX(Prices,MATCH(AA$3,add_ons,0),MATCH($E114,Models,0)+1))</f>
        <v xml:space="preserve"> </v>
      </c>
      <c r="AB114" s="4" cm="1">
        <f t="array" ref="AB114">IF(P114&lt;=0," ",INDEX(Prices,MATCH(AB$3,add_ons,0),MATCH($E114,Models,0)+1))</f>
        <v>3000</v>
      </c>
      <c r="AC114" s="4" t="str" cm="1">
        <f t="array" ref="AC114">IF(Q114&lt;=0," ",INDEX(Prices,MATCH(AC$3,add_ons,0),MATCH($E114,Models,0)+1))</f>
        <v xml:space="preserve"> </v>
      </c>
      <c r="AD114" s="4" t="str" cm="1">
        <f t="array" ref="AD114">IF(R114&lt;=0," ",INDEX(Prices,MATCH(AD$3,add_ons,0),MATCH($E114,Models,0)+1))</f>
        <v xml:space="preserve"> </v>
      </c>
      <c r="AE114" s="4" t="str" cm="1">
        <f t="array" ref="AE114">IF(S114&lt;=0," ",INDEX(Prices,MATCH(AE$3,add_ons,0),MATCH($E114,Models,0)+1))</f>
        <v xml:space="preserve"> </v>
      </c>
      <c r="AF114" s="4" t="str" cm="1">
        <f t="array" ref="AF114">IF(T114&lt;=0," ",INDEX(Prices,MATCH(AF$3,add_ons,0),MATCH($E114,Models,0)+1))</f>
        <v xml:space="preserve"> </v>
      </c>
      <c r="AG114" s="4" t="str" cm="1">
        <f t="array" ref="AG114">IF(U114&lt;=0," ",INDEX(Prices,MATCH(AG$3,add_ons,0),MATCH($E114,Models,0)+1))</f>
        <v xml:space="preserve"> </v>
      </c>
      <c r="AH114" s="4" t="str" cm="1">
        <f t="array" ref="AH114">IF(V114&lt;=0," ",INDEX(Prices,MATCH(AH$3,add_ons,0),MATCH($E114,Models,0)+1))</f>
        <v xml:space="preserve"> </v>
      </c>
      <c r="AI114" s="3">
        <f t="shared" si="5"/>
        <v>2550</v>
      </c>
      <c r="AJ114" s="3" t="str" cm="1">
        <f t="array" ref="AJ114">IF(K114&lt;= 0, " ",INDEX(Costs,MATCH(W$3,add_ons,0),MATCH($E114,Models,0)+1))</f>
        <v xml:space="preserve"> </v>
      </c>
      <c r="AK114" s="3" t="str" cm="1">
        <f t="array" ref="AK114">IF(L114&lt;= 0, " ",INDEX(Costs,MATCH(X$3,add_ons,0),MATCH($E114,Models,0)+1))</f>
        <v xml:space="preserve"> </v>
      </c>
      <c r="AL114" s="3" t="str" cm="1">
        <f t="array" ref="AL114">IF(M114&lt;= 0, " ",INDEX(Costs,MATCH(Y$3,add_ons,0),MATCH($E114,Models,0)+1))</f>
        <v xml:space="preserve"> </v>
      </c>
      <c r="AM114" s="3" t="str" cm="1">
        <f t="array" ref="AM114">IF(N114&lt;= 0, " ",INDEX(Costs,MATCH(Z$3,add_ons,0),MATCH($E114,Models,0)+1))</f>
        <v xml:space="preserve"> </v>
      </c>
      <c r="AN114" s="3" t="str" cm="1">
        <f t="array" ref="AN114">IF(O114&lt;= 0, " ",INDEX(Costs,MATCH(AA$3,add_ons,0),MATCH($E114,Models,0)+1))</f>
        <v xml:space="preserve"> </v>
      </c>
      <c r="AO114" s="3" cm="1">
        <f t="array" ref="AO114">IF(P114&lt;= 0, " ",INDEX(Costs,MATCH(AB$3,add_ons,0),MATCH($E114,Models,0)+1))</f>
        <v>2040.0000000000002</v>
      </c>
      <c r="AP114" s="3" t="str" cm="1">
        <f t="array" ref="AP114">IF(Q114&lt;= 0, " ",INDEX(Costs,MATCH(AC$3,add_ons,0),MATCH($E114,Models,0)+1))</f>
        <v xml:space="preserve"> </v>
      </c>
      <c r="AQ114" s="3" t="str" cm="1">
        <f t="array" ref="AQ114">IF(R114&lt;= 0, " ",INDEX(Costs,MATCH(AD$3,add_ons,0),MATCH($E114,Models,0)+1))</f>
        <v xml:space="preserve"> </v>
      </c>
      <c r="AR114" s="3" t="str" cm="1">
        <f t="array" ref="AR114">IF(S114&lt;= 0, " ",INDEX(Costs,MATCH(AE$3,add_ons,0),MATCH($E114,Models,0)+1))</f>
        <v xml:space="preserve"> </v>
      </c>
      <c r="AS114" s="3" t="str" cm="1">
        <f t="array" ref="AS114">IF(T114&lt;= 0, " ",INDEX(Costs,MATCH(AF$3,add_ons,0),MATCH($E114,Models,0)+1))</f>
        <v xml:space="preserve"> </v>
      </c>
      <c r="AT114" s="3" t="str" cm="1">
        <f t="array" ref="AT114">IF(U114&lt;= 0, " ",INDEX(Costs,MATCH(AG$3,add_ons,0),MATCH($E114,Models,0)+1))</f>
        <v xml:space="preserve"> </v>
      </c>
      <c r="AU114" s="3" t="str" cm="1">
        <f t="array" ref="AU114">IF(V114&lt;= 0, " ",INDEX(Costs,MATCH(AH$3,add_ons,0),MATCH($E114,Models,0)+1))</f>
        <v xml:space="preserve"> </v>
      </c>
      <c r="AV114" s="3">
        <f t="shared" si="6"/>
        <v>2040.0000000000002</v>
      </c>
      <c r="AW114" s="3">
        <f t="shared" si="7"/>
        <v>31986</v>
      </c>
      <c r="AX114" s="3">
        <f t="shared" si="8"/>
        <v>30592.92</v>
      </c>
      <c r="AY114" s="3">
        <f t="shared" si="9"/>
        <v>1393.0800000000017</v>
      </c>
    </row>
    <row r="115" spans="1:51" x14ac:dyDescent="0.2">
      <c r="A115" t="s">
        <v>15</v>
      </c>
      <c r="B115" t="s">
        <v>19</v>
      </c>
      <c r="C115" t="s">
        <v>10</v>
      </c>
      <c r="D115" t="s">
        <v>24</v>
      </c>
      <c r="E115" t="s">
        <v>25</v>
      </c>
      <c r="F115" t="s">
        <v>21</v>
      </c>
      <c r="G115" t="s">
        <v>22</v>
      </c>
      <c r="H115">
        <v>30</v>
      </c>
      <c r="I115" s="4">
        <v>29781</v>
      </c>
      <c r="J115" s="4">
        <v>28887.57</v>
      </c>
      <c r="K115" s="10">
        <v>0</v>
      </c>
      <c r="L115" s="10">
        <v>0</v>
      </c>
      <c r="M115" s="10">
        <v>1</v>
      </c>
      <c r="N115" s="10">
        <v>0</v>
      </c>
      <c r="O115" s="10">
        <v>0</v>
      </c>
      <c r="P115" s="10">
        <v>0</v>
      </c>
      <c r="Q115" s="10">
        <v>0</v>
      </c>
      <c r="R115" s="10">
        <v>0</v>
      </c>
      <c r="S115" s="10">
        <v>0</v>
      </c>
      <c r="T115" s="10">
        <v>0</v>
      </c>
      <c r="U115" s="10">
        <v>1</v>
      </c>
      <c r="V115" s="10">
        <v>0</v>
      </c>
      <c r="W115" s="4" t="str" cm="1">
        <f t="array" ref="W115">IF(K115&lt;=0," ",INDEX(Prices,MATCH(W$3,add_ons,0),MATCH($E115,Models,0)+1))</f>
        <v xml:space="preserve"> </v>
      </c>
      <c r="X115" s="4" t="str" cm="1">
        <f t="array" ref="X115">IF(L115&lt;=0," ",INDEX(Prices,MATCH(X$3,add_ons,0),MATCH($E115,Models,0)+1))</f>
        <v xml:space="preserve"> </v>
      </c>
      <c r="Y115" s="4" cm="1">
        <f t="array" ref="Y115">IF(M115&lt;=0," ",INDEX(Prices,MATCH(Y$3,add_ons,0),MATCH($E115,Models,0)+1))</f>
        <v>430</v>
      </c>
      <c r="Z115" s="4" t="str" cm="1">
        <f t="array" ref="Z115">IF(N115&lt;=0," ",INDEX(Prices,MATCH(Z$3,add_ons,0),MATCH($E115,Models,0)+1))</f>
        <v xml:space="preserve"> </v>
      </c>
      <c r="AA115" s="4" t="str" cm="1">
        <f t="array" ref="AA115">IF(O115&lt;=0," ",INDEX(Prices,MATCH(AA$3,add_ons,0),MATCH($E115,Models,0)+1))</f>
        <v xml:space="preserve"> </v>
      </c>
      <c r="AB115" s="4" t="str" cm="1">
        <f t="array" ref="AB115">IF(P115&lt;=0," ",INDEX(Prices,MATCH(AB$3,add_ons,0),MATCH($E115,Models,0)+1))</f>
        <v xml:space="preserve"> </v>
      </c>
      <c r="AC115" s="4" t="str" cm="1">
        <f t="array" ref="AC115">IF(Q115&lt;=0," ",INDEX(Prices,MATCH(AC$3,add_ons,0),MATCH($E115,Models,0)+1))</f>
        <v xml:space="preserve"> </v>
      </c>
      <c r="AD115" s="4" t="str" cm="1">
        <f t="array" ref="AD115">IF(R115&lt;=0," ",INDEX(Prices,MATCH(AD$3,add_ons,0),MATCH($E115,Models,0)+1))</f>
        <v xml:space="preserve"> </v>
      </c>
      <c r="AE115" s="4" t="str" cm="1">
        <f t="array" ref="AE115">IF(S115&lt;=0," ",INDEX(Prices,MATCH(AE$3,add_ons,0),MATCH($E115,Models,0)+1))</f>
        <v xml:space="preserve"> </v>
      </c>
      <c r="AF115" s="4" t="str" cm="1">
        <f t="array" ref="AF115">IF(T115&lt;=0," ",INDEX(Prices,MATCH(AF$3,add_ons,0),MATCH($E115,Models,0)+1))</f>
        <v xml:space="preserve"> </v>
      </c>
      <c r="AG115" s="4" cm="1">
        <f t="array" ref="AG115">IF(U115&lt;=0," ",INDEX(Prices,MATCH(AG$3,add_ons,0),MATCH($E115,Models,0)+1))</f>
        <v>860</v>
      </c>
      <c r="AH115" s="4" t="str" cm="1">
        <f t="array" ref="AH115">IF(V115&lt;=0," ",INDEX(Prices,MATCH(AH$3,add_ons,0),MATCH($E115,Models,0)+1))</f>
        <v xml:space="preserve"> </v>
      </c>
      <c r="AI115" s="3">
        <f t="shared" si="5"/>
        <v>1096.5</v>
      </c>
      <c r="AJ115" s="3" t="str" cm="1">
        <f t="array" ref="AJ115">IF(K115&lt;= 0, " ",INDEX(Costs,MATCH(W$3,add_ons,0),MATCH($E115,Models,0)+1))</f>
        <v xml:space="preserve"> </v>
      </c>
      <c r="AK115" s="3" t="str" cm="1">
        <f t="array" ref="AK115">IF(L115&lt;= 0, " ",INDEX(Costs,MATCH(X$3,add_ons,0),MATCH($E115,Models,0)+1))</f>
        <v xml:space="preserve"> </v>
      </c>
      <c r="AL115" s="3" cm="1">
        <f t="array" ref="AL115">IF(M115&lt;= 0, " ",INDEX(Costs,MATCH(Y$3,add_ons,0),MATCH($E115,Models,0)+1))</f>
        <v>64.5</v>
      </c>
      <c r="AM115" s="3" t="str" cm="1">
        <f t="array" ref="AM115">IF(N115&lt;= 0, " ",INDEX(Costs,MATCH(Z$3,add_ons,0),MATCH($E115,Models,0)+1))</f>
        <v xml:space="preserve"> </v>
      </c>
      <c r="AN115" s="3" t="str" cm="1">
        <f t="array" ref="AN115">IF(O115&lt;= 0, " ",INDEX(Costs,MATCH(AA$3,add_ons,0),MATCH($E115,Models,0)+1))</f>
        <v xml:space="preserve"> </v>
      </c>
      <c r="AO115" s="3" t="str" cm="1">
        <f t="array" ref="AO115">IF(P115&lt;= 0, " ",INDEX(Costs,MATCH(AB$3,add_ons,0),MATCH($E115,Models,0)+1))</f>
        <v xml:space="preserve"> </v>
      </c>
      <c r="AP115" s="3" t="str" cm="1">
        <f t="array" ref="AP115">IF(Q115&lt;= 0, " ",INDEX(Costs,MATCH(AC$3,add_ons,0),MATCH($E115,Models,0)+1))</f>
        <v xml:space="preserve"> </v>
      </c>
      <c r="AQ115" s="3" t="str" cm="1">
        <f t="array" ref="AQ115">IF(R115&lt;= 0, " ",INDEX(Costs,MATCH(AD$3,add_ons,0),MATCH($E115,Models,0)+1))</f>
        <v xml:space="preserve"> </v>
      </c>
      <c r="AR115" s="3" t="str" cm="1">
        <f t="array" ref="AR115">IF(S115&lt;= 0, " ",INDEX(Costs,MATCH(AE$3,add_ons,0),MATCH($E115,Models,0)+1))</f>
        <v xml:space="preserve"> </v>
      </c>
      <c r="AS115" s="3" t="str" cm="1">
        <f t="array" ref="AS115">IF(T115&lt;= 0, " ",INDEX(Costs,MATCH(AF$3,add_ons,0),MATCH($E115,Models,0)+1))</f>
        <v xml:space="preserve"> </v>
      </c>
      <c r="AT115" s="3" cm="1">
        <f t="array" ref="AT115">IF(U115&lt;= 0, " ",INDEX(Costs,MATCH(AG$3,add_ons,0),MATCH($E115,Models,0)+1))</f>
        <v>240.8</v>
      </c>
      <c r="AU115" s="3" t="str" cm="1">
        <f t="array" ref="AU115">IF(V115&lt;= 0, " ",INDEX(Costs,MATCH(AH$3,add_ons,0),MATCH($E115,Models,0)+1))</f>
        <v xml:space="preserve"> </v>
      </c>
      <c r="AV115" s="3">
        <f t="shared" si="6"/>
        <v>305.3</v>
      </c>
      <c r="AW115" s="3">
        <f t="shared" si="7"/>
        <v>30877.5</v>
      </c>
      <c r="AX115" s="3">
        <f t="shared" si="8"/>
        <v>29192.87</v>
      </c>
      <c r="AY115" s="3">
        <f t="shared" si="9"/>
        <v>1684.630000000001</v>
      </c>
    </row>
    <row r="116" spans="1:51" x14ac:dyDescent="0.2">
      <c r="A116" t="s">
        <v>15</v>
      </c>
      <c r="B116" t="s">
        <v>19</v>
      </c>
      <c r="C116" t="s">
        <v>10</v>
      </c>
      <c r="D116" t="s">
        <v>16</v>
      </c>
      <c r="E116" t="s">
        <v>17</v>
      </c>
      <c r="F116" t="s">
        <v>26</v>
      </c>
      <c r="G116" t="s">
        <v>22</v>
      </c>
      <c r="H116">
        <v>29</v>
      </c>
      <c r="I116" s="3">
        <v>19630</v>
      </c>
      <c r="J116" s="4">
        <v>19041.099999999999</v>
      </c>
      <c r="K116" s="10">
        <v>0</v>
      </c>
      <c r="L116" s="10">
        <v>0</v>
      </c>
      <c r="M116" s="10">
        <v>1</v>
      </c>
      <c r="N116" s="10">
        <v>0</v>
      </c>
      <c r="O116" s="10">
        <v>0</v>
      </c>
      <c r="P116" s="10">
        <v>0</v>
      </c>
      <c r="Q116" s="10">
        <v>0</v>
      </c>
      <c r="R116" s="10">
        <v>0</v>
      </c>
      <c r="S116" s="10">
        <v>0</v>
      </c>
      <c r="T116" s="10">
        <v>1</v>
      </c>
      <c r="U116" s="10">
        <v>0</v>
      </c>
      <c r="V116" s="10">
        <v>1</v>
      </c>
      <c r="W116" s="4" t="str" cm="1">
        <f t="array" ref="W116">IF(K116&lt;=0," ",INDEX(Prices,MATCH(W$3,add_ons,0),MATCH($E116,Models,0)+1))</f>
        <v xml:space="preserve"> </v>
      </c>
      <c r="X116" s="4" t="str" cm="1">
        <f t="array" ref="X116">IF(L116&lt;=0," ",INDEX(Prices,MATCH(X$3,add_ons,0),MATCH($E116,Models,0)+1))</f>
        <v xml:space="preserve"> </v>
      </c>
      <c r="Y116" s="4" cm="1">
        <f t="array" ref="Y116">IF(M116&lt;=0," ",INDEX(Prices,MATCH(Y$3,add_ons,0),MATCH($E116,Models,0)+1))</f>
        <v>280</v>
      </c>
      <c r="Z116" s="4" t="str" cm="1">
        <f t="array" ref="Z116">IF(N116&lt;=0," ",INDEX(Prices,MATCH(Z$3,add_ons,0),MATCH($E116,Models,0)+1))</f>
        <v xml:space="preserve"> </v>
      </c>
      <c r="AA116" s="4" t="str" cm="1">
        <f t="array" ref="AA116">IF(O116&lt;=0," ",INDEX(Prices,MATCH(AA$3,add_ons,0),MATCH($E116,Models,0)+1))</f>
        <v xml:space="preserve"> </v>
      </c>
      <c r="AB116" s="4" t="str" cm="1">
        <f t="array" ref="AB116">IF(P116&lt;=0," ",INDEX(Prices,MATCH(AB$3,add_ons,0),MATCH($E116,Models,0)+1))</f>
        <v xml:space="preserve"> </v>
      </c>
      <c r="AC116" s="4" t="str" cm="1">
        <f t="array" ref="AC116">IF(Q116&lt;=0," ",INDEX(Prices,MATCH(AC$3,add_ons,0),MATCH($E116,Models,0)+1))</f>
        <v xml:space="preserve"> </v>
      </c>
      <c r="AD116" s="4" t="str" cm="1">
        <f t="array" ref="AD116">IF(R116&lt;=0," ",INDEX(Prices,MATCH(AD$3,add_ons,0),MATCH($E116,Models,0)+1))</f>
        <v xml:space="preserve"> </v>
      </c>
      <c r="AE116" s="4" t="str" cm="1">
        <f t="array" ref="AE116">IF(S116&lt;=0," ",INDEX(Prices,MATCH(AE$3,add_ons,0),MATCH($E116,Models,0)+1))</f>
        <v xml:space="preserve"> </v>
      </c>
      <c r="AF116" s="4" cm="1">
        <f t="array" ref="AF116">IF(T116&lt;=0," ",INDEX(Prices,MATCH(AF$3,add_ons,0),MATCH($E116,Models,0)+1))</f>
        <v>180</v>
      </c>
      <c r="AG116" s="4" t="str" cm="1">
        <f t="array" ref="AG116">IF(U116&lt;=0," ",INDEX(Prices,MATCH(AG$3,add_ons,0),MATCH($E116,Models,0)+1))</f>
        <v xml:space="preserve"> </v>
      </c>
      <c r="AH116" s="4" cm="1">
        <f t="array" ref="AH116">IF(V116&lt;=0," ",INDEX(Prices,MATCH(AH$3,add_ons,0),MATCH($E116,Models,0)+1))</f>
        <v>390</v>
      </c>
      <c r="AI116" s="3">
        <f t="shared" si="5"/>
        <v>722.5</v>
      </c>
      <c r="AJ116" s="3" t="str" cm="1">
        <f t="array" ref="AJ116">IF(K116&lt;= 0, " ",INDEX(Costs,MATCH(W$3,add_ons,0),MATCH($E116,Models,0)+1))</f>
        <v xml:space="preserve"> </v>
      </c>
      <c r="AK116" s="3" t="str" cm="1">
        <f t="array" ref="AK116">IF(L116&lt;= 0, " ",INDEX(Costs,MATCH(X$3,add_ons,0),MATCH($E116,Models,0)+1))</f>
        <v xml:space="preserve"> </v>
      </c>
      <c r="AL116" s="3" cm="1">
        <f t="array" ref="AL116">IF(M116&lt;= 0, " ",INDEX(Costs,MATCH(Y$3,add_ons,0),MATCH($E116,Models,0)+1))</f>
        <v>42</v>
      </c>
      <c r="AM116" s="3" t="str" cm="1">
        <f t="array" ref="AM116">IF(N116&lt;= 0, " ",INDEX(Costs,MATCH(Z$3,add_ons,0),MATCH($E116,Models,0)+1))</f>
        <v xml:space="preserve"> </v>
      </c>
      <c r="AN116" s="3" t="str" cm="1">
        <f t="array" ref="AN116">IF(O116&lt;= 0, " ",INDEX(Costs,MATCH(AA$3,add_ons,0),MATCH($E116,Models,0)+1))</f>
        <v xml:space="preserve"> </v>
      </c>
      <c r="AO116" s="3" t="str" cm="1">
        <f t="array" ref="AO116">IF(P116&lt;= 0, " ",INDEX(Costs,MATCH(AB$3,add_ons,0),MATCH($E116,Models,0)+1))</f>
        <v xml:space="preserve"> </v>
      </c>
      <c r="AP116" s="3" t="str" cm="1">
        <f t="array" ref="AP116">IF(Q116&lt;= 0, " ",INDEX(Costs,MATCH(AC$3,add_ons,0),MATCH($E116,Models,0)+1))</f>
        <v xml:space="preserve"> </v>
      </c>
      <c r="AQ116" s="3" t="str" cm="1">
        <f t="array" ref="AQ116">IF(R116&lt;= 0, " ",INDEX(Costs,MATCH(AD$3,add_ons,0),MATCH($E116,Models,0)+1))</f>
        <v xml:space="preserve"> </v>
      </c>
      <c r="AR116" s="3" t="str" cm="1">
        <f t="array" ref="AR116">IF(S116&lt;= 0, " ",INDEX(Costs,MATCH(AE$3,add_ons,0),MATCH($E116,Models,0)+1))</f>
        <v xml:space="preserve"> </v>
      </c>
      <c r="AS116" s="3" cm="1">
        <f t="array" ref="AS116">IF(T116&lt;= 0, " ",INDEX(Costs,MATCH(AF$3,add_ons,0),MATCH($E116,Models,0)+1))</f>
        <v>32.4</v>
      </c>
      <c r="AT116" s="3" t="str" cm="1">
        <f t="array" ref="AT116">IF(U116&lt;= 0, " ",INDEX(Costs,MATCH(AG$3,add_ons,0),MATCH($E116,Models,0)+1))</f>
        <v xml:space="preserve"> </v>
      </c>
      <c r="AU116" s="3" cm="1">
        <f t="array" ref="AU116">IF(V116&lt;= 0, " ",INDEX(Costs,MATCH(AH$3,add_ons,0),MATCH($E116,Models,0)+1))</f>
        <v>81.899999999999991</v>
      </c>
      <c r="AV116" s="3">
        <f t="shared" si="6"/>
        <v>156.30000000000001</v>
      </c>
      <c r="AW116" s="3">
        <f t="shared" si="7"/>
        <v>20352.5</v>
      </c>
      <c r="AX116" s="3">
        <f t="shared" si="8"/>
        <v>19197.399999999998</v>
      </c>
      <c r="AY116" s="3">
        <f t="shared" si="9"/>
        <v>1155.1000000000022</v>
      </c>
    </row>
    <row r="117" spans="1:51" x14ac:dyDescent="0.2">
      <c r="A117" t="s">
        <v>15</v>
      </c>
      <c r="B117" t="s">
        <v>19</v>
      </c>
      <c r="C117" t="s">
        <v>10</v>
      </c>
      <c r="D117" t="s">
        <v>16</v>
      </c>
      <c r="E117" t="s">
        <v>17</v>
      </c>
      <c r="F117" t="s">
        <v>37</v>
      </c>
      <c r="G117" t="s">
        <v>22</v>
      </c>
      <c r="H117">
        <v>54</v>
      </c>
      <c r="I117" s="3">
        <v>17703</v>
      </c>
      <c r="J117" s="4">
        <v>17171.91</v>
      </c>
      <c r="K117" s="10">
        <v>0</v>
      </c>
      <c r="L117" s="10">
        <v>0</v>
      </c>
      <c r="M117" s="10">
        <v>0</v>
      </c>
      <c r="N117" s="10">
        <v>0</v>
      </c>
      <c r="O117" s="10">
        <v>0</v>
      </c>
      <c r="P117" s="10">
        <v>0</v>
      </c>
      <c r="Q117" s="10">
        <v>0</v>
      </c>
      <c r="R117" s="10">
        <v>0</v>
      </c>
      <c r="S117" s="10">
        <v>0</v>
      </c>
      <c r="T117" s="10">
        <v>0</v>
      </c>
      <c r="U117" s="10">
        <v>0</v>
      </c>
      <c r="V117" s="10">
        <v>1</v>
      </c>
      <c r="W117" s="4" t="str" cm="1">
        <f t="array" ref="W117">IF(K117&lt;=0," ",INDEX(Prices,MATCH(W$3,add_ons,0),MATCH($E117,Models,0)+1))</f>
        <v xml:space="preserve"> </v>
      </c>
      <c r="X117" s="4" t="str" cm="1">
        <f t="array" ref="X117">IF(L117&lt;=0," ",INDEX(Prices,MATCH(X$3,add_ons,0),MATCH($E117,Models,0)+1))</f>
        <v xml:space="preserve"> </v>
      </c>
      <c r="Y117" s="4" t="str" cm="1">
        <f t="array" ref="Y117">IF(M117&lt;=0," ",INDEX(Prices,MATCH(Y$3,add_ons,0),MATCH($E117,Models,0)+1))</f>
        <v xml:space="preserve"> </v>
      </c>
      <c r="Z117" s="4" t="str" cm="1">
        <f t="array" ref="Z117">IF(N117&lt;=0," ",INDEX(Prices,MATCH(Z$3,add_ons,0),MATCH($E117,Models,0)+1))</f>
        <v xml:space="preserve"> </v>
      </c>
      <c r="AA117" s="4" t="str" cm="1">
        <f t="array" ref="AA117">IF(O117&lt;=0," ",INDEX(Prices,MATCH(AA$3,add_ons,0),MATCH($E117,Models,0)+1))</f>
        <v xml:space="preserve"> </v>
      </c>
      <c r="AB117" s="4" t="str" cm="1">
        <f t="array" ref="AB117">IF(P117&lt;=0," ",INDEX(Prices,MATCH(AB$3,add_ons,0),MATCH($E117,Models,0)+1))</f>
        <v xml:space="preserve"> </v>
      </c>
      <c r="AC117" s="4" t="str" cm="1">
        <f t="array" ref="AC117">IF(Q117&lt;=0," ",INDEX(Prices,MATCH(AC$3,add_ons,0),MATCH($E117,Models,0)+1))</f>
        <v xml:space="preserve"> </v>
      </c>
      <c r="AD117" s="4" t="str" cm="1">
        <f t="array" ref="AD117">IF(R117&lt;=0," ",INDEX(Prices,MATCH(AD$3,add_ons,0),MATCH($E117,Models,0)+1))</f>
        <v xml:space="preserve"> </v>
      </c>
      <c r="AE117" s="4" t="str" cm="1">
        <f t="array" ref="AE117">IF(S117&lt;=0," ",INDEX(Prices,MATCH(AE$3,add_ons,0),MATCH($E117,Models,0)+1))</f>
        <v xml:space="preserve"> </v>
      </c>
      <c r="AF117" s="4" t="str" cm="1">
        <f t="array" ref="AF117">IF(T117&lt;=0," ",INDEX(Prices,MATCH(AF$3,add_ons,0),MATCH($E117,Models,0)+1))</f>
        <v xml:space="preserve"> </v>
      </c>
      <c r="AG117" s="4" t="str" cm="1">
        <f t="array" ref="AG117">IF(U117&lt;=0," ",INDEX(Prices,MATCH(AG$3,add_ons,0),MATCH($E117,Models,0)+1))</f>
        <v xml:space="preserve"> </v>
      </c>
      <c r="AH117" s="4" cm="1">
        <f t="array" ref="AH117">IF(V117&lt;=0," ",INDEX(Prices,MATCH(AH$3,add_ons,0),MATCH($E117,Models,0)+1))</f>
        <v>390</v>
      </c>
      <c r="AI117" s="3">
        <f t="shared" si="5"/>
        <v>331.5</v>
      </c>
      <c r="AJ117" s="3" t="str" cm="1">
        <f t="array" ref="AJ117">IF(K117&lt;= 0, " ",INDEX(Costs,MATCH(W$3,add_ons,0),MATCH($E117,Models,0)+1))</f>
        <v xml:space="preserve"> </v>
      </c>
      <c r="AK117" s="3" t="str" cm="1">
        <f t="array" ref="AK117">IF(L117&lt;= 0, " ",INDEX(Costs,MATCH(X$3,add_ons,0),MATCH($E117,Models,0)+1))</f>
        <v xml:space="preserve"> </v>
      </c>
      <c r="AL117" s="3" t="str" cm="1">
        <f t="array" ref="AL117">IF(M117&lt;= 0, " ",INDEX(Costs,MATCH(Y$3,add_ons,0),MATCH($E117,Models,0)+1))</f>
        <v xml:space="preserve"> </v>
      </c>
      <c r="AM117" s="3" t="str" cm="1">
        <f t="array" ref="AM117">IF(N117&lt;= 0, " ",INDEX(Costs,MATCH(Z$3,add_ons,0),MATCH($E117,Models,0)+1))</f>
        <v xml:space="preserve"> </v>
      </c>
      <c r="AN117" s="3" t="str" cm="1">
        <f t="array" ref="AN117">IF(O117&lt;= 0, " ",INDEX(Costs,MATCH(AA$3,add_ons,0),MATCH($E117,Models,0)+1))</f>
        <v xml:space="preserve"> </v>
      </c>
      <c r="AO117" s="3" t="str" cm="1">
        <f t="array" ref="AO117">IF(P117&lt;= 0, " ",INDEX(Costs,MATCH(AB$3,add_ons,0),MATCH($E117,Models,0)+1))</f>
        <v xml:space="preserve"> </v>
      </c>
      <c r="AP117" s="3" t="str" cm="1">
        <f t="array" ref="AP117">IF(Q117&lt;= 0, " ",INDEX(Costs,MATCH(AC$3,add_ons,0),MATCH($E117,Models,0)+1))</f>
        <v xml:space="preserve"> </v>
      </c>
      <c r="AQ117" s="3" t="str" cm="1">
        <f t="array" ref="AQ117">IF(R117&lt;= 0, " ",INDEX(Costs,MATCH(AD$3,add_ons,0),MATCH($E117,Models,0)+1))</f>
        <v xml:space="preserve"> </v>
      </c>
      <c r="AR117" s="3" t="str" cm="1">
        <f t="array" ref="AR117">IF(S117&lt;= 0, " ",INDEX(Costs,MATCH(AE$3,add_ons,0),MATCH($E117,Models,0)+1))</f>
        <v xml:space="preserve"> </v>
      </c>
      <c r="AS117" s="3" t="str" cm="1">
        <f t="array" ref="AS117">IF(T117&lt;= 0, " ",INDEX(Costs,MATCH(AF$3,add_ons,0),MATCH($E117,Models,0)+1))</f>
        <v xml:space="preserve"> </v>
      </c>
      <c r="AT117" s="3" t="str" cm="1">
        <f t="array" ref="AT117">IF(U117&lt;= 0, " ",INDEX(Costs,MATCH(AG$3,add_ons,0),MATCH($E117,Models,0)+1))</f>
        <v xml:space="preserve"> </v>
      </c>
      <c r="AU117" s="3" cm="1">
        <f t="array" ref="AU117">IF(V117&lt;= 0, " ",INDEX(Costs,MATCH(AH$3,add_ons,0),MATCH($E117,Models,0)+1))</f>
        <v>81.899999999999991</v>
      </c>
      <c r="AV117" s="3">
        <f t="shared" si="6"/>
        <v>81.899999999999991</v>
      </c>
      <c r="AW117" s="3">
        <f t="shared" si="7"/>
        <v>18034.5</v>
      </c>
      <c r="AX117" s="3">
        <f t="shared" si="8"/>
        <v>17253.810000000001</v>
      </c>
      <c r="AY117" s="3">
        <f t="shared" si="9"/>
        <v>780.68999999999869</v>
      </c>
    </row>
    <row r="118" spans="1:51" x14ac:dyDescent="0.2">
      <c r="A118" t="s">
        <v>15</v>
      </c>
      <c r="B118" t="s">
        <v>19</v>
      </c>
      <c r="C118" t="s">
        <v>10</v>
      </c>
      <c r="D118" t="s">
        <v>16</v>
      </c>
      <c r="E118" t="s">
        <v>20</v>
      </c>
      <c r="F118" t="s">
        <v>30</v>
      </c>
      <c r="G118" t="s">
        <v>22</v>
      </c>
      <c r="H118">
        <v>25</v>
      </c>
      <c r="I118" s="3">
        <v>28874</v>
      </c>
      <c r="J118" s="4">
        <v>28007.78</v>
      </c>
      <c r="K118" s="10">
        <v>0</v>
      </c>
      <c r="L118" s="10">
        <v>0</v>
      </c>
      <c r="M118" s="10">
        <v>0</v>
      </c>
      <c r="N118" s="10">
        <v>0</v>
      </c>
      <c r="O118" s="10">
        <v>0</v>
      </c>
      <c r="P118" s="10">
        <v>0</v>
      </c>
      <c r="Q118" s="10">
        <v>0</v>
      </c>
      <c r="R118" s="10">
        <v>0</v>
      </c>
      <c r="S118" s="10">
        <v>0</v>
      </c>
      <c r="T118" s="10">
        <v>0</v>
      </c>
      <c r="U118" s="10">
        <v>0</v>
      </c>
      <c r="V118" s="10">
        <v>1</v>
      </c>
      <c r="W118" s="4" t="str" cm="1">
        <f t="array" ref="W118">IF(K118&lt;=0," ",INDEX(Prices,MATCH(W$3,add_ons,0),MATCH($E118,Models,0)+1))</f>
        <v xml:space="preserve"> </v>
      </c>
      <c r="X118" s="4" t="str" cm="1">
        <f t="array" ref="X118">IF(L118&lt;=0," ",INDEX(Prices,MATCH(X$3,add_ons,0),MATCH($E118,Models,0)+1))</f>
        <v xml:space="preserve"> </v>
      </c>
      <c r="Y118" s="4" t="str" cm="1">
        <f t="array" ref="Y118">IF(M118&lt;=0," ",INDEX(Prices,MATCH(Y$3,add_ons,0),MATCH($E118,Models,0)+1))</f>
        <v xml:space="preserve"> </v>
      </c>
      <c r="Z118" s="4" t="str" cm="1">
        <f t="array" ref="Z118">IF(N118&lt;=0," ",INDEX(Prices,MATCH(Z$3,add_ons,0),MATCH($E118,Models,0)+1))</f>
        <v xml:space="preserve"> </v>
      </c>
      <c r="AA118" s="4" t="str" cm="1">
        <f t="array" ref="AA118">IF(O118&lt;=0," ",INDEX(Prices,MATCH(AA$3,add_ons,0),MATCH($E118,Models,0)+1))</f>
        <v xml:space="preserve"> </v>
      </c>
      <c r="AB118" s="4" t="str" cm="1">
        <f t="array" ref="AB118">IF(P118&lt;=0," ",INDEX(Prices,MATCH(AB$3,add_ons,0),MATCH($E118,Models,0)+1))</f>
        <v xml:space="preserve"> </v>
      </c>
      <c r="AC118" s="4" t="str" cm="1">
        <f t="array" ref="AC118">IF(Q118&lt;=0," ",INDEX(Prices,MATCH(AC$3,add_ons,0),MATCH($E118,Models,0)+1))</f>
        <v xml:space="preserve"> </v>
      </c>
      <c r="AD118" s="4" t="str" cm="1">
        <f t="array" ref="AD118">IF(R118&lt;=0," ",INDEX(Prices,MATCH(AD$3,add_ons,0),MATCH($E118,Models,0)+1))</f>
        <v xml:space="preserve"> </v>
      </c>
      <c r="AE118" s="4" t="str" cm="1">
        <f t="array" ref="AE118">IF(S118&lt;=0," ",INDEX(Prices,MATCH(AE$3,add_ons,0),MATCH($E118,Models,0)+1))</f>
        <v xml:space="preserve"> </v>
      </c>
      <c r="AF118" s="4" t="str" cm="1">
        <f t="array" ref="AF118">IF(T118&lt;=0," ",INDEX(Prices,MATCH(AF$3,add_ons,0),MATCH($E118,Models,0)+1))</f>
        <v xml:space="preserve"> </v>
      </c>
      <c r="AG118" s="4" t="str" cm="1">
        <f t="array" ref="AG118">IF(U118&lt;=0," ",INDEX(Prices,MATCH(AG$3,add_ons,0),MATCH($E118,Models,0)+1))</f>
        <v xml:space="preserve"> </v>
      </c>
      <c r="AH118" s="4" cm="1">
        <f t="array" ref="AH118">IF(V118&lt;=0," ",INDEX(Prices,MATCH(AH$3,add_ons,0),MATCH($E118,Models,0)+1))</f>
        <v>460</v>
      </c>
      <c r="AI118" s="3">
        <f t="shared" si="5"/>
        <v>391</v>
      </c>
      <c r="AJ118" s="3" t="str" cm="1">
        <f t="array" ref="AJ118">IF(K118&lt;= 0, " ",INDEX(Costs,MATCH(W$3,add_ons,0),MATCH($E118,Models,0)+1))</f>
        <v xml:space="preserve"> </v>
      </c>
      <c r="AK118" s="3" t="str" cm="1">
        <f t="array" ref="AK118">IF(L118&lt;= 0, " ",INDEX(Costs,MATCH(X$3,add_ons,0),MATCH($E118,Models,0)+1))</f>
        <v xml:space="preserve"> </v>
      </c>
      <c r="AL118" s="3" t="str" cm="1">
        <f t="array" ref="AL118">IF(M118&lt;= 0, " ",INDEX(Costs,MATCH(Y$3,add_ons,0),MATCH($E118,Models,0)+1))</f>
        <v xml:space="preserve"> </v>
      </c>
      <c r="AM118" s="3" t="str" cm="1">
        <f t="array" ref="AM118">IF(N118&lt;= 0, " ",INDEX(Costs,MATCH(Z$3,add_ons,0),MATCH($E118,Models,0)+1))</f>
        <v xml:space="preserve"> </v>
      </c>
      <c r="AN118" s="3" t="str" cm="1">
        <f t="array" ref="AN118">IF(O118&lt;= 0, " ",INDEX(Costs,MATCH(AA$3,add_ons,0),MATCH($E118,Models,0)+1))</f>
        <v xml:space="preserve"> </v>
      </c>
      <c r="AO118" s="3" t="str" cm="1">
        <f t="array" ref="AO118">IF(P118&lt;= 0, " ",INDEX(Costs,MATCH(AB$3,add_ons,0),MATCH($E118,Models,0)+1))</f>
        <v xml:space="preserve"> </v>
      </c>
      <c r="AP118" s="3" t="str" cm="1">
        <f t="array" ref="AP118">IF(Q118&lt;= 0, " ",INDEX(Costs,MATCH(AC$3,add_ons,0),MATCH($E118,Models,0)+1))</f>
        <v xml:space="preserve"> </v>
      </c>
      <c r="AQ118" s="3" t="str" cm="1">
        <f t="array" ref="AQ118">IF(R118&lt;= 0, " ",INDEX(Costs,MATCH(AD$3,add_ons,0),MATCH($E118,Models,0)+1))</f>
        <v xml:space="preserve"> </v>
      </c>
      <c r="AR118" s="3" t="str" cm="1">
        <f t="array" ref="AR118">IF(S118&lt;= 0, " ",INDEX(Costs,MATCH(AE$3,add_ons,0),MATCH($E118,Models,0)+1))</f>
        <v xml:space="preserve"> </v>
      </c>
      <c r="AS118" s="3" t="str" cm="1">
        <f t="array" ref="AS118">IF(T118&lt;= 0, " ",INDEX(Costs,MATCH(AF$3,add_ons,0),MATCH($E118,Models,0)+1))</f>
        <v xml:space="preserve"> </v>
      </c>
      <c r="AT118" s="3" t="str" cm="1">
        <f t="array" ref="AT118">IF(U118&lt;= 0, " ",INDEX(Costs,MATCH(AG$3,add_ons,0),MATCH($E118,Models,0)+1))</f>
        <v xml:space="preserve"> </v>
      </c>
      <c r="AU118" s="3" cm="1">
        <f t="array" ref="AU118">IF(V118&lt;= 0, " ",INDEX(Costs,MATCH(AH$3,add_ons,0),MATCH($E118,Models,0)+1))</f>
        <v>96.6</v>
      </c>
      <c r="AV118" s="3">
        <f t="shared" si="6"/>
        <v>96.6</v>
      </c>
      <c r="AW118" s="3">
        <f t="shared" si="7"/>
        <v>29265</v>
      </c>
      <c r="AX118" s="3">
        <f t="shared" si="8"/>
        <v>28104.379999999997</v>
      </c>
      <c r="AY118" s="3">
        <f t="shared" si="9"/>
        <v>1160.6200000000026</v>
      </c>
    </row>
    <row r="119" spans="1:51" x14ac:dyDescent="0.2">
      <c r="A119" t="s">
        <v>15</v>
      </c>
      <c r="B119" t="s">
        <v>19</v>
      </c>
      <c r="C119" t="s">
        <v>10</v>
      </c>
      <c r="D119" t="s">
        <v>16</v>
      </c>
      <c r="E119" t="s">
        <v>20</v>
      </c>
      <c r="F119" t="s">
        <v>26</v>
      </c>
      <c r="G119" t="s">
        <v>14</v>
      </c>
      <c r="H119">
        <v>53</v>
      </c>
      <c r="I119" s="3">
        <v>26789</v>
      </c>
      <c r="J119" s="4">
        <v>25985.329999999998</v>
      </c>
      <c r="K119" s="10">
        <v>0</v>
      </c>
      <c r="L119" s="10">
        <v>1</v>
      </c>
      <c r="M119" s="10">
        <v>0</v>
      </c>
      <c r="N119" s="10">
        <v>0</v>
      </c>
      <c r="O119" s="10">
        <v>1</v>
      </c>
      <c r="P119" s="10">
        <v>0</v>
      </c>
      <c r="Q119" s="10">
        <v>0</v>
      </c>
      <c r="R119" s="10">
        <v>0</v>
      </c>
      <c r="S119" s="10">
        <v>0</v>
      </c>
      <c r="T119" s="10">
        <v>0</v>
      </c>
      <c r="U119" s="10">
        <v>1</v>
      </c>
      <c r="V119" s="10">
        <v>0</v>
      </c>
      <c r="W119" s="4" t="str" cm="1">
        <f t="array" ref="W119">IF(K119&lt;=0," ",INDEX(Prices,MATCH(W$3,add_ons,0),MATCH($E119,Models,0)+1))</f>
        <v xml:space="preserve"> </v>
      </c>
      <c r="X119" s="4" cm="1">
        <f t="array" ref="X119">IF(L119&lt;=0," ",INDEX(Prices,MATCH(X$3,add_ons,0),MATCH($E119,Models,0)+1))</f>
        <v>210</v>
      </c>
      <c r="Y119" s="4" t="str" cm="1">
        <f t="array" ref="Y119">IF(M119&lt;=0," ",INDEX(Prices,MATCH(Y$3,add_ons,0),MATCH($E119,Models,0)+1))</f>
        <v xml:space="preserve"> </v>
      </c>
      <c r="Z119" s="4" t="str" cm="1">
        <f t="array" ref="Z119">IF(N119&lt;=0," ",INDEX(Prices,MATCH(Z$3,add_ons,0),MATCH($E119,Models,0)+1))</f>
        <v xml:space="preserve"> </v>
      </c>
      <c r="AA119" s="4" cm="1">
        <f t="array" ref="AA119">IF(O119&lt;=0," ",INDEX(Prices,MATCH(AA$3,add_ons,0),MATCH($E119,Models,0)+1))</f>
        <v>1400</v>
      </c>
      <c r="AB119" s="4" t="str" cm="1">
        <f t="array" ref="AB119">IF(P119&lt;=0," ",INDEX(Prices,MATCH(AB$3,add_ons,0),MATCH($E119,Models,0)+1))</f>
        <v xml:space="preserve"> </v>
      </c>
      <c r="AC119" s="4" t="str" cm="1">
        <f t="array" ref="AC119">IF(Q119&lt;=0," ",INDEX(Prices,MATCH(AC$3,add_ons,0),MATCH($E119,Models,0)+1))</f>
        <v xml:space="preserve"> </v>
      </c>
      <c r="AD119" s="4" t="str" cm="1">
        <f t="array" ref="AD119">IF(R119&lt;=0," ",INDEX(Prices,MATCH(AD$3,add_ons,0),MATCH($E119,Models,0)+1))</f>
        <v xml:space="preserve"> </v>
      </c>
      <c r="AE119" s="4" t="str" cm="1">
        <f t="array" ref="AE119">IF(S119&lt;=0," ",INDEX(Prices,MATCH(AE$3,add_ons,0),MATCH($E119,Models,0)+1))</f>
        <v xml:space="preserve"> </v>
      </c>
      <c r="AF119" s="4" t="str" cm="1">
        <f t="array" ref="AF119">IF(T119&lt;=0," ",INDEX(Prices,MATCH(AF$3,add_ons,0),MATCH($E119,Models,0)+1))</f>
        <v xml:space="preserve"> </v>
      </c>
      <c r="AG119" s="4" cm="1">
        <f t="array" ref="AG119">IF(U119&lt;=0," ",INDEX(Prices,MATCH(AG$3,add_ons,0),MATCH($E119,Models,0)+1))</f>
        <v>640</v>
      </c>
      <c r="AH119" s="4" t="str" cm="1">
        <f t="array" ref="AH119">IF(V119&lt;=0," ",INDEX(Prices,MATCH(AH$3,add_ons,0),MATCH($E119,Models,0)+1))</f>
        <v xml:space="preserve"> </v>
      </c>
      <c r="AI119" s="3">
        <f t="shared" si="5"/>
        <v>1912.5</v>
      </c>
      <c r="AJ119" s="3" t="str" cm="1">
        <f t="array" ref="AJ119">IF(K119&lt;= 0, " ",INDEX(Costs,MATCH(W$3,add_ons,0),MATCH($E119,Models,0)+1))</f>
        <v xml:space="preserve"> </v>
      </c>
      <c r="AK119" s="3" cm="1">
        <f t="array" ref="AK119">IF(L119&lt;= 0, " ",INDEX(Costs,MATCH(X$3,add_ons,0),MATCH($E119,Models,0)+1))</f>
        <v>23.1</v>
      </c>
      <c r="AL119" s="3" t="str" cm="1">
        <f t="array" ref="AL119">IF(M119&lt;= 0, " ",INDEX(Costs,MATCH(Y$3,add_ons,0),MATCH($E119,Models,0)+1))</f>
        <v xml:space="preserve"> </v>
      </c>
      <c r="AM119" s="3" t="str" cm="1">
        <f t="array" ref="AM119">IF(N119&lt;= 0, " ",INDEX(Costs,MATCH(Z$3,add_ons,0),MATCH($E119,Models,0)+1))</f>
        <v xml:space="preserve"> </v>
      </c>
      <c r="AN119" s="3" cm="1">
        <f t="array" ref="AN119">IF(O119&lt;= 0, " ",INDEX(Costs,MATCH(AA$3,add_ons,0),MATCH($E119,Models,0)+1))</f>
        <v>910</v>
      </c>
      <c r="AO119" s="3" t="str" cm="1">
        <f t="array" ref="AO119">IF(P119&lt;= 0, " ",INDEX(Costs,MATCH(AB$3,add_ons,0),MATCH($E119,Models,0)+1))</f>
        <v xml:space="preserve"> </v>
      </c>
      <c r="AP119" s="3" t="str" cm="1">
        <f t="array" ref="AP119">IF(Q119&lt;= 0, " ",INDEX(Costs,MATCH(AC$3,add_ons,0),MATCH($E119,Models,0)+1))</f>
        <v xml:space="preserve"> </v>
      </c>
      <c r="AQ119" s="3" t="str" cm="1">
        <f t="array" ref="AQ119">IF(R119&lt;= 0, " ",INDEX(Costs,MATCH(AD$3,add_ons,0),MATCH($E119,Models,0)+1))</f>
        <v xml:space="preserve"> </v>
      </c>
      <c r="AR119" s="3" t="str" cm="1">
        <f t="array" ref="AR119">IF(S119&lt;= 0, " ",INDEX(Costs,MATCH(AE$3,add_ons,0),MATCH($E119,Models,0)+1))</f>
        <v xml:space="preserve"> </v>
      </c>
      <c r="AS119" s="3" t="str" cm="1">
        <f t="array" ref="AS119">IF(T119&lt;= 0, " ",INDEX(Costs,MATCH(AF$3,add_ons,0),MATCH($E119,Models,0)+1))</f>
        <v xml:space="preserve"> </v>
      </c>
      <c r="AT119" s="3" cm="1">
        <f t="array" ref="AT119">IF(U119&lt;= 0, " ",INDEX(Costs,MATCH(AG$3,add_ons,0),MATCH($E119,Models,0)+1))</f>
        <v>179.20000000000002</v>
      </c>
      <c r="AU119" s="3" t="str" cm="1">
        <f t="array" ref="AU119">IF(V119&lt;= 0, " ",INDEX(Costs,MATCH(AH$3,add_ons,0),MATCH($E119,Models,0)+1))</f>
        <v xml:space="preserve"> </v>
      </c>
      <c r="AV119" s="3">
        <f t="shared" si="6"/>
        <v>1112.3</v>
      </c>
      <c r="AW119" s="3">
        <f t="shared" si="7"/>
        <v>28701.5</v>
      </c>
      <c r="AX119" s="3">
        <f t="shared" si="8"/>
        <v>27097.629999999997</v>
      </c>
      <c r="AY119" s="3">
        <f t="shared" si="9"/>
        <v>1603.8700000000026</v>
      </c>
    </row>
    <row r="120" spans="1:51" x14ac:dyDescent="0.2">
      <c r="A120" t="s">
        <v>15</v>
      </c>
      <c r="B120" t="s">
        <v>19</v>
      </c>
      <c r="C120" t="s">
        <v>10</v>
      </c>
      <c r="D120" t="s">
        <v>16</v>
      </c>
      <c r="E120" t="s">
        <v>20</v>
      </c>
      <c r="F120" t="s">
        <v>30</v>
      </c>
      <c r="G120" t="s">
        <v>14</v>
      </c>
      <c r="H120">
        <v>36</v>
      </c>
      <c r="I120" s="3">
        <v>29956</v>
      </c>
      <c r="J120" s="4">
        <v>29057.32</v>
      </c>
      <c r="K120" s="10">
        <v>0</v>
      </c>
      <c r="L120" s="10">
        <v>0</v>
      </c>
      <c r="M120" s="10">
        <v>0</v>
      </c>
      <c r="N120" s="10">
        <v>0</v>
      </c>
      <c r="O120" s="10">
        <v>0</v>
      </c>
      <c r="P120" s="10">
        <v>0</v>
      </c>
      <c r="Q120" s="10">
        <v>0</v>
      </c>
      <c r="R120" s="10">
        <v>0</v>
      </c>
      <c r="S120" s="10">
        <v>0</v>
      </c>
      <c r="T120" s="10">
        <v>0</v>
      </c>
      <c r="U120" s="10">
        <v>0</v>
      </c>
      <c r="V120" s="10">
        <v>0</v>
      </c>
      <c r="W120" s="4" t="str" cm="1">
        <f t="array" ref="W120">IF(K120&lt;=0," ",INDEX(Prices,MATCH(W$3,add_ons,0),MATCH($E120,Models,0)+1))</f>
        <v xml:space="preserve"> </v>
      </c>
      <c r="X120" s="4" t="str" cm="1">
        <f t="array" ref="X120">IF(L120&lt;=0," ",INDEX(Prices,MATCH(X$3,add_ons,0),MATCH($E120,Models,0)+1))</f>
        <v xml:space="preserve"> </v>
      </c>
      <c r="Y120" s="4" t="str" cm="1">
        <f t="array" ref="Y120">IF(M120&lt;=0," ",INDEX(Prices,MATCH(Y$3,add_ons,0),MATCH($E120,Models,0)+1))</f>
        <v xml:space="preserve"> </v>
      </c>
      <c r="Z120" s="4" t="str" cm="1">
        <f t="array" ref="Z120">IF(N120&lt;=0," ",INDEX(Prices,MATCH(Z$3,add_ons,0),MATCH($E120,Models,0)+1))</f>
        <v xml:space="preserve"> </v>
      </c>
      <c r="AA120" s="4" t="str" cm="1">
        <f t="array" ref="AA120">IF(O120&lt;=0," ",INDEX(Prices,MATCH(AA$3,add_ons,0),MATCH($E120,Models,0)+1))</f>
        <v xml:space="preserve"> </v>
      </c>
      <c r="AB120" s="4" t="str" cm="1">
        <f t="array" ref="AB120">IF(P120&lt;=0," ",INDEX(Prices,MATCH(AB$3,add_ons,0),MATCH($E120,Models,0)+1))</f>
        <v xml:space="preserve"> </v>
      </c>
      <c r="AC120" s="4" t="str" cm="1">
        <f t="array" ref="AC120">IF(Q120&lt;=0," ",INDEX(Prices,MATCH(AC$3,add_ons,0),MATCH($E120,Models,0)+1))</f>
        <v xml:space="preserve"> </v>
      </c>
      <c r="AD120" s="4" t="str" cm="1">
        <f t="array" ref="AD120">IF(R120&lt;=0," ",INDEX(Prices,MATCH(AD$3,add_ons,0),MATCH($E120,Models,0)+1))</f>
        <v xml:space="preserve"> </v>
      </c>
      <c r="AE120" s="4" t="str" cm="1">
        <f t="array" ref="AE120">IF(S120&lt;=0," ",INDEX(Prices,MATCH(AE$3,add_ons,0),MATCH($E120,Models,0)+1))</f>
        <v xml:space="preserve"> </v>
      </c>
      <c r="AF120" s="4" t="str" cm="1">
        <f t="array" ref="AF120">IF(T120&lt;=0," ",INDEX(Prices,MATCH(AF$3,add_ons,0),MATCH($E120,Models,0)+1))</f>
        <v xml:space="preserve"> </v>
      </c>
      <c r="AG120" s="4" t="str" cm="1">
        <f t="array" ref="AG120">IF(U120&lt;=0," ",INDEX(Prices,MATCH(AG$3,add_ons,0),MATCH($E120,Models,0)+1))</f>
        <v xml:space="preserve"> </v>
      </c>
      <c r="AH120" s="4" t="str" cm="1">
        <f t="array" ref="AH120">IF(V120&lt;=0," ",INDEX(Prices,MATCH(AH$3,add_ons,0),MATCH($E120,Models,0)+1))</f>
        <v xml:space="preserve"> </v>
      </c>
      <c r="AI120" s="3">
        <f t="shared" si="5"/>
        <v>0</v>
      </c>
      <c r="AJ120" s="3" t="str" cm="1">
        <f t="array" ref="AJ120">IF(K120&lt;= 0, " ",INDEX(Costs,MATCH(W$3,add_ons,0),MATCH($E120,Models,0)+1))</f>
        <v xml:space="preserve"> </v>
      </c>
      <c r="AK120" s="3" t="str" cm="1">
        <f t="array" ref="AK120">IF(L120&lt;= 0, " ",INDEX(Costs,MATCH(X$3,add_ons,0),MATCH($E120,Models,0)+1))</f>
        <v xml:space="preserve"> </v>
      </c>
      <c r="AL120" s="3" t="str" cm="1">
        <f t="array" ref="AL120">IF(M120&lt;= 0, " ",INDEX(Costs,MATCH(Y$3,add_ons,0),MATCH($E120,Models,0)+1))</f>
        <v xml:space="preserve"> </v>
      </c>
      <c r="AM120" s="3" t="str" cm="1">
        <f t="array" ref="AM120">IF(N120&lt;= 0, " ",INDEX(Costs,MATCH(Z$3,add_ons,0),MATCH($E120,Models,0)+1))</f>
        <v xml:space="preserve"> </v>
      </c>
      <c r="AN120" s="3" t="str" cm="1">
        <f t="array" ref="AN120">IF(O120&lt;= 0, " ",INDEX(Costs,MATCH(AA$3,add_ons,0),MATCH($E120,Models,0)+1))</f>
        <v xml:space="preserve"> </v>
      </c>
      <c r="AO120" s="3" t="str" cm="1">
        <f t="array" ref="AO120">IF(P120&lt;= 0, " ",INDEX(Costs,MATCH(AB$3,add_ons,0),MATCH($E120,Models,0)+1))</f>
        <v xml:space="preserve"> </v>
      </c>
      <c r="AP120" s="3" t="str" cm="1">
        <f t="array" ref="AP120">IF(Q120&lt;= 0, " ",INDEX(Costs,MATCH(AC$3,add_ons,0),MATCH($E120,Models,0)+1))</f>
        <v xml:space="preserve"> </v>
      </c>
      <c r="AQ120" s="3" t="str" cm="1">
        <f t="array" ref="AQ120">IF(R120&lt;= 0, " ",INDEX(Costs,MATCH(AD$3,add_ons,0),MATCH($E120,Models,0)+1))</f>
        <v xml:space="preserve"> </v>
      </c>
      <c r="AR120" s="3" t="str" cm="1">
        <f t="array" ref="AR120">IF(S120&lt;= 0, " ",INDEX(Costs,MATCH(AE$3,add_ons,0),MATCH($E120,Models,0)+1))</f>
        <v xml:space="preserve"> </v>
      </c>
      <c r="AS120" s="3" t="str" cm="1">
        <f t="array" ref="AS120">IF(T120&lt;= 0, " ",INDEX(Costs,MATCH(AF$3,add_ons,0),MATCH($E120,Models,0)+1))</f>
        <v xml:space="preserve"> </v>
      </c>
      <c r="AT120" s="3" t="str" cm="1">
        <f t="array" ref="AT120">IF(U120&lt;= 0, " ",INDEX(Costs,MATCH(AG$3,add_ons,0),MATCH($E120,Models,0)+1))</f>
        <v xml:space="preserve"> </v>
      </c>
      <c r="AU120" s="3" t="str" cm="1">
        <f t="array" ref="AU120">IF(V120&lt;= 0, " ",INDEX(Costs,MATCH(AH$3,add_ons,0),MATCH($E120,Models,0)+1))</f>
        <v xml:space="preserve"> </v>
      </c>
      <c r="AV120" s="3">
        <f t="shared" si="6"/>
        <v>0</v>
      </c>
      <c r="AW120" s="3">
        <f t="shared" si="7"/>
        <v>29956</v>
      </c>
      <c r="AX120" s="3">
        <f t="shared" si="8"/>
        <v>29057.32</v>
      </c>
      <c r="AY120" s="3">
        <f t="shared" si="9"/>
        <v>898.68000000000029</v>
      </c>
    </row>
    <row r="121" spans="1:51" x14ac:dyDescent="0.2">
      <c r="A121" t="s">
        <v>15</v>
      </c>
      <c r="B121" t="s">
        <v>19</v>
      </c>
      <c r="C121" t="s">
        <v>10</v>
      </c>
      <c r="D121" t="s">
        <v>16</v>
      </c>
      <c r="E121" t="s">
        <v>33</v>
      </c>
      <c r="F121" t="s">
        <v>43</v>
      </c>
      <c r="G121" t="s">
        <v>22</v>
      </c>
      <c r="H121">
        <v>60</v>
      </c>
      <c r="I121" s="3">
        <v>32673</v>
      </c>
      <c r="J121" s="4">
        <v>31692.809999999998</v>
      </c>
      <c r="K121" s="10">
        <v>0</v>
      </c>
      <c r="L121" s="10">
        <v>0</v>
      </c>
      <c r="M121" s="10">
        <v>0</v>
      </c>
      <c r="N121" s="10">
        <v>0</v>
      </c>
      <c r="O121" s="10">
        <v>0</v>
      </c>
      <c r="P121" s="10">
        <v>0</v>
      </c>
      <c r="Q121" s="10">
        <v>1</v>
      </c>
      <c r="R121" s="10">
        <v>0</v>
      </c>
      <c r="S121" s="10">
        <v>0</v>
      </c>
      <c r="T121" s="10">
        <v>0</v>
      </c>
      <c r="U121" s="10">
        <v>0</v>
      </c>
      <c r="V121" s="10">
        <v>0</v>
      </c>
      <c r="W121" s="4" t="str" cm="1">
        <f t="array" ref="W121">IF(K121&lt;=0," ",INDEX(Prices,MATCH(W$3,add_ons,0),MATCH($E121,Models,0)+1))</f>
        <v xml:space="preserve"> </v>
      </c>
      <c r="X121" s="4" t="str" cm="1">
        <f t="array" ref="X121">IF(L121&lt;=0," ",INDEX(Prices,MATCH(X$3,add_ons,0),MATCH($E121,Models,0)+1))</f>
        <v xml:space="preserve"> </v>
      </c>
      <c r="Y121" s="4" t="str" cm="1">
        <f t="array" ref="Y121">IF(M121&lt;=0," ",INDEX(Prices,MATCH(Y$3,add_ons,0),MATCH($E121,Models,0)+1))</f>
        <v xml:space="preserve"> </v>
      </c>
      <c r="Z121" s="4" t="str" cm="1">
        <f t="array" ref="Z121">IF(N121&lt;=0," ",INDEX(Prices,MATCH(Z$3,add_ons,0),MATCH($E121,Models,0)+1))</f>
        <v xml:space="preserve"> </v>
      </c>
      <c r="AA121" s="4" t="str" cm="1">
        <f t="array" ref="AA121">IF(O121&lt;=0," ",INDEX(Prices,MATCH(AA$3,add_ons,0),MATCH($E121,Models,0)+1))</f>
        <v xml:space="preserve"> </v>
      </c>
      <c r="AB121" s="4" t="str" cm="1">
        <f t="array" ref="AB121">IF(P121&lt;=0," ",INDEX(Prices,MATCH(AB$3,add_ons,0),MATCH($E121,Models,0)+1))</f>
        <v xml:space="preserve"> </v>
      </c>
      <c r="AC121" s="4" cm="1">
        <f t="array" ref="AC121">IF(Q121&lt;=0," ",INDEX(Prices,MATCH(AC$3,add_ons,0),MATCH($E121,Models,0)+1))</f>
        <v>120</v>
      </c>
      <c r="AD121" s="4" t="str" cm="1">
        <f t="array" ref="AD121">IF(R121&lt;=0," ",INDEX(Prices,MATCH(AD$3,add_ons,0),MATCH($E121,Models,0)+1))</f>
        <v xml:space="preserve"> </v>
      </c>
      <c r="AE121" s="4" t="str" cm="1">
        <f t="array" ref="AE121">IF(S121&lt;=0," ",INDEX(Prices,MATCH(AE$3,add_ons,0),MATCH($E121,Models,0)+1))</f>
        <v xml:space="preserve"> </v>
      </c>
      <c r="AF121" s="4" t="str" cm="1">
        <f t="array" ref="AF121">IF(T121&lt;=0," ",INDEX(Prices,MATCH(AF$3,add_ons,0),MATCH($E121,Models,0)+1))</f>
        <v xml:space="preserve"> </v>
      </c>
      <c r="AG121" s="4" t="str" cm="1">
        <f t="array" ref="AG121">IF(U121&lt;=0," ",INDEX(Prices,MATCH(AG$3,add_ons,0),MATCH($E121,Models,0)+1))</f>
        <v xml:space="preserve"> </v>
      </c>
      <c r="AH121" s="4" t="str" cm="1">
        <f t="array" ref="AH121">IF(V121&lt;=0," ",INDEX(Prices,MATCH(AH$3,add_ons,0),MATCH($E121,Models,0)+1))</f>
        <v xml:space="preserve"> </v>
      </c>
      <c r="AI121" s="3">
        <f t="shared" si="5"/>
        <v>102</v>
      </c>
      <c r="AJ121" s="3" t="str" cm="1">
        <f t="array" ref="AJ121">IF(K121&lt;= 0, " ",INDEX(Costs,MATCH(W$3,add_ons,0),MATCH($E121,Models,0)+1))</f>
        <v xml:space="preserve"> </v>
      </c>
      <c r="AK121" s="3" t="str" cm="1">
        <f t="array" ref="AK121">IF(L121&lt;= 0, " ",INDEX(Costs,MATCH(X$3,add_ons,0),MATCH($E121,Models,0)+1))</f>
        <v xml:space="preserve"> </v>
      </c>
      <c r="AL121" s="3" t="str" cm="1">
        <f t="array" ref="AL121">IF(M121&lt;= 0, " ",INDEX(Costs,MATCH(Y$3,add_ons,0),MATCH($E121,Models,0)+1))</f>
        <v xml:space="preserve"> </v>
      </c>
      <c r="AM121" s="3" t="str" cm="1">
        <f t="array" ref="AM121">IF(N121&lt;= 0, " ",INDEX(Costs,MATCH(Z$3,add_ons,0),MATCH($E121,Models,0)+1))</f>
        <v xml:space="preserve"> </v>
      </c>
      <c r="AN121" s="3" t="str" cm="1">
        <f t="array" ref="AN121">IF(O121&lt;= 0, " ",INDEX(Costs,MATCH(AA$3,add_ons,0),MATCH($E121,Models,0)+1))</f>
        <v xml:space="preserve"> </v>
      </c>
      <c r="AO121" s="3" t="str" cm="1">
        <f t="array" ref="AO121">IF(P121&lt;= 0, " ",INDEX(Costs,MATCH(AB$3,add_ons,0),MATCH($E121,Models,0)+1))</f>
        <v xml:space="preserve"> </v>
      </c>
      <c r="AP121" s="3" cm="1">
        <f t="array" ref="AP121">IF(Q121&lt;= 0, " ",INDEX(Costs,MATCH(AC$3,add_ons,0),MATCH($E121,Models,0)+1))</f>
        <v>18</v>
      </c>
      <c r="AQ121" s="3" t="str" cm="1">
        <f t="array" ref="AQ121">IF(R121&lt;= 0, " ",INDEX(Costs,MATCH(AD$3,add_ons,0),MATCH($E121,Models,0)+1))</f>
        <v xml:space="preserve"> </v>
      </c>
      <c r="AR121" s="3" t="str" cm="1">
        <f t="array" ref="AR121">IF(S121&lt;= 0, " ",INDEX(Costs,MATCH(AE$3,add_ons,0),MATCH($E121,Models,0)+1))</f>
        <v xml:space="preserve"> </v>
      </c>
      <c r="AS121" s="3" t="str" cm="1">
        <f t="array" ref="AS121">IF(T121&lt;= 0, " ",INDEX(Costs,MATCH(AF$3,add_ons,0),MATCH($E121,Models,0)+1))</f>
        <v xml:space="preserve"> </v>
      </c>
      <c r="AT121" s="3" t="str" cm="1">
        <f t="array" ref="AT121">IF(U121&lt;= 0, " ",INDEX(Costs,MATCH(AG$3,add_ons,0),MATCH($E121,Models,0)+1))</f>
        <v xml:space="preserve"> </v>
      </c>
      <c r="AU121" s="3" t="str" cm="1">
        <f t="array" ref="AU121">IF(V121&lt;= 0, " ",INDEX(Costs,MATCH(AH$3,add_ons,0),MATCH($E121,Models,0)+1))</f>
        <v xml:space="preserve"> </v>
      </c>
      <c r="AV121" s="3">
        <f t="shared" si="6"/>
        <v>18</v>
      </c>
      <c r="AW121" s="3">
        <f t="shared" si="7"/>
        <v>32775</v>
      </c>
      <c r="AX121" s="3">
        <f t="shared" si="8"/>
        <v>31710.809999999998</v>
      </c>
      <c r="AY121" s="3">
        <f t="shared" si="9"/>
        <v>1064.1900000000023</v>
      </c>
    </row>
    <row r="122" spans="1:51" x14ac:dyDescent="0.2">
      <c r="A122" t="s">
        <v>15</v>
      </c>
      <c r="B122" t="s">
        <v>19</v>
      </c>
      <c r="C122" t="s">
        <v>10</v>
      </c>
      <c r="D122" t="s">
        <v>16</v>
      </c>
      <c r="E122" t="s">
        <v>33</v>
      </c>
      <c r="F122" t="s">
        <v>21</v>
      </c>
      <c r="G122" t="s">
        <v>14</v>
      </c>
      <c r="H122">
        <v>51</v>
      </c>
      <c r="I122" s="3">
        <v>31515</v>
      </c>
      <c r="J122" s="4">
        <v>30569.55</v>
      </c>
      <c r="K122" s="10">
        <v>0</v>
      </c>
      <c r="L122" s="10">
        <v>0</v>
      </c>
      <c r="M122" s="10">
        <v>0</v>
      </c>
      <c r="N122" s="10">
        <v>0</v>
      </c>
      <c r="O122" s="10">
        <v>0</v>
      </c>
      <c r="P122" s="10">
        <v>0</v>
      </c>
      <c r="Q122" s="10">
        <v>0</v>
      </c>
      <c r="R122" s="10">
        <v>0</v>
      </c>
      <c r="S122" s="10">
        <v>0</v>
      </c>
      <c r="T122" s="10">
        <v>0</v>
      </c>
      <c r="U122" s="10">
        <v>0</v>
      </c>
      <c r="V122" s="10">
        <v>1</v>
      </c>
      <c r="W122" s="4" t="str" cm="1">
        <f t="array" ref="W122">IF(K122&lt;=0," ",INDEX(Prices,MATCH(W$3,add_ons,0),MATCH($E122,Models,0)+1))</f>
        <v xml:space="preserve"> </v>
      </c>
      <c r="X122" s="4" t="str" cm="1">
        <f t="array" ref="X122">IF(L122&lt;=0," ",INDEX(Prices,MATCH(X$3,add_ons,0),MATCH($E122,Models,0)+1))</f>
        <v xml:space="preserve"> </v>
      </c>
      <c r="Y122" s="4" t="str" cm="1">
        <f t="array" ref="Y122">IF(M122&lt;=0," ",INDEX(Prices,MATCH(Y$3,add_ons,0),MATCH($E122,Models,0)+1))</f>
        <v xml:space="preserve"> </v>
      </c>
      <c r="Z122" s="4" t="str" cm="1">
        <f t="array" ref="Z122">IF(N122&lt;=0," ",INDEX(Prices,MATCH(Z$3,add_ons,0),MATCH($E122,Models,0)+1))</f>
        <v xml:space="preserve"> </v>
      </c>
      <c r="AA122" s="4" t="str" cm="1">
        <f t="array" ref="AA122">IF(O122&lt;=0," ",INDEX(Prices,MATCH(AA$3,add_ons,0),MATCH($E122,Models,0)+1))</f>
        <v xml:space="preserve"> </v>
      </c>
      <c r="AB122" s="4" t="str" cm="1">
        <f t="array" ref="AB122">IF(P122&lt;=0," ",INDEX(Prices,MATCH(AB$3,add_ons,0),MATCH($E122,Models,0)+1))</f>
        <v xml:space="preserve"> </v>
      </c>
      <c r="AC122" s="4" t="str" cm="1">
        <f t="array" ref="AC122">IF(Q122&lt;=0," ",INDEX(Prices,MATCH(AC$3,add_ons,0),MATCH($E122,Models,0)+1))</f>
        <v xml:space="preserve"> </v>
      </c>
      <c r="AD122" s="4" t="str" cm="1">
        <f t="array" ref="AD122">IF(R122&lt;=0," ",INDEX(Prices,MATCH(AD$3,add_ons,0),MATCH($E122,Models,0)+1))</f>
        <v xml:space="preserve"> </v>
      </c>
      <c r="AE122" s="4" t="str" cm="1">
        <f t="array" ref="AE122">IF(S122&lt;=0," ",INDEX(Prices,MATCH(AE$3,add_ons,0),MATCH($E122,Models,0)+1))</f>
        <v xml:space="preserve"> </v>
      </c>
      <c r="AF122" s="4" t="str" cm="1">
        <f t="array" ref="AF122">IF(T122&lt;=0," ",INDEX(Prices,MATCH(AF$3,add_ons,0),MATCH($E122,Models,0)+1))</f>
        <v xml:space="preserve"> </v>
      </c>
      <c r="AG122" s="4" t="str" cm="1">
        <f t="array" ref="AG122">IF(U122&lt;=0," ",INDEX(Prices,MATCH(AG$3,add_ons,0),MATCH($E122,Models,0)+1))</f>
        <v xml:space="preserve"> </v>
      </c>
      <c r="AH122" s="4" cm="1">
        <f t="array" ref="AH122">IF(V122&lt;=0," ",INDEX(Prices,MATCH(AH$3,add_ons,0),MATCH($E122,Models,0)+1))</f>
        <v>520</v>
      </c>
      <c r="AI122" s="3">
        <f t="shared" si="5"/>
        <v>442</v>
      </c>
      <c r="AJ122" s="3" t="str" cm="1">
        <f t="array" ref="AJ122">IF(K122&lt;= 0, " ",INDEX(Costs,MATCH(W$3,add_ons,0),MATCH($E122,Models,0)+1))</f>
        <v xml:space="preserve"> </v>
      </c>
      <c r="AK122" s="3" t="str" cm="1">
        <f t="array" ref="AK122">IF(L122&lt;= 0, " ",INDEX(Costs,MATCH(X$3,add_ons,0),MATCH($E122,Models,0)+1))</f>
        <v xml:space="preserve"> </v>
      </c>
      <c r="AL122" s="3" t="str" cm="1">
        <f t="array" ref="AL122">IF(M122&lt;= 0, " ",INDEX(Costs,MATCH(Y$3,add_ons,0),MATCH($E122,Models,0)+1))</f>
        <v xml:space="preserve"> </v>
      </c>
      <c r="AM122" s="3" t="str" cm="1">
        <f t="array" ref="AM122">IF(N122&lt;= 0, " ",INDEX(Costs,MATCH(Z$3,add_ons,0),MATCH($E122,Models,0)+1))</f>
        <v xml:space="preserve"> </v>
      </c>
      <c r="AN122" s="3" t="str" cm="1">
        <f t="array" ref="AN122">IF(O122&lt;= 0, " ",INDEX(Costs,MATCH(AA$3,add_ons,0),MATCH($E122,Models,0)+1))</f>
        <v xml:space="preserve"> </v>
      </c>
      <c r="AO122" s="3" t="str" cm="1">
        <f t="array" ref="AO122">IF(P122&lt;= 0, " ",INDEX(Costs,MATCH(AB$3,add_ons,0),MATCH($E122,Models,0)+1))</f>
        <v xml:space="preserve"> </v>
      </c>
      <c r="AP122" s="3" t="str" cm="1">
        <f t="array" ref="AP122">IF(Q122&lt;= 0, " ",INDEX(Costs,MATCH(AC$3,add_ons,0),MATCH($E122,Models,0)+1))</f>
        <v xml:space="preserve"> </v>
      </c>
      <c r="AQ122" s="3" t="str" cm="1">
        <f t="array" ref="AQ122">IF(R122&lt;= 0, " ",INDEX(Costs,MATCH(AD$3,add_ons,0),MATCH($E122,Models,0)+1))</f>
        <v xml:space="preserve"> </v>
      </c>
      <c r="AR122" s="3" t="str" cm="1">
        <f t="array" ref="AR122">IF(S122&lt;= 0, " ",INDEX(Costs,MATCH(AE$3,add_ons,0),MATCH($E122,Models,0)+1))</f>
        <v xml:space="preserve"> </v>
      </c>
      <c r="AS122" s="3" t="str" cm="1">
        <f t="array" ref="AS122">IF(T122&lt;= 0, " ",INDEX(Costs,MATCH(AF$3,add_ons,0),MATCH($E122,Models,0)+1))</f>
        <v xml:space="preserve"> </v>
      </c>
      <c r="AT122" s="3" t="str" cm="1">
        <f t="array" ref="AT122">IF(U122&lt;= 0, " ",INDEX(Costs,MATCH(AG$3,add_ons,0),MATCH($E122,Models,0)+1))</f>
        <v xml:space="preserve"> </v>
      </c>
      <c r="AU122" s="3" cm="1">
        <f t="array" ref="AU122">IF(V122&lt;= 0, " ",INDEX(Costs,MATCH(AH$3,add_ons,0),MATCH($E122,Models,0)+1))</f>
        <v>109.2</v>
      </c>
      <c r="AV122" s="3">
        <f t="shared" si="6"/>
        <v>109.2</v>
      </c>
      <c r="AW122" s="3">
        <f t="shared" si="7"/>
        <v>31957</v>
      </c>
      <c r="AX122" s="3">
        <f t="shared" si="8"/>
        <v>30678.75</v>
      </c>
      <c r="AY122" s="3">
        <f t="shared" si="9"/>
        <v>1278.25</v>
      </c>
    </row>
    <row r="123" spans="1:51" x14ac:dyDescent="0.2">
      <c r="A123" t="s">
        <v>15</v>
      </c>
      <c r="B123" t="s">
        <v>19</v>
      </c>
      <c r="C123" t="s">
        <v>10</v>
      </c>
      <c r="D123" t="s">
        <v>16</v>
      </c>
      <c r="E123" t="s">
        <v>33</v>
      </c>
      <c r="F123" t="s">
        <v>49</v>
      </c>
      <c r="G123" t="s">
        <v>22</v>
      </c>
      <c r="H123">
        <v>74</v>
      </c>
      <c r="I123" s="3">
        <v>34647</v>
      </c>
      <c r="J123" s="4">
        <v>33607.589999999997</v>
      </c>
      <c r="K123" s="10">
        <v>0</v>
      </c>
      <c r="L123" s="10">
        <v>0</v>
      </c>
      <c r="M123" s="10">
        <v>0</v>
      </c>
      <c r="N123" s="10">
        <v>0</v>
      </c>
      <c r="O123" s="10">
        <v>1</v>
      </c>
      <c r="P123" s="10">
        <v>1</v>
      </c>
      <c r="Q123" s="10">
        <v>0</v>
      </c>
      <c r="R123" s="10">
        <v>0</v>
      </c>
      <c r="S123" s="10">
        <v>1</v>
      </c>
      <c r="T123" s="10">
        <v>1</v>
      </c>
      <c r="U123" s="10">
        <v>0</v>
      </c>
      <c r="V123" s="10">
        <v>0</v>
      </c>
      <c r="W123" s="4" t="str" cm="1">
        <f t="array" ref="W123">IF(K123&lt;=0," ",INDEX(Prices,MATCH(W$3,add_ons,0),MATCH($E123,Models,0)+1))</f>
        <v xml:space="preserve"> </v>
      </c>
      <c r="X123" s="4" t="str" cm="1">
        <f t="array" ref="X123">IF(L123&lt;=0," ",INDEX(Prices,MATCH(X$3,add_ons,0),MATCH($E123,Models,0)+1))</f>
        <v xml:space="preserve"> </v>
      </c>
      <c r="Y123" s="4" t="str" cm="1">
        <f t="array" ref="Y123">IF(M123&lt;=0," ",INDEX(Prices,MATCH(Y$3,add_ons,0),MATCH($E123,Models,0)+1))</f>
        <v xml:space="preserve"> </v>
      </c>
      <c r="Z123" s="4" t="str" cm="1">
        <f t="array" ref="Z123">IF(N123&lt;=0," ",INDEX(Prices,MATCH(Z$3,add_ons,0),MATCH($E123,Models,0)+1))</f>
        <v xml:space="preserve"> </v>
      </c>
      <c r="AA123" s="4" cm="1">
        <f t="array" ref="AA123">IF(O123&lt;=0," ",INDEX(Prices,MATCH(AA$3,add_ons,0),MATCH($E123,Models,0)+1))</f>
        <v>1600</v>
      </c>
      <c r="AB123" s="4" cm="1">
        <f t="array" ref="AB123">IF(P123&lt;=0," ",INDEX(Prices,MATCH(AB$3,add_ons,0),MATCH($E123,Models,0)+1))</f>
        <v>3200</v>
      </c>
      <c r="AC123" s="4" t="str" cm="1">
        <f t="array" ref="AC123">IF(Q123&lt;=0," ",INDEX(Prices,MATCH(AC$3,add_ons,0),MATCH($E123,Models,0)+1))</f>
        <v xml:space="preserve"> </v>
      </c>
      <c r="AD123" s="4" t="str" cm="1">
        <f t="array" ref="AD123">IF(R123&lt;=0," ",INDEX(Prices,MATCH(AD$3,add_ons,0),MATCH($E123,Models,0)+1))</f>
        <v xml:space="preserve"> </v>
      </c>
      <c r="AE123" s="4" cm="1">
        <f t="array" ref="AE123">IF(S123&lt;=0," ",INDEX(Prices,MATCH(AE$3,add_ons,0),MATCH($E123,Models,0)+1))</f>
        <v>180</v>
      </c>
      <c r="AF123" s="4" cm="1">
        <f t="array" ref="AF123">IF(T123&lt;=0," ",INDEX(Prices,MATCH(AF$3,add_ons,0),MATCH($E123,Models,0)+1))</f>
        <v>230</v>
      </c>
      <c r="AG123" s="4" t="str" cm="1">
        <f t="array" ref="AG123">IF(U123&lt;=0," ",INDEX(Prices,MATCH(AG$3,add_ons,0),MATCH($E123,Models,0)+1))</f>
        <v xml:space="preserve"> </v>
      </c>
      <c r="AH123" s="4" t="str" cm="1">
        <f t="array" ref="AH123">IF(V123&lt;=0," ",INDEX(Prices,MATCH(AH$3,add_ons,0),MATCH($E123,Models,0)+1))</f>
        <v xml:space="preserve"> </v>
      </c>
      <c r="AI123" s="3">
        <f t="shared" si="5"/>
        <v>4428.5</v>
      </c>
      <c r="AJ123" s="3" t="str" cm="1">
        <f t="array" ref="AJ123">IF(K123&lt;= 0, " ",INDEX(Costs,MATCH(W$3,add_ons,0),MATCH($E123,Models,0)+1))</f>
        <v xml:space="preserve"> </v>
      </c>
      <c r="AK123" s="3" t="str" cm="1">
        <f t="array" ref="AK123">IF(L123&lt;= 0, " ",INDEX(Costs,MATCH(X$3,add_ons,0),MATCH($E123,Models,0)+1))</f>
        <v xml:space="preserve"> </v>
      </c>
      <c r="AL123" s="3" t="str" cm="1">
        <f t="array" ref="AL123">IF(M123&lt;= 0, " ",INDEX(Costs,MATCH(Y$3,add_ons,0),MATCH($E123,Models,0)+1))</f>
        <v xml:space="preserve"> </v>
      </c>
      <c r="AM123" s="3" t="str" cm="1">
        <f t="array" ref="AM123">IF(N123&lt;= 0, " ",INDEX(Costs,MATCH(Z$3,add_ons,0),MATCH($E123,Models,0)+1))</f>
        <v xml:space="preserve"> </v>
      </c>
      <c r="AN123" s="3" cm="1">
        <f t="array" ref="AN123">IF(O123&lt;= 0, " ",INDEX(Costs,MATCH(AA$3,add_ons,0),MATCH($E123,Models,0)+1))</f>
        <v>1040</v>
      </c>
      <c r="AO123" s="3" cm="1">
        <f t="array" ref="AO123">IF(P123&lt;= 0, " ",INDEX(Costs,MATCH(AB$3,add_ons,0),MATCH($E123,Models,0)+1))</f>
        <v>2176</v>
      </c>
      <c r="AP123" s="3" t="str" cm="1">
        <f t="array" ref="AP123">IF(Q123&lt;= 0, " ",INDEX(Costs,MATCH(AC$3,add_ons,0),MATCH($E123,Models,0)+1))</f>
        <v xml:space="preserve"> </v>
      </c>
      <c r="AQ123" s="3" t="str" cm="1">
        <f t="array" ref="AQ123">IF(R123&lt;= 0, " ",INDEX(Costs,MATCH(AD$3,add_ons,0),MATCH($E123,Models,0)+1))</f>
        <v xml:space="preserve"> </v>
      </c>
      <c r="AR123" s="3" cm="1">
        <f t="array" ref="AR123">IF(S123&lt;= 0, " ",INDEX(Costs,MATCH(AE$3,add_ons,0),MATCH($E123,Models,0)+1))</f>
        <v>30.6</v>
      </c>
      <c r="AS123" s="3" cm="1">
        <f t="array" ref="AS123">IF(T123&lt;= 0, " ",INDEX(Costs,MATCH(AF$3,add_ons,0),MATCH($E123,Models,0)+1))</f>
        <v>41.4</v>
      </c>
      <c r="AT123" s="3" t="str" cm="1">
        <f t="array" ref="AT123">IF(U123&lt;= 0, " ",INDEX(Costs,MATCH(AG$3,add_ons,0),MATCH($E123,Models,0)+1))</f>
        <v xml:space="preserve"> </v>
      </c>
      <c r="AU123" s="3" t="str" cm="1">
        <f t="array" ref="AU123">IF(V123&lt;= 0, " ",INDEX(Costs,MATCH(AH$3,add_ons,0),MATCH($E123,Models,0)+1))</f>
        <v xml:space="preserve"> </v>
      </c>
      <c r="AV123" s="3">
        <f t="shared" si="6"/>
        <v>3288</v>
      </c>
      <c r="AW123" s="3">
        <f t="shared" si="7"/>
        <v>39075.5</v>
      </c>
      <c r="AX123" s="3">
        <f t="shared" si="8"/>
        <v>36895.589999999997</v>
      </c>
      <c r="AY123" s="3">
        <f t="shared" si="9"/>
        <v>2179.9100000000035</v>
      </c>
    </row>
    <row r="124" spans="1:51" x14ac:dyDescent="0.2">
      <c r="A124" t="s">
        <v>15</v>
      </c>
      <c r="B124" t="s">
        <v>19</v>
      </c>
      <c r="C124" t="s">
        <v>10</v>
      </c>
      <c r="D124" t="s">
        <v>11</v>
      </c>
      <c r="E124" t="s">
        <v>28</v>
      </c>
      <c r="F124" t="s">
        <v>49</v>
      </c>
      <c r="G124" t="s">
        <v>22</v>
      </c>
      <c r="H124">
        <v>49</v>
      </c>
      <c r="I124" s="3">
        <v>27754</v>
      </c>
      <c r="J124" s="4">
        <v>26921.38</v>
      </c>
      <c r="K124" s="10">
        <v>0</v>
      </c>
      <c r="L124" s="10">
        <v>1</v>
      </c>
      <c r="M124" s="10">
        <v>0</v>
      </c>
      <c r="N124" s="10">
        <v>0</v>
      </c>
      <c r="O124" s="10">
        <v>1</v>
      </c>
      <c r="P124" s="10">
        <v>0</v>
      </c>
      <c r="Q124" s="10">
        <v>0</v>
      </c>
      <c r="R124" s="10">
        <v>1</v>
      </c>
      <c r="S124" s="10">
        <v>1</v>
      </c>
      <c r="T124" s="10">
        <v>0</v>
      </c>
      <c r="U124" s="10">
        <v>0</v>
      </c>
      <c r="V124" s="10">
        <v>0</v>
      </c>
      <c r="W124" s="4" t="str" cm="1">
        <f t="array" ref="W124">IF(K124&lt;=0," ",INDEX(Prices,MATCH(W$3,add_ons,0),MATCH($E124,Models,0)+1))</f>
        <v xml:space="preserve"> </v>
      </c>
      <c r="X124" s="4" cm="1">
        <f t="array" ref="X124">IF(L124&lt;=0," ",INDEX(Prices,MATCH(X$3,add_ons,0),MATCH($E124,Models,0)+1))</f>
        <v>210</v>
      </c>
      <c r="Y124" s="4" t="str" cm="1">
        <f t="array" ref="Y124">IF(M124&lt;=0," ",INDEX(Prices,MATCH(Y$3,add_ons,0),MATCH($E124,Models,0)+1))</f>
        <v xml:space="preserve"> </v>
      </c>
      <c r="Z124" s="4" t="str" cm="1">
        <f t="array" ref="Z124">IF(N124&lt;=0," ",INDEX(Prices,MATCH(Z$3,add_ons,0),MATCH($E124,Models,0)+1))</f>
        <v xml:space="preserve"> </v>
      </c>
      <c r="AA124" s="4" cm="1">
        <f t="array" ref="AA124">IF(O124&lt;=0," ",INDEX(Prices,MATCH(AA$3,add_ons,0),MATCH($E124,Models,0)+1))</f>
        <v>1350</v>
      </c>
      <c r="AB124" s="4" t="str" cm="1">
        <f t="array" ref="AB124">IF(P124&lt;=0," ",INDEX(Prices,MATCH(AB$3,add_ons,0),MATCH($E124,Models,0)+1))</f>
        <v xml:space="preserve"> </v>
      </c>
      <c r="AC124" s="4" t="str" cm="1">
        <f t="array" ref="AC124">IF(Q124&lt;=0," ",INDEX(Prices,MATCH(AC$3,add_ons,0),MATCH($E124,Models,0)+1))</f>
        <v xml:space="preserve"> </v>
      </c>
      <c r="AD124" s="4" cm="1">
        <f t="array" ref="AD124">IF(R124&lt;=0," ",INDEX(Prices,MATCH(AD$3,add_ons,0),MATCH($E124,Models,0)+1))</f>
        <v>180</v>
      </c>
      <c r="AE124" s="4" cm="1">
        <f t="array" ref="AE124">IF(S124&lt;=0," ",INDEX(Prices,MATCH(AE$3,add_ons,0),MATCH($E124,Models,0)+1))</f>
        <v>160</v>
      </c>
      <c r="AF124" s="4" t="str" cm="1">
        <f t="array" ref="AF124">IF(T124&lt;=0," ",INDEX(Prices,MATCH(AF$3,add_ons,0),MATCH($E124,Models,0)+1))</f>
        <v xml:space="preserve"> </v>
      </c>
      <c r="AG124" s="4" t="str" cm="1">
        <f t="array" ref="AG124">IF(U124&lt;=0," ",INDEX(Prices,MATCH(AG$3,add_ons,0),MATCH($E124,Models,0)+1))</f>
        <v xml:space="preserve"> </v>
      </c>
      <c r="AH124" s="4" t="str" cm="1">
        <f t="array" ref="AH124">IF(V124&lt;=0," ",INDEX(Prices,MATCH(AH$3,add_ons,0),MATCH($E124,Models,0)+1))</f>
        <v xml:space="preserve"> </v>
      </c>
      <c r="AI124" s="3">
        <f t="shared" si="5"/>
        <v>1615</v>
      </c>
      <c r="AJ124" s="3" t="str" cm="1">
        <f t="array" ref="AJ124">IF(K124&lt;= 0, " ",INDEX(Costs,MATCH(W$3,add_ons,0),MATCH($E124,Models,0)+1))</f>
        <v xml:space="preserve"> </v>
      </c>
      <c r="AK124" s="3" cm="1">
        <f t="array" ref="AK124">IF(L124&lt;= 0, " ",INDEX(Costs,MATCH(X$3,add_ons,0),MATCH($E124,Models,0)+1))</f>
        <v>23.1</v>
      </c>
      <c r="AL124" s="3" t="str" cm="1">
        <f t="array" ref="AL124">IF(M124&lt;= 0, " ",INDEX(Costs,MATCH(Y$3,add_ons,0),MATCH($E124,Models,0)+1))</f>
        <v xml:space="preserve"> </v>
      </c>
      <c r="AM124" s="3" t="str" cm="1">
        <f t="array" ref="AM124">IF(N124&lt;= 0, " ",INDEX(Costs,MATCH(Z$3,add_ons,0),MATCH($E124,Models,0)+1))</f>
        <v xml:space="preserve"> </v>
      </c>
      <c r="AN124" s="3" cm="1">
        <f t="array" ref="AN124">IF(O124&lt;= 0, " ",INDEX(Costs,MATCH(AA$3,add_ons,0),MATCH($E124,Models,0)+1))</f>
        <v>877.5</v>
      </c>
      <c r="AO124" s="3" t="str" cm="1">
        <f t="array" ref="AO124">IF(P124&lt;= 0, " ",INDEX(Costs,MATCH(AB$3,add_ons,0),MATCH($E124,Models,0)+1))</f>
        <v xml:space="preserve"> </v>
      </c>
      <c r="AP124" s="3" t="str" cm="1">
        <f t="array" ref="AP124">IF(Q124&lt;= 0, " ",INDEX(Costs,MATCH(AC$3,add_ons,0),MATCH($E124,Models,0)+1))</f>
        <v xml:space="preserve"> </v>
      </c>
      <c r="AQ124" s="3" cm="1">
        <f t="array" ref="AQ124">IF(R124&lt;= 0, " ",INDEX(Costs,MATCH(AD$3,add_ons,0),MATCH($E124,Models,0)+1))</f>
        <v>30.6</v>
      </c>
      <c r="AR124" s="3" cm="1">
        <f t="array" ref="AR124">IF(S124&lt;= 0, " ",INDEX(Costs,MATCH(AE$3,add_ons,0),MATCH($E124,Models,0)+1))</f>
        <v>27.200000000000003</v>
      </c>
      <c r="AS124" s="3" t="str" cm="1">
        <f t="array" ref="AS124">IF(T124&lt;= 0, " ",INDEX(Costs,MATCH(AF$3,add_ons,0),MATCH($E124,Models,0)+1))</f>
        <v xml:space="preserve"> </v>
      </c>
      <c r="AT124" s="3" t="str" cm="1">
        <f t="array" ref="AT124">IF(U124&lt;= 0, " ",INDEX(Costs,MATCH(AG$3,add_ons,0),MATCH($E124,Models,0)+1))</f>
        <v xml:space="preserve"> </v>
      </c>
      <c r="AU124" s="3" t="str" cm="1">
        <f t="array" ref="AU124">IF(V124&lt;= 0, " ",INDEX(Costs,MATCH(AH$3,add_ons,0),MATCH($E124,Models,0)+1))</f>
        <v xml:space="preserve"> </v>
      </c>
      <c r="AV124" s="3">
        <f t="shared" si="6"/>
        <v>958.40000000000009</v>
      </c>
      <c r="AW124" s="3">
        <f t="shared" si="7"/>
        <v>29369</v>
      </c>
      <c r="AX124" s="3">
        <f t="shared" si="8"/>
        <v>27879.780000000002</v>
      </c>
      <c r="AY124" s="3">
        <f t="shared" si="9"/>
        <v>1489.2199999999975</v>
      </c>
    </row>
    <row r="125" spans="1:51" x14ac:dyDescent="0.2">
      <c r="A125" t="s">
        <v>15</v>
      </c>
      <c r="B125" t="s">
        <v>19</v>
      </c>
      <c r="C125" t="s">
        <v>10</v>
      </c>
      <c r="D125" t="s">
        <v>11</v>
      </c>
      <c r="E125" t="s">
        <v>28</v>
      </c>
      <c r="F125" t="s">
        <v>43</v>
      </c>
      <c r="G125" t="s">
        <v>14</v>
      </c>
      <c r="H125">
        <v>50</v>
      </c>
      <c r="I125" s="3">
        <v>28614</v>
      </c>
      <c r="J125" s="4">
        <v>27755.579999999998</v>
      </c>
      <c r="K125" s="10">
        <v>0</v>
      </c>
      <c r="L125" s="10">
        <v>0</v>
      </c>
      <c r="M125" s="10">
        <v>1</v>
      </c>
      <c r="N125" s="10">
        <v>0</v>
      </c>
      <c r="O125" s="10">
        <v>1</v>
      </c>
      <c r="P125" s="10">
        <v>0</v>
      </c>
      <c r="Q125" s="10">
        <v>1</v>
      </c>
      <c r="R125" s="10">
        <v>0</v>
      </c>
      <c r="S125" s="10">
        <v>0</v>
      </c>
      <c r="T125" s="10">
        <v>0</v>
      </c>
      <c r="U125" s="10">
        <v>1</v>
      </c>
      <c r="V125" s="10">
        <v>1</v>
      </c>
      <c r="W125" s="4" t="str" cm="1">
        <f t="array" ref="W125">IF(K125&lt;=0," ",INDEX(Prices,MATCH(W$3,add_ons,0),MATCH($E125,Models,0)+1))</f>
        <v xml:space="preserve"> </v>
      </c>
      <c r="X125" s="4" t="str" cm="1">
        <f t="array" ref="X125">IF(L125&lt;=0," ",INDEX(Prices,MATCH(X$3,add_ons,0),MATCH($E125,Models,0)+1))</f>
        <v xml:space="preserve"> </v>
      </c>
      <c r="Y125" s="4" cm="1">
        <f t="array" ref="Y125">IF(M125&lt;=0," ",INDEX(Prices,MATCH(Y$3,add_ons,0),MATCH($E125,Models,0)+1))</f>
        <v>310</v>
      </c>
      <c r="Z125" s="4" t="str" cm="1">
        <f t="array" ref="Z125">IF(N125&lt;=0," ",INDEX(Prices,MATCH(Z$3,add_ons,0),MATCH($E125,Models,0)+1))</f>
        <v xml:space="preserve"> </v>
      </c>
      <c r="AA125" s="4" cm="1">
        <f t="array" ref="AA125">IF(O125&lt;=0," ",INDEX(Prices,MATCH(AA$3,add_ons,0),MATCH($E125,Models,0)+1))</f>
        <v>1350</v>
      </c>
      <c r="AB125" s="4" t="str" cm="1">
        <f t="array" ref="AB125">IF(P125&lt;=0," ",INDEX(Prices,MATCH(AB$3,add_ons,0),MATCH($E125,Models,0)+1))</f>
        <v xml:space="preserve"> </v>
      </c>
      <c r="AC125" s="4" cm="1">
        <f t="array" ref="AC125">IF(Q125&lt;=0," ",INDEX(Prices,MATCH(AC$3,add_ons,0),MATCH($E125,Models,0)+1))</f>
        <v>100</v>
      </c>
      <c r="AD125" s="4" t="str" cm="1">
        <f t="array" ref="AD125">IF(R125&lt;=0," ",INDEX(Prices,MATCH(AD$3,add_ons,0),MATCH($E125,Models,0)+1))</f>
        <v xml:space="preserve"> </v>
      </c>
      <c r="AE125" s="4" t="str" cm="1">
        <f t="array" ref="AE125">IF(S125&lt;=0," ",INDEX(Prices,MATCH(AE$3,add_ons,0),MATCH($E125,Models,0)+1))</f>
        <v xml:space="preserve"> </v>
      </c>
      <c r="AF125" s="4" t="str" cm="1">
        <f t="array" ref="AF125">IF(T125&lt;=0," ",INDEX(Prices,MATCH(AF$3,add_ons,0),MATCH($E125,Models,0)+1))</f>
        <v xml:space="preserve"> </v>
      </c>
      <c r="AG125" s="4" cm="1">
        <f t="array" ref="AG125">IF(U125&lt;=0," ",INDEX(Prices,MATCH(AG$3,add_ons,0),MATCH($E125,Models,0)+1))</f>
        <v>620</v>
      </c>
      <c r="AH125" s="4" cm="1">
        <f t="array" ref="AH125">IF(V125&lt;=0," ",INDEX(Prices,MATCH(AH$3,add_ons,0),MATCH($E125,Models,0)+1))</f>
        <v>440</v>
      </c>
      <c r="AI125" s="3">
        <f t="shared" si="5"/>
        <v>2397</v>
      </c>
      <c r="AJ125" s="3" t="str" cm="1">
        <f t="array" ref="AJ125">IF(K125&lt;= 0, " ",INDEX(Costs,MATCH(W$3,add_ons,0),MATCH($E125,Models,0)+1))</f>
        <v xml:space="preserve"> </v>
      </c>
      <c r="AK125" s="3" t="str" cm="1">
        <f t="array" ref="AK125">IF(L125&lt;= 0, " ",INDEX(Costs,MATCH(X$3,add_ons,0),MATCH($E125,Models,0)+1))</f>
        <v xml:space="preserve"> </v>
      </c>
      <c r="AL125" s="3" cm="1">
        <f t="array" ref="AL125">IF(M125&lt;= 0, " ",INDEX(Costs,MATCH(Y$3,add_ons,0),MATCH($E125,Models,0)+1))</f>
        <v>46.5</v>
      </c>
      <c r="AM125" s="3" t="str" cm="1">
        <f t="array" ref="AM125">IF(N125&lt;= 0, " ",INDEX(Costs,MATCH(Z$3,add_ons,0),MATCH($E125,Models,0)+1))</f>
        <v xml:space="preserve"> </v>
      </c>
      <c r="AN125" s="3" cm="1">
        <f t="array" ref="AN125">IF(O125&lt;= 0, " ",INDEX(Costs,MATCH(AA$3,add_ons,0),MATCH($E125,Models,0)+1))</f>
        <v>877.5</v>
      </c>
      <c r="AO125" s="3" t="str" cm="1">
        <f t="array" ref="AO125">IF(P125&lt;= 0, " ",INDEX(Costs,MATCH(AB$3,add_ons,0),MATCH($E125,Models,0)+1))</f>
        <v xml:space="preserve"> </v>
      </c>
      <c r="AP125" s="3" cm="1">
        <f t="array" ref="AP125">IF(Q125&lt;= 0, " ",INDEX(Costs,MATCH(AC$3,add_ons,0),MATCH($E125,Models,0)+1))</f>
        <v>15</v>
      </c>
      <c r="AQ125" s="3" t="str" cm="1">
        <f t="array" ref="AQ125">IF(R125&lt;= 0, " ",INDEX(Costs,MATCH(AD$3,add_ons,0),MATCH($E125,Models,0)+1))</f>
        <v xml:space="preserve"> </v>
      </c>
      <c r="AR125" s="3" t="str" cm="1">
        <f t="array" ref="AR125">IF(S125&lt;= 0, " ",INDEX(Costs,MATCH(AE$3,add_ons,0),MATCH($E125,Models,0)+1))</f>
        <v xml:space="preserve"> </v>
      </c>
      <c r="AS125" s="3" t="str" cm="1">
        <f t="array" ref="AS125">IF(T125&lt;= 0, " ",INDEX(Costs,MATCH(AF$3,add_ons,0),MATCH($E125,Models,0)+1))</f>
        <v xml:space="preserve"> </v>
      </c>
      <c r="AT125" s="3" cm="1">
        <f t="array" ref="AT125">IF(U125&lt;= 0, " ",INDEX(Costs,MATCH(AG$3,add_ons,0),MATCH($E125,Models,0)+1))</f>
        <v>173.60000000000002</v>
      </c>
      <c r="AU125" s="3" cm="1">
        <f t="array" ref="AU125">IF(V125&lt;= 0, " ",INDEX(Costs,MATCH(AH$3,add_ons,0),MATCH($E125,Models,0)+1))</f>
        <v>92.399999999999991</v>
      </c>
      <c r="AV125" s="3">
        <f t="shared" si="6"/>
        <v>1205</v>
      </c>
      <c r="AW125" s="3">
        <f t="shared" si="7"/>
        <v>31011</v>
      </c>
      <c r="AX125" s="3">
        <f t="shared" si="8"/>
        <v>28960.579999999998</v>
      </c>
      <c r="AY125" s="3">
        <f t="shared" si="9"/>
        <v>2050.4200000000019</v>
      </c>
    </row>
    <row r="126" spans="1:51" x14ac:dyDescent="0.2">
      <c r="A126" t="s">
        <v>15</v>
      </c>
      <c r="B126" t="s">
        <v>19</v>
      </c>
      <c r="C126" t="s">
        <v>10</v>
      </c>
      <c r="D126" t="s">
        <v>11</v>
      </c>
      <c r="E126" t="s">
        <v>28</v>
      </c>
      <c r="F126" t="s">
        <v>30</v>
      </c>
      <c r="G126" t="s">
        <v>22</v>
      </c>
      <c r="H126">
        <v>54</v>
      </c>
      <c r="I126" s="3">
        <v>29900</v>
      </c>
      <c r="J126" s="4">
        <v>29003</v>
      </c>
      <c r="K126" s="10">
        <v>0</v>
      </c>
      <c r="L126" s="10">
        <v>0</v>
      </c>
      <c r="M126" s="10">
        <v>0</v>
      </c>
      <c r="N126" s="10">
        <v>0</v>
      </c>
      <c r="O126" s="10">
        <v>0</v>
      </c>
      <c r="P126" s="10">
        <v>0</v>
      </c>
      <c r="Q126" s="10">
        <v>0</v>
      </c>
      <c r="R126" s="10">
        <v>1</v>
      </c>
      <c r="S126" s="10">
        <v>0</v>
      </c>
      <c r="T126" s="10">
        <v>0</v>
      </c>
      <c r="U126" s="10">
        <v>0</v>
      </c>
      <c r="V126" s="10">
        <v>0</v>
      </c>
      <c r="W126" s="4" t="str" cm="1">
        <f t="array" ref="W126">IF(K126&lt;=0," ",INDEX(Prices,MATCH(W$3,add_ons,0),MATCH($E126,Models,0)+1))</f>
        <v xml:space="preserve"> </v>
      </c>
      <c r="X126" s="4" t="str" cm="1">
        <f t="array" ref="X126">IF(L126&lt;=0," ",INDEX(Prices,MATCH(X$3,add_ons,0),MATCH($E126,Models,0)+1))</f>
        <v xml:space="preserve"> </v>
      </c>
      <c r="Y126" s="4" t="str" cm="1">
        <f t="array" ref="Y126">IF(M126&lt;=0," ",INDEX(Prices,MATCH(Y$3,add_ons,0),MATCH($E126,Models,0)+1))</f>
        <v xml:space="preserve"> </v>
      </c>
      <c r="Z126" s="4" t="str" cm="1">
        <f t="array" ref="Z126">IF(N126&lt;=0," ",INDEX(Prices,MATCH(Z$3,add_ons,0),MATCH($E126,Models,0)+1))</f>
        <v xml:space="preserve"> </v>
      </c>
      <c r="AA126" s="4" t="str" cm="1">
        <f t="array" ref="AA126">IF(O126&lt;=0," ",INDEX(Prices,MATCH(AA$3,add_ons,0),MATCH($E126,Models,0)+1))</f>
        <v xml:space="preserve"> </v>
      </c>
      <c r="AB126" s="4" t="str" cm="1">
        <f t="array" ref="AB126">IF(P126&lt;=0," ",INDEX(Prices,MATCH(AB$3,add_ons,0),MATCH($E126,Models,0)+1))</f>
        <v xml:space="preserve"> </v>
      </c>
      <c r="AC126" s="4" t="str" cm="1">
        <f t="array" ref="AC126">IF(Q126&lt;=0," ",INDEX(Prices,MATCH(AC$3,add_ons,0),MATCH($E126,Models,0)+1))</f>
        <v xml:space="preserve"> </v>
      </c>
      <c r="AD126" s="4" cm="1">
        <f t="array" ref="AD126">IF(R126&lt;=0," ",INDEX(Prices,MATCH(AD$3,add_ons,0),MATCH($E126,Models,0)+1))</f>
        <v>180</v>
      </c>
      <c r="AE126" s="4" t="str" cm="1">
        <f t="array" ref="AE126">IF(S126&lt;=0," ",INDEX(Prices,MATCH(AE$3,add_ons,0),MATCH($E126,Models,0)+1))</f>
        <v xml:space="preserve"> </v>
      </c>
      <c r="AF126" s="4" t="str" cm="1">
        <f t="array" ref="AF126">IF(T126&lt;=0," ",INDEX(Prices,MATCH(AF$3,add_ons,0),MATCH($E126,Models,0)+1))</f>
        <v xml:space="preserve"> </v>
      </c>
      <c r="AG126" s="4" t="str" cm="1">
        <f t="array" ref="AG126">IF(U126&lt;=0," ",INDEX(Prices,MATCH(AG$3,add_ons,0),MATCH($E126,Models,0)+1))</f>
        <v xml:space="preserve"> </v>
      </c>
      <c r="AH126" s="4" t="str" cm="1">
        <f t="array" ref="AH126">IF(V126&lt;=0," ",INDEX(Prices,MATCH(AH$3,add_ons,0),MATCH($E126,Models,0)+1))</f>
        <v xml:space="preserve"> </v>
      </c>
      <c r="AI126" s="3">
        <f t="shared" si="5"/>
        <v>153</v>
      </c>
      <c r="AJ126" s="3" t="str" cm="1">
        <f t="array" ref="AJ126">IF(K126&lt;= 0, " ",INDEX(Costs,MATCH(W$3,add_ons,0),MATCH($E126,Models,0)+1))</f>
        <v xml:space="preserve"> </v>
      </c>
      <c r="AK126" s="3" t="str" cm="1">
        <f t="array" ref="AK126">IF(L126&lt;= 0, " ",INDEX(Costs,MATCH(X$3,add_ons,0),MATCH($E126,Models,0)+1))</f>
        <v xml:space="preserve"> </v>
      </c>
      <c r="AL126" s="3" t="str" cm="1">
        <f t="array" ref="AL126">IF(M126&lt;= 0, " ",INDEX(Costs,MATCH(Y$3,add_ons,0),MATCH($E126,Models,0)+1))</f>
        <v xml:space="preserve"> </v>
      </c>
      <c r="AM126" s="3" t="str" cm="1">
        <f t="array" ref="AM126">IF(N126&lt;= 0, " ",INDEX(Costs,MATCH(Z$3,add_ons,0),MATCH($E126,Models,0)+1))</f>
        <v xml:space="preserve"> </v>
      </c>
      <c r="AN126" s="3" t="str" cm="1">
        <f t="array" ref="AN126">IF(O126&lt;= 0, " ",INDEX(Costs,MATCH(AA$3,add_ons,0),MATCH($E126,Models,0)+1))</f>
        <v xml:space="preserve"> </v>
      </c>
      <c r="AO126" s="3" t="str" cm="1">
        <f t="array" ref="AO126">IF(P126&lt;= 0, " ",INDEX(Costs,MATCH(AB$3,add_ons,0),MATCH($E126,Models,0)+1))</f>
        <v xml:space="preserve"> </v>
      </c>
      <c r="AP126" s="3" t="str" cm="1">
        <f t="array" ref="AP126">IF(Q126&lt;= 0, " ",INDEX(Costs,MATCH(AC$3,add_ons,0),MATCH($E126,Models,0)+1))</f>
        <v xml:space="preserve"> </v>
      </c>
      <c r="AQ126" s="3" cm="1">
        <f t="array" ref="AQ126">IF(R126&lt;= 0, " ",INDEX(Costs,MATCH(AD$3,add_ons,0),MATCH($E126,Models,0)+1))</f>
        <v>30.6</v>
      </c>
      <c r="AR126" s="3" t="str" cm="1">
        <f t="array" ref="AR126">IF(S126&lt;= 0, " ",INDEX(Costs,MATCH(AE$3,add_ons,0),MATCH($E126,Models,0)+1))</f>
        <v xml:space="preserve"> </v>
      </c>
      <c r="AS126" s="3" t="str" cm="1">
        <f t="array" ref="AS126">IF(T126&lt;= 0, " ",INDEX(Costs,MATCH(AF$3,add_ons,0),MATCH($E126,Models,0)+1))</f>
        <v xml:space="preserve"> </v>
      </c>
      <c r="AT126" s="3" t="str" cm="1">
        <f t="array" ref="AT126">IF(U126&lt;= 0, " ",INDEX(Costs,MATCH(AG$3,add_ons,0),MATCH($E126,Models,0)+1))</f>
        <v xml:space="preserve"> </v>
      </c>
      <c r="AU126" s="3" t="str" cm="1">
        <f t="array" ref="AU126">IF(V126&lt;= 0, " ",INDEX(Costs,MATCH(AH$3,add_ons,0),MATCH($E126,Models,0)+1))</f>
        <v xml:space="preserve"> </v>
      </c>
      <c r="AV126" s="3">
        <f t="shared" si="6"/>
        <v>30.6</v>
      </c>
      <c r="AW126" s="3">
        <f t="shared" si="7"/>
        <v>30053</v>
      </c>
      <c r="AX126" s="3">
        <f t="shared" si="8"/>
        <v>29033.599999999999</v>
      </c>
      <c r="AY126" s="3">
        <f t="shared" si="9"/>
        <v>1019.4000000000015</v>
      </c>
    </row>
    <row r="127" spans="1:51" x14ac:dyDescent="0.2">
      <c r="A127" t="s">
        <v>15</v>
      </c>
      <c r="B127" t="s">
        <v>19</v>
      </c>
      <c r="C127" t="s">
        <v>10</v>
      </c>
      <c r="D127" t="s">
        <v>11</v>
      </c>
      <c r="E127" t="s">
        <v>28</v>
      </c>
      <c r="F127" t="s">
        <v>26</v>
      </c>
      <c r="G127" t="s">
        <v>14</v>
      </c>
      <c r="H127">
        <v>56</v>
      </c>
      <c r="I127" s="3">
        <v>28403</v>
      </c>
      <c r="J127" s="4">
        <v>27550.91</v>
      </c>
      <c r="K127" s="10">
        <v>0</v>
      </c>
      <c r="L127" s="10">
        <v>0</v>
      </c>
      <c r="M127" s="10">
        <v>0</v>
      </c>
      <c r="N127" s="10">
        <v>0</v>
      </c>
      <c r="O127" s="10">
        <v>0</v>
      </c>
      <c r="P127" s="10">
        <v>1</v>
      </c>
      <c r="Q127" s="10">
        <v>0</v>
      </c>
      <c r="R127" s="10">
        <v>0</v>
      </c>
      <c r="S127" s="10">
        <v>0</v>
      </c>
      <c r="T127" s="10">
        <v>1</v>
      </c>
      <c r="U127" s="10">
        <v>0</v>
      </c>
      <c r="V127" s="10">
        <v>1</v>
      </c>
      <c r="W127" s="4" t="str" cm="1">
        <f t="array" ref="W127">IF(K127&lt;=0," ",INDEX(Prices,MATCH(W$3,add_ons,0),MATCH($E127,Models,0)+1))</f>
        <v xml:space="preserve"> </v>
      </c>
      <c r="X127" s="4" t="str" cm="1">
        <f t="array" ref="X127">IF(L127&lt;=0," ",INDEX(Prices,MATCH(X$3,add_ons,0),MATCH($E127,Models,0)+1))</f>
        <v xml:space="preserve"> </v>
      </c>
      <c r="Y127" s="4" t="str" cm="1">
        <f t="array" ref="Y127">IF(M127&lt;=0," ",INDEX(Prices,MATCH(Y$3,add_ons,0),MATCH($E127,Models,0)+1))</f>
        <v xml:space="preserve"> </v>
      </c>
      <c r="Z127" s="4" t="str" cm="1">
        <f t="array" ref="Z127">IF(N127&lt;=0," ",INDEX(Prices,MATCH(Z$3,add_ons,0),MATCH($E127,Models,0)+1))</f>
        <v xml:space="preserve"> </v>
      </c>
      <c r="AA127" s="4" t="str" cm="1">
        <f t="array" ref="AA127">IF(O127&lt;=0," ",INDEX(Prices,MATCH(AA$3,add_ons,0),MATCH($E127,Models,0)+1))</f>
        <v xml:space="preserve"> </v>
      </c>
      <c r="AB127" s="4" cm="1">
        <f t="array" ref="AB127">IF(P127&lt;=0," ",INDEX(Prices,MATCH(AB$3,add_ons,0),MATCH($E127,Models,0)+1))</f>
        <v>2700</v>
      </c>
      <c r="AC127" s="4" t="str" cm="1">
        <f t="array" ref="AC127">IF(Q127&lt;=0," ",INDEX(Prices,MATCH(AC$3,add_ons,0),MATCH($E127,Models,0)+1))</f>
        <v xml:space="preserve"> </v>
      </c>
      <c r="AD127" s="4" t="str" cm="1">
        <f t="array" ref="AD127">IF(R127&lt;=0," ",INDEX(Prices,MATCH(AD$3,add_ons,0),MATCH($E127,Models,0)+1))</f>
        <v xml:space="preserve"> </v>
      </c>
      <c r="AE127" s="4" t="str" cm="1">
        <f t="array" ref="AE127">IF(S127&lt;=0," ",INDEX(Prices,MATCH(AE$3,add_ons,0),MATCH($E127,Models,0)+1))</f>
        <v xml:space="preserve"> </v>
      </c>
      <c r="AF127" s="4" cm="1">
        <f t="array" ref="AF127">IF(T127&lt;=0," ",INDEX(Prices,MATCH(AF$3,add_ons,0),MATCH($E127,Models,0)+1))</f>
        <v>200</v>
      </c>
      <c r="AG127" s="4" t="str" cm="1">
        <f t="array" ref="AG127">IF(U127&lt;=0," ",INDEX(Prices,MATCH(AG$3,add_ons,0),MATCH($E127,Models,0)+1))</f>
        <v xml:space="preserve"> </v>
      </c>
      <c r="AH127" s="4" cm="1">
        <f t="array" ref="AH127">IF(V127&lt;=0," ",INDEX(Prices,MATCH(AH$3,add_ons,0),MATCH($E127,Models,0)+1))</f>
        <v>440</v>
      </c>
      <c r="AI127" s="3">
        <f t="shared" si="5"/>
        <v>2839</v>
      </c>
      <c r="AJ127" s="3" t="str" cm="1">
        <f t="array" ref="AJ127">IF(K127&lt;= 0, " ",INDEX(Costs,MATCH(W$3,add_ons,0),MATCH($E127,Models,0)+1))</f>
        <v xml:space="preserve"> </v>
      </c>
      <c r="AK127" s="3" t="str" cm="1">
        <f t="array" ref="AK127">IF(L127&lt;= 0, " ",INDEX(Costs,MATCH(X$3,add_ons,0),MATCH($E127,Models,0)+1))</f>
        <v xml:space="preserve"> </v>
      </c>
      <c r="AL127" s="3" t="str" cm="1">
        <f t="array" ref="AL127">IF(M127&lt;= 0, " ",INDEX(Costs,MATCH(Y$3,add_ons,0),MATCH($E127,Models,0)+1))</f>
        <v xml:space="preserve"> </v>
      </c>
      <c r="AM127" s="3" t="str" cm="1">
        <f t="array" ref="AM127">IF(N127&lt;= 0, " ",INDEX(Costs,MATCH(Z$3,add_ons,0),MATCH($E127,Models,0)+1))</f>
        <v xml:space="preserve"> </v>
      </c>
      <c r="AN127" s="3" t="str" cm="1">
        <f t="array" ref="AN127">IF(O127&lt;= 0, " ",INDEX(Costs,MATCH(AA$3,add_ons,0),MATCH($E127,Models,0)+1))</f>
        <v xml:space="preserve"> </v>
      </c>
      <c r="AO127" s="3" cm="1">
        <f t="array" ref="AO127">IF(P127&lt;= 0, " ",INDEX(Costs,MATCH(AB$3,add_ons,0),MATCH($E127,Models,0)+1))</f>
        <v>1836.0000000000002</v>
      </c>
      <c r="AP127" s="3" t="str" cm="1">
        <f t="array" ref="AP127">IF(Q127&lt;= 0, " ",INDEX(Costs,MATCH(AC$3,add_ons,0),MATCH($E127,Models,0)+1))</f>
        <v xml:space="preserve"> </v>
      </c>
      <c r="AQ127" s="3" t="str" cm="1">
        <f t="array" ref="AQ127">IF(R127&lt;= 0, " ",INDEX(Costs,MATCH(AD$3,add_ons,0),MATCH($E127,Models,0)+1))</f>
        <v xml:space="preserve"> </v>
      </c>
      <c r="AR127" s="3" t="str" cm="1">
        <f t="array" ref="AR127">IF(S127&lt;= 0, " ",INDEX(Costs,MATCH(AE$3,add_ons,0),MATCH($E127,Models,0)+1))</f>
        <v xml:space="preserve"> </v>
      </c>
      <c r="AS127" s="3" cm="1">
        <f t="array" ref="AS127">IF(T127&lt;= 0, " ",INDEX(Costs,MATCH(AF$3,add_ons,0),MATCH($E127,Models,0)+1))</f>
        <v>36</v>
      </c>
      <c r="AT127" s="3" t="str" cm="1">
        <f t="array" ref="AT127">IF(U127&lt;= 0, " ",INDEX(Costs,MATCH(AG$3,add_ons,0),MATCH($E127,Models,0)+1))</f>
        <v xml:space="preserve"> </v>
      </c>
      <c r="AU127" s="3" cm="1">
        <f t="array" ref="AU127">IF(V127&lt;= 0, " ",INDEX(Costs,MATCH(AH$3,add_ons,0),MATCH($E127,Models,0)+1))</f>
        <v>92.399999999999991</v>
      </c>
      <c r="AV127" s="3">
        <f t="shared" si="6"/>
        <v>1964.4000000000003</v>
      </c>
      <c r="AW127" s="3">
        <f t="shared" si="7"/>
        <v>31242</v>
      </c>
      <c r="AX127" s="3">
        <f t="shared" si="8"/>
        <v>29515.31</v>
      </c>
      <c r="AY127" s="3">
        <f t="shared" si="9"/>
        <v>1726.6899999999987</v>
      </c>
    </row>
    <row r="128" spans="1:51" x14ac:dyDescent="0.2">
      <c r="A128" t="s">
        <v>15</v>
      </c>
      <c r="B128" t="s">
        <v>19</v>
      </c>
      <c r="C128" t="s">
        <v>10</v>
      </c>
      <c r="D128" t="s">
        <v>11</v>
      </c>
      <c r="E128" t="s">
        <v>28</v>
      </c>
      <c r="F128" t="s">
        <v>26</v>
      </c>
      <c r="G128" t="s">
        <v>14</v>
      </c>
      <c r="H128">
        <v>24</v>
      </c>
      <c r="I128" s="3">
        <v>27175</v>
      </c>
      <c r="J128" s="4">
        <v>26359.75</v>
      </c>
      <c r="K128" s="10">
        <v>0</v>
      </c>
      <c r="L128" s="10">
        <v>0</v>
      </c>
      <c r="M128" s="10">
        <v>0</v>
      </c>
      <c r="N128" s="10">
        <v>0</v>
      </c>
      <c r="O128" s="10">
        <v>0</v>
      </c>
      <c r="P128" s="10">
        <v>0</v>
      </c>
      <c r="Q128" s="10">
        <v>0</v>
      </c>
      <c r="R128" s="10">
        <v>0</v>
      </c>
      <c r="S128" s="10">
        <v>0</v>
      </c>
      <c r="T128" s="10">
        <v>0</v>
      </c>
      <c r="U128" s="10">
        <v>0</v>
      </c>
      <c r="V128" s="10">
        <v>0</v>
      </c>
      <c r="W128" s="4" t="str" cm="1">
        <f t="array" ref="W128">IF(K128&lt;=0," ",INDEX(Prices,MATCH(W$3,add_ons,0),MATCH($E128,Models,0)+1))</f>
        <v xml:space="preserve"> </v>
      </c>
      <c r="X128" s="4" t="str" cm="1">
        <f t="array" ref="X128">IF(L128&lt;=0," ",INDEX(Prices,MATCH(X$3,add_ons,0),MATCH($E128,Models,0)+1))</f>
        <v xml:space="preserve"> </v>
      </c>
      <c r="Y128" s="4" t="str" cm="1">
        <f t="array" ref="Y128">IF(M128&lt;=0," ",INDEX(Prices,MATCH(Y$3,add_ons,0),MATCH($E128,Models,0)+1))</f>
        <v xml:space="preserve"> </v>
      </c>
      <c r="Z128" s="4" t="str" cm="1">
        <f t="array" ref="Z128">IF(N128&lt;=0," ",INDEX(Prices,MATCH(Z$3,add_ons,0),MATCH($E128,Models,0)+1))</f>
        <v xml:space="preserve"> </v>
      </c>
      <c r="AA128" s="4" t="str" cm="1">
        <f t="array" ref="AA128">IF(O128&lt;=0," ",INDEX(Prices,MATCH(AA$3,add_ons,0),MATCH($E128,Models,0)+1))</f>
        <v xml:space="preserve"> </v>
      </c>
      <c r="AB128" s="4" t="str" cm="1">
        <f t="array" ref="AB128">IF(P128&lt;=0," ",INDEX(Prices,MATCH(AB$3,add_ons,0),MATCH($E128,Models,0)+1))</f>
        <v xml:space="preserve"> </v>
      </c>
      <c r="AC128" s="4" t="str" cm="1">
        <f t="array" ref="AC128">IF(Q128&lt;=0," ",INDEX(Prices,MATCH(AC$3,add_ons,0),MATCH($E128,Models,0)+1))</f>
        <v xml:space="preserve"> </v>
      </c>
      <c r="AD128" s="4" t="str" cm="1">
        <f t="array" ref="AD128">IF(R128&lt;=0," ",INDEX(Prices,MATCH(AD$3,add_ons,0),MATCH($E128,Models,0)+1))</f>
        <v xml:space="preserve"> </v>
      </c>
      <c r="AE128" s="4" t="str" cm="1">
        <f t="array" ref="AE128">IF(S128&lt;=0," ",INDEX(Prices,MATCH(AE$3,add_ons,0),MATCH($E128,Models,0)+1))</f>
        <v xml:space="preserve"> </v>
      </c>
      <c r="AF128" s="4" t="str" cm="1">
        <f t="array" ref="AF128">IF(T128&lt;=0," ",INDEX(Prices,MATCH(AF$3,add_ons,0),MATCH($E128,Models,0)+1))</f>
        <v xml:space="preserve"> </v>
      </c>
      <c r="AG128" s="4" t="str" cm="1">
        <f t="array" ref="AG128">IF(U128&lt;=0," ",INDEX(Prices,MATCH(AG$3,add_ons,0),MATCH($E128,Models,0)+1))</f>
        <v xml:space="preserve"> </v>
      </c>
      <c r="AH128" s="4" t="str" cm="1">
        <f t="array" ref="AH128">IF(V128&lt;=0," ",INDEX(Prices,MATCH(AH$3,add_ons,0),MATCH($E128,Models,0)+1))</f>
        <v xml:space="preserve"> </v>
      </c>
      <c r="AI128" s="3">
        <f t="shared" si="5"/>
        <v>0</v>
      </c>
      <c r="AJ128" s="3" t="str" cm="1">
        <f t="array" ref="AJ128">IF(K128&lt;= 0, " ",INDEX(Costs,MATCH(W$3,add_ons,0),MATCH($E128,Models,0)+1))</f>
        <v xml:space="preserve"> </v>
      </c>
      <c r="AK128" s="3" t="str" cm="1">
        <f t="array" ref="AK128">IF(L128&lt;= 0, " ",INDEX(Costs,MATCH(X$3,add_ons,0),MATCH($E128,Models,0)+1))</f>
        <v xml:space="preserve"> </v>
      </c>
      <c r="AL128" s="3" t="str" cm="1">
        <f t="array" ref="AL128">IF(M128&lt;= 0, " ",INDEX(Costs,MATCH(Y$3,add_ons,0),MATCH($E128,Models,0)+1))</f>
        <v xml:space="preserve"> </v>
      </c>
      <c r="AM128" s="3" t="str" cm="1">
        <f t="array" ref="AM128">IF(N128&lt;= 0, " ",INDEX(Costs,MATCH(Z$3,add_ons,0),MATCH($E128,Models,0)+1))</f>
        <v xml:space="preserve"> </v>
      </c>
      <c r="AN128" s="3" t="str" cm="1">
        <f t="array" ref="AN128">IF(O128&lt;= 0, " ",INDEX(Costs,MATCH(AA$3,add_ons,0),MATCH($E128,Models,0)+1))</f>
        <v xml:space="preserve"> </v>
      </c>
      <c r="AO128" s="3" t="str" cm="1">
        <f t="array" ref="AO128">IF(P128&lt;= 0, " ",INDEX(Costs,MATCH(AB$3,add_ons,0),MATCH($E128,Models,0)+1))</f>
        <v xml:space="preserve"> </v>
      </c>
      <c r="AP128" s="3" t="str" cm="1">
        <f t="array" ref="AP128">IF(Q128&lt;= 0, " ",INDEX(Costs,MATCH(AC$3,add_ons,0),MATCH($E128,Models,0)+1))</f>
        <v xml:space="preserve"> </v>
      </c>
      <c r="AQ128" s="3" t="str" cm="1">
        <f t="array" ref="AQ128">IF(R128&lt;= 0, " ",INDEX(Costs,MATCH(AD$3,add_ons,0),MATCH($E128,Models,0)+1))</f>
        <v xml:space="preserve"> </v>
      </c>
      <c r="AR128" s="3" t="str" cm="1">
        <f t="array" ref="AR128">IF(S128&lt;= 0, " ",INDEX(Costs,MATCH(AE$3,add_ons,0),MATCH($E128,Models,0)+1))</f>
        <v xml:space="preserve"> </v>
      </c>
      <c r="AS128" s="3" t="str" cm="1">
        <f t="array" ref="AS128">IF(T128&lt;= 0, " ",INDEX(Costs,MATCH(AF$3,add_ons,0),MATCH($E128,Models,0)+1))</f>
        <v xml:space="preserve"> </v>
      </c>
      <c r="AT128" s="3" t="str" cm="1">
        <f t="array" ref="AT128">IF(U128&lt;= 0, " ",INDEX(Costs,MATCH(AG$3,add_ons,0),MATCH($E128,Models,0)+1))</f>
        <v xml:space="preserve"> </v>
      </c>
      <c r="AU128" s="3" t="str" cm="1">
        <f t="array" ref="AU128">IF(V128&lt;= 0, " ",INDEX(Costs,MATCH(AH$3,add_ons,0),MATCH($E128,Models,0)+1))</f>
        <v xml:space="preserve"> </v>
      </c>
      <c r="AV128" s="3">
        <f t="shared" si="6"/>
        <v>0</v>
      </c>
      <c r="AW128" s="3">
        <f t="shared" si="7"/>
        <v>27175</v>
      </c>
      <c r="AX128" s="3">
        <f t="shared" si="8"/>
        <v>26359.75</v>
      </c>
      <c r="AY128" s="3">
        <f t="shared" si="9"/>
        <v>815.25</v>
      </c>
    </row>
    <row r="129" spans="1:51" x14ac:dyDescent="0.2">
      <c r="A129" t="s">
        <v>15</v>
      </c>
      <c r="B129" t="s">
        <v>19</v>
      </c>
      <c r="C129" t="s">
        <v>10</v>
      </c>
      <c r="D129" t="s">
        <v>11</v>
      </c>
      <c r="E129" t="s">
        <v>28</v>
      </c>
      <c r="F129" t="s">
        <v>49</v>
      </c>
      <c r="G129" t="s">
        <v>22</v>
      </c>
      <c r="H129">
        <v>43</v>
      </c>
      <c r="I129" s="3">
        <v>24173</v>
      </c>
      <c r="J129" s="4">
        <v>23447.809999999998</v>
      </c>
      <c r="K129" s="10">
        <v>0</v>
      </c>
      <c r="L129" s="10">
        <v>0</v>
      </c>
      <c r="M129" s="10">
        <v>1</v>
      </c>
      <c r="N129" s="10">
        <v>0</v>
      </c>
      <c r="O129" s="10">
        <v>0</v>
      </c>
      <c r="P129" s="10">
        <v>0</v>
      </c>
      <c r="Q129" s="10">
        <v>1</v>
      </c>
      <c r="R129" s="10">
        <v>0</v>
      </c>
      <c r="S129" s="10">
        <v>0</v>
      </c>
      <c r="T129" s="10">
        <v>0</v>
      </c>
      <c r="U129" s="10">
        <v>0</v>
      </c>
      <c r="V129" s="10">
        <v>0</v>
      </c>
      <c r="W129" s="4" t="str" cm="1">
        <f t="array" ref="W129">IF(K129&lt;=0," ",INDEX(Prices,MATCH(W$3,add_ons,0),MATCH($E129,Models,0)+1))</f>
        <v xml:space="preserve"> </v>
      </c>
      <c r="X129" s="4" t="str" cm="1">
        <f t="array" ref="X129">IF(L129&lt;=0," ",INDEX(Prices,MATCH(X$3,add_ons,0),MATCH($E129,Models,0)+1))</f>
        <v xml:space="preserve"> </v>
      </c>
      <c r="Y129" s="4" cm="1">
        <f t="array" ref="Y129">IF(M129&lt;=0," ",INDEX(Prices,MATCH(Y$3,add_ons,0),MATCH($E129,Models,0)+1))</f>
        <v>310</v>
      </c>
      <c r="Z129" s="4" t="str" cm="1">
        <f t="array" ref="Z129">IF(N129&lt;=0," ",INDEX(Prices,MATCH(Z$3,add_ons,0),MATCH($E129,Models,0)+1))</f>
        <v xml:space="preserve"> </v>
      </c>
      <c r="AA129" s="4" t="str" cm="1">
        <f t="array" ref="AA129">IF(O129&lt;=0," ",INDEX(Prices,MATCH(AA$3,add_ons,0),MATCH($E129,Models,0)+1))</f>
        <v xml:space="preserve"> </v>
      </c>
      <c r="AB129" s="4" t="str" cm="1">
        <f t="array" ref="AB129">IF(P129&lt;=0," ",INDEX(Prices,MATCH(AB$3,add_ons,0),MATCH($E129,Models,0)+1))</f>
        <v xml:space="preserve"> </v>
      </c>
      <c r="AC129" s="4" cm="1">
        <f t="array" ref="AC129">IF(Q129&lt;=0," ",INDEX(Prices,MATCH(AC$3,add_ons,0),MATCH($E129,Models,0)+1))</f>
        <v>100</v>
      </c>
      <c r="AD129" s="4" t="str" cm="1">
        <f t="array" ref="AD129">IF(R129&lt;=0," ",INDEX(Prices,MATCH(AD$3,add_ons,0),MATCH($E129,Models,0)+1))</f>
        <v xml:space="preserve"> </v>
      </c>
      <c r="AE129" s="4" t="str" cm="1">
        <f t="array" ref="AE129">IF(S129&lt;=0," ",INDEX(Prices,MATCH(AE$3,add_ons,0),MATCH($E129,Models,0)+1))</f>
        <v xml:space="preserve"> </v>
      </c>
      <c r="AF129" s="4" t="str" cm="1">
        <f t="array" ref="AF129">IF(T129&lt;=0," ",INDEX(Prices,MATCH(AF$3,add_ons,0),MATCH($E129,Models,0)+1))</f>
        <v xml:space="preserve"> </v>
      </c>
      <c r="AG129" s="4" t="str" cm="1">
        <f t="array" ref="AG129">IF(U129&lt;=0," ",INDEX(Prices,MATCH(AG$3,add_ons,0),MATCH($E129,Models,0)+1))</f>
        <v xml:space="preserve"> </v>
      </c>
      <c r="AH129" s="4" t="str" cm="1">
        <f t="array" ref="AH129">IF(V129&lt;=0," ",INDEX(Prices,MATCH(AH$3,add_ons,0),MATCH($E129,Models,0)+1))</f>
        <v xml:space="preserve"> </v>
      </c>
      <c r="AI129" s="3">
        <f t="shared" si="5"/>
        <v>348.5</v>
      </c>
      <c r="AJ129" s="3" t="str" cm="1">
        <f t="array" ref="AJ129">IF(K129&lt;= 0, " ",INDEX(Costs,MATCH(W$3,add_ons,0),MATCH($E129,Models,0)+1))</f>
        <v xml:space="preserve"> </v>
      </c>
      <c r="AK129" s="3" t="str" cm="1">
        <f t="array" ref="AK129">IF(L129&lt;= 0, " ",INDEX(Costs,MATCH(X$3,add_ons,0),MATCH($E129,Models,0)+1))</f>
        <v xml:space="preserve"> </v>
      </c>
      <c r="AL129" s="3" cm="1">
        <f t="array" ref="AL129">IF(M129&lt;= 0, " ",INDEX(Costs,MATCH(Y$3,add_ons,0),MATCH($E129,Models,0)+1))</f>
        <v>46.5</v>
      </c>
      <c r="AM129" s="3" t="str" cm="1">
        <f t="array" ref="AM129">IF(N129&lt;= 0, " ",INDEX(Costs,MATCH(Z$3,add_ons,0),MATCH($E129,Models,0)+1))</f>
        <v xml:space="preserve"> </v>
      </c>
      <c r="AN129" s="3" t="str" cm="1">
        <f t="array" ref="AN129">IF(O129&lt;= 0, " ",INDEX(Costs,MATCH(AA$3,add_ons,0),MATCH($E129,Models,0)+1))</f>
        <v xml:space="preserve"> </v>
      </c>
      <c r="AO129" s="3" t="str" cm="1">
        <f t="array" ref="AO129">IF(P129&lt;= 0, " ",INDEX(Costs,MATCH(AB$3,add_ons,0),MATCH($E129,Models,0)+1))</f>
        <v xml:space="preserve"> </v>
      </c>
      <c r="AP129" s="3" cm="1">
        <f t="array" ref="AP129">IF(Q129&lt;= 0, " ",INDEX(Costs,MATCH(AC$3,add_ons,0),MATCH($E129,Models,0)+1))</f>
        <v>15</v>
      </c>
      <c r="AQ129" s="3" t="str" cm="1">
        <f t="array" ref="AQ129">IF(R129&lt;= 0, " ",INDEX(Costs,MATCH(AD$3,add_ons,0),MATCH($E129,Models,0)+1))</f>
        <v xml:space="preserve"> </v>
      </c>
      <c r="AR129" s="3" t="str" cm="1">
        <f t="array" ref="AR129">IF(S129&lt;= 0, " ",INDEX(Costs,MATCH(AE$3,add_ons,0),MATCH($E129,Models,0)+1))</f>
        <v xml:space="preserve"> </v>
      </c>
      <c r="AS129" s="3" t="str" cm="1">
        <f t="array" ref="AS129">IF(T129&lt;= 0, " ",INDEX(Costs,MATCH(AF$3,add_ons,0),MATCH($E129,Models,0)+1))</f>
        <v xml:space="preserve"> </v>
      </c>
      <c r="AT129" s="3" t="str" cm="1">
        <f t="array" ref="AT129">IF(U129&lt;= 0, " ",INDEX(Costs,MATCH(AG$3,add_ons,0),MATCH($E129,Models,0)+1))</f>
        <v xml:space="preserve"> </v>
      </c>
      <c r="AU129" s="3" t="str" cm="1">
        <f t="array" ref="AU129">IF(V129&lt;= 0, " ",INDEX(Costs,MATCH(AH$3,add_ons,0),MATCH($E129,Models,0)+1))</f>
        <v xml:space="preserve"> </v>
      </c>
      <c r="AV129" s="3">
        <f t="shared" si="6"/>
        <v>61.5</v>
      </c>
      <c r="AW129" s="3">
        <f t="shared" si="7"/>
        <v>24521.5</v>
      </c>
      <c r="AX129" s="3">
        <f t="shared" si="8"/>
        <v>23509.309999999998</v>
      </c>
      <c r="AY129" s="3">
        <f t="shared" si="9"/>
        <v>1012.1900000000023</v>
      </c>
    </row>
    <row r="130" spans="1:51" x14ac:dyDescent="0.2">
      <c r="A130" t="s">
        <v>15</v>
      </c>
      <c r="B130" t="s">
        <v>19</v>
      </c>
      <c r="C130" t="s">
        <v>10</v>
      </c>
      <c r="D130" t="s">
        <v>11</v>
      </c>
      <c r="E130" t="s">
        <v>12</v>
      </c>
      <c r="F130" t="s">
        <v>30</v>
      </c>
      <c r="G130" t="s">
        <v>14</v>
      </c>
      <c r="H130">
        <v>68</v>
      </c>
      <c r="I130" s="3">
        <v>24653</v>
      </c>
      <c r="J130" s="4">
        <v>23913.41</v>
      </c>
      <c r="K130" s="10">
        <v>0</v>
      </c>
      <c r="L130" s="10">
        <v>0</v>
      </c>
      <c r="M130" s="10">
        <v>0</v>
      </c>
      <c r="N130" s="10">
        <v>0</v>
      </c>
      <c r="O130" s="10">
        <v>0</v>
      </c>
      <c r="P130" s="10">
        <v>0</v>
      </c>
      <c r="Q130" s="10">
        <v>0</v>
      </c>
      <c r="R130" s="10">
        <v>0</v>
      </c>
      <c r="S130" s="10">
        <v>1</v>
      </c>
      <c r="T130" s="10">
        <v>0</v>
      </c>
      <c r="U130" s="10">
        <v>0</v>
      </c>
      <c r="V130" s="10">
        <v>0</v>
      </c>
      <c r="W130" s="4" t="str" cm="1">
        <f t="array" ref="W130">IF(K130&lt;=0," ",INDEX(Prices,MATCH(W$3,add_ons,0),MATCH($E130,Models,0)+1))</f>
        <v xml:space="preserve"> </v>
      </c>
      <c r="X130" s="4" t="str" cm="1">
        <f t="array" ref="X130">IF(L130&lt;=0," ",INDEX(Prices,MATCH(X$3,add_ons,0),MATCH($E130,Models,0)+1))</f>
        <v xml:space="preserve"> </v>
      </c>
      <c r="Y130" s="4" t="str" cm="1">
        <f t="array" ref="Y130">IF(M130&lt;=0," ",INDEX(Prices,MATCH(Y$3,add_ons,0),MATCH($E130,Models,0)+1))</f>
        <v xml:space="preserve"> </v>
      </c>
      <c r="Z130" s="4" t="str" cm="1">
        <f t="array" ref="Z130">IF(N130&lt;=0," ",INDEX(Prices,MATCH(Z$3,add_ons,0),MATCH($E130,Models,0)+1))</f>
        <v xml:space="preserve"> </v>
      </c>
      <c r="AA130" s="4" t="str" cm="1">
        <f t="array" ref="AA130">IF(O130&lt;=0," ",INDEX(Prices,MATCH(AA$3,add_ons,0),MATCH($E130,Models,0)+1))</f>
        <v xml:space="preserve"> </v>
      </c>
      <c r="AB130" s="4" t="str" cm="1">
        <f t="array" ref="AB130">IF(P130&lt;=0," ",INDEX(Prices,MATCH(AB$3,add_ons,0),MATCH($E130,Models,0)+1))</f>
        <v xml:space="preserve"> </v>
      </c>
      <c r="AC130" s="4" t="str" cm="1">
        <f t="array" ref="AC130">IF(Q130&lt;=0," ",INDEX(Prices,MATCH(AC$3,add_ons,0),MATCH($E130,Models,0)+1))</f>
        <v xml:space="preserve"> </v>
      </c>
      <c r="AD130" s="4" t="str" cm="1">
        <f t="array" ref="AD130">IF(R130&lt;=0," ",INDEX(Prices,MATCH(AD$3,add_ons,0),MATCH($E130,Models,0)+1))</f>
        <v xml:space="preserve"> </v>
      </c>
      <c r="AE130" s="4" cm="1">
        <f t="array" ref="AE130">IF(S130&lt;=0," ",INDEX(Prices,MATCH(AE$3,add_ons,0),MATCH($E130,Models,0)+1))</f>
        <v>160</v>
      </c>
      <c r="AF130" s="4" t="str" cm="1">
        <f t="array" ref="AF130">IF(T130&lt;=0," ",INDEX(Prices,MATCH(AF$3,add_ons,0),MATCH($E130,Models,0)+1))</f>
        <v xml:space="preserve"> </v>
      </c>
      <c r="AG130" s="4" t="str" cm="1">
        <f t="array" ref="AG130">IF(U130&lt;=0," ",INDEX(Prices,MATCH(AG$3,add_ons,0),MATCH($E130,Models,0)+1))</f>
        <v xml:space="preserve"> </v>
      </c>
      <c r="AH130" s="4" t="str" cm="1">
        <f t="array" ref="AH130">IF(V130&lt;=0," ",INDEX(Prices,MATCH(AH$3,add_ons,0),MATCH($E130,Models,0)+1))</f>
        <v xml:space="preserve"> </v>
      </c>
      <c r="AI130" s="3">
        <f t="shared" si="5"/>
        <v>136</v>
      </c>
      <c r="AJ130" s="3" t="str" cm="1">
        <f t="array" ref="AJ130">IF(K130&lt;= 0, " ",INDEX(Costs,MATCH(W$3,add_ons,0),MATCH($E130,Models,0)+1))</f>
        <v xml:space="preserve"> </v>
      </c>
      <c r="AK130" s="3" t="str" cm="1">
        <f t="array" ref="AK130">IF(L130&lt;= 0, " ",INDEX(Costs,MATCH(X$3,add_ons,0),MATCH($E130,Models,0)+1))</f>
        <v xml:space="preserve"> </v>
      </c>
      <c r="AL130" s="3" t="str" cm="1">
        <f t="array" ref="AL130">IF(M130&lt;= 0, " ",INDEX(Costs,MATCH(Y$3,add_ons,0),MATCH($E130,Models,0)+1))</f>
        <v xml:space="preserve"> </v>
      </c>
      <c r="AM130" s="3" t="str" cm="1">
        <f t="array" ref="AM130">IF(N130&lt;= 0, " ",INDEX(Costs,MATCH(Z$3,add_ons,0),MATCH($E130,Models,0)+1))</f>
        <v xml:space="preserve"> </v>
      </c>
      <c r="AN130" s="3" t="str" cm="1">
        <f t="array" ref="AN130">IF(O130&lt;= 0, " ",INDEX(Costs,MATCH(AA$3,add_ons,0),MATCH($E130,Models,0)+1))</f>
        <v xml:space="preserve"> </v>
      </c>
      <c r="AO130" s="3" t="str" cm="1">
        <f t="array" ref="AO130">IF(P130&lt;= 0, " ",INDEX(Costs,MATCH(AB$3,add_ons,0),MATCH($E130,Models,0)+1))</f>
        <v xml:space="preserve"> </v>
      </c>
      <c r="AP130" s="3" t="str" cm="1">
        <f t="array" ref="AP130">IF(Q130&lt;= 0, " ",INDEX(Costs,MATCH(AC$3,add_ons,0),MATCH($E130,Models,0)+1))</f>
        <v xml:space="preserve"> </v>
      </c>
      <c r="AQ130" s="3" t="str" cm="1">
        <f t="array" ref="AQ130">IF(R130&lt;= 0, " ",INDEX(Costs,MATCH(AD$3,add_ons,0),MATCH($E130,Models,0)+1))</f>
        <v xml:space="preserve"> </v>
      </c>
      <c r="AR130" s="3" cm="1">
        <f t="array" ref="AR130">IF(S130&lt;= 0, " ",INDEX(Costs,MATCH(AE$3,add_ons,0),MATCH($E130,Models,0)+1))</f>
        <v>27.200000000000003</v>
      </c>
      <c r="AS130" s="3" t="str" cm="1">
        <f t="array" ref="AS130">IF(T130&lt;= 0, " ",INDEX(Costs,MATCH(AF$3,add_ons,0),MATCH($E130,Models,0)+1))</f>
        <v xml:space="preserve"> </v>
      </c>
      <c r="AT130" s="3" t="str" cm="1">
        <f t="array" ref="AT130">IF(U130&lt;= 0, " ",INDEX(Costs,MATCH(AG$3,add_ons,0),MATCH($E130,Models,0)+1))</f>
        <v xml:space="preserve"> </v>
      </c>
      <c r="AU130" s="3" t="str" cm="1">
        <f t="array" ref="AU130">IF(V130&lt;= 0, " ",INDEX(Costs,MATCH(AH$3,add_ons,0),MATCH($E130,Models,0)+1))</f>
        <v xml:space="preserve"> </v>
      </c>
      <c r="AV130" s="3">
        <f t="shared" si="6"/>
        <v>27.200000000000003</v>
      </c>
      <c r="AW130" s="3">
        <f t="shared" si="7"/>
        <v>24789</v>
      </c>
      <c r="AX130" s="3">
        <f t="shared" si="8"/>
        <v>23940.61</v>
      </c>
      <c r="AY130" s="3">
        <f t="shared" si="9"/>
        <v>848.38999999999942</v>
      </c>
    </row>
    <row r="131" spans="1:51" x14ac:dyDescent="0.2">
      <c r="A131" t="s">
        <v>15</v>
      </c>
      <c r="B131" t="s">
        <v>19</v>
      </c>
      <c r="C131" t="s">
        <v>10</v>
      </c>
      <c r="D131" t="s">
        <v>11</v>
      </c>
      <c r="E131" t="s">
        <v>12</v>
      </c>
      <c r="F131" t="s">
        <v>37</v>
      </c>
      <c r="G131" t="s">
        <v>14</v>
      </c>
      <c r="H131">
        <v>35</v>
      </c>
      <c r="I131" s="3">
        <v>26324</v>
      </c>
      <c r="J131" s="4">
        <v>25534.28</v>
      </c>
      <c r="K131" s="10">
        <v>0</v>
      </c>
      <c r="L131" s="10">
        <v>1</v>
      </c>
      <c r="M131" s="10">
        <v>1</v>
      </c>
      <c r="N131" s="10">
        <v>0</v>
      </c>
      <c r="O131" s="10">
        <v>0</v>
      </c>
      <c r="P131" s="10">
        <v>0</v>
      </c>
      <c r="Q131" s="10">
        <v>0</v>
      </c>
      <c r="R131" s="10">
        <v>1</v>
      </c>
      <c r="S131" s="10">
        <v>0</v>
      </c>
      <c r="T131" s="10">
        <v>0</v>
      </c>
      <c r="U131" s="10">
        <v>0</v>
      </c>
      <c r="V131" s="10">
        <v>1</v>
      </c>
      <c r="W131" s="4" t="str" cm="1">
        <f t="array" ref="W131">IF(K131&lt;=0," ",INDEX(Prices,MATCH(W$3,add_ons,0),MATCH($E131,Models,0)+1))</f>
        <v xml:space="preserve"> </v>
      </c>
      <c r="X131" s="4" cm="1">
        <f t="array" ref="X131">IF(L131&lt;=0," ",INDEX(Prices,MATCH(X$3,add_ons,0),MATCH($E131,Models,0)+1))</f>
        <v>210</v>
      </c>
      <c r="Y131" s="4" cm="1">
        <f t="array" ref="Y131">IF(M131&lt;=0," ",INDEX(Prices,MATCH(Y$3,add_ons,0),MATCH($E131,Models,0)+1))</f>
        <v>320</v>
      </c>
      <c r="Z131" s="4" t="str" cm="1">
        <f t="array" ref="Z131">IF(N131&lt;=0," ",INDEX(Prices,MATCH(Z$3,add_ons,0),MATCH($E131,Models,0)+1))</f>
        <v xml:space="preserve"> </v>
      </c>
      <c r="AA131" s="4" t="str" cm="1">
        <f t="array" ref="AA131">IF(O131&lt;=0," ",INDEX(Prices,MATCH(AA$3,add_ons,0),MATCH($E131,Models,0)+1))</f>
        <v xml:space="preserve"> </v>
      </c>
      <c r="AB131" s="4" t="str" cm="1">
        <f t="array" ref="AB131">IF(P131&lt;=0," ",INDEX(Prices,MATCH(AB$3,add_ons,0),MATCH($E131,Models,0)+1))</f>
        <v xml:space="preserve"> </v>
      </c>
      <c r="AC131" s="4" t="str" cm="1">
        <f t="array" ref="AC131">IF(Q131&lt;=0," ",INDEX(Prices,MATCH(AC$3,add_ons,0),MATCH($E131,Models,0)+1))</f>
        <v xml:space="preserve"> </v>
      </c>
      <c r="AD131" s="4" cm="1">
        <f t="array" ref="AD131">IF(R131&lt;=0," ",INDEX(Prices,MATCH(AD$3,add_ons,0),MATCH($E131,Models,0)+1))</f>
        <v>180</v>
      </c>
      <c r="AE131" s="4" t="str" cm="1">
        <f t="array" ref="AE131">IF(S131&lt;=0," ",INDEX(Prices,MATCH(AE$3,add_ons,0),MATCH($E131,Models,0)+1))</f>
        <v xml:space="preserve"> </v>
      </c>
      <c r="AF131" s="4" t="str" cm="1">
        <f t="array" ref="AF131">IF(T131&lt;=0," ",INDEX(Prices,MATCH(AF$3,add_ons,0),MATCH($E131,Models,0)+1))</f>
        <v xml:space="preserve"> </v>
      </c>
      <c r="AG131" s="4" t="str" cm="1">
        <f t="array" ref="AG131">IF(U131&lt;=0," ",INDEX(Prices,MATCH(AG$3,add_ons,0),MATCH($E131,Models,0)+1))</f>
        <v xml:space="preserve"> </v>
      </c>
      <c r="AH131" s="4" cm="1">
        <f t="array" ref="AH131">IF(V131&lt;=0," ",INDEX(Prices,MATCH(AH$3,add_ons,0),MATCH($E131,Models,0)+1))</f>
        <v>460</v>
      </c>
      <c r="AI131" s="3">
        <f t="shared" si="5"/>
        <v>994.5</v>
      </c>
      <c r="AJ131" s="3" t="str" cm="1">
        <f t="array" ref="AJ131">IF(K131&lt;= 0, " ",INDEX(Costs,MATCH(W$3,add_ons,0),MATCH($E131,Models,0)+1))</f>
        <v xml:space="preserve"> </v>
      </c>
      <c r="AK131" s="3" cm="1">
        <f t="array" ref="AK131">IF(L131&lt;= 0, " ",INDEX(Costs,MATCH(X$3,add_ons,0),MATCH($E131,Models,0)+1))</f>
        <v>23.1</v>
      </c>
      <c r="AL131" s="3" cm="1">
        <f t="array" ref="AL131">IF(M131&lt;= 0, " ",INDEX(Costs,MATCH(Y$3,add_ons,0),MATCH($E131,Models,0)+1))</f>
        <v>48</v>
      </c>
      <c r="AM131" s="3" t="str" cm="1">
        <f t="array" ref="AM131">IF(N131&lt;= 0, " ",INDEX(Costs,MATCH(Z$3,add_ons,0),MATCH($E131,Models,0)+1))</f>
        <v xml:space="preserve"> </v>
      </c>
      <c r="AN131" s="3" t="str" cm="1">
        <f t="array" ref="AN131">IF(O131&lt;= 0, " ",INDEX(Costs,MATCH(AA$3,add_ons,0),MATCH($E131,Models,0)+1))</f>
        <v xml:space="preserve"> </v>
      </c>
      <c r="AO131" s="3" t="str" cm="1">
        <f t="array" ref="AO131">IF(P131&lt;= 0, " ",INDEX(Costs,MATCH(AB$3,add_ons,0),MATCH($E131,Models,0)+1))</f>
        <v xml:space="preserve"> </v>
      </c>
      <c r="AP131" s="3" t="str" cm="1">
        <f t="array" ref="AP131">IF(Q131&lt;= 0, " ",INDEX(Costs,MATCH(AC$3,add_ons,0),MATCH($E131,Models,0)+1))</f>
        <v xml:space="preserve"> </v>
      </c>
      <c r="AQ131" s="3" cm="1">
        <f t="array" ref="AQ131">IF(R131&lt;= 0, " ",INDEX(Costs,MATCH(AD$3,add_ons,0),MATCH($E131,Models,0)+1))</f>
        <v>30.6</v>
      </c>
      <c r="AR131" s="3" t="str" cm="1">
        <f t="array" ref="AR131">IF(S131&lt;= 0, " ",INDEX(Costs,MATCH(AE$3,add_ons,0),MATCH($E131,Models,0)+1))</f>
        <v xml:space="preserve"> </v>
      </c>
      <c r="AS131" s="3" t="str" cm="1">
        <f t="array" ref="AS131">IF(T131&lt;= 0, " ",INDEX(Costs,MATCH(AF$3,add_ons,0),MATCH($E131,Models,0)+1))</f>
        <v xml:space="preserve"> </v>
      </c>
      <c r="AT131" s="3" t="str" cm="1">
        <f t="array" ref="AT131">IF(U131&lt;= 0, " ",INDEX(Costs,MATCH(AG$3,add_ons,0),MATCH($E131,Models,0)+1))</f>
        <v xml:space="preserve"> </v>
      </c>
      <c r="AU131" s="3" cm="1">
        <f t="array" ref="AU131">IF(V131&lt;= 0, " ",INDEX(Costs,MATCH(AH$3,add_ons,0),MATCH($E131,Models,0)+1))</f>
        <v>96.6</v>
      </c>
      <c r="AV131" s="3">
        <f t="shared" si="6"/>
        <v>198.29999999999998</v>
      </c>
      <c r="AW131" s="3">
        <f t="shared" si="7"/>
        <v>27318.5</v>
      </c>
      <c r="AX131" s="3">
        <f t="shared" si="8"/>
        <v>25732.579999999998</v>
      </c>
      <c r="AY131" s="3">
        <f t="shared" si="9"/>
        <v>1585.9200000000019</v>
      </c>
    </row>
    <row r="132" spans="1:51" x14ac:dyDescent="0.2">
      <c r="A132" t="s">
        <v>15</v>
      </c>
      <c r="B132" t="s">
        <v>19</v>
      </c>
      <c r="C132" t="s">
        <v>10</v>
      </c>
      <c r="D132" t="s">
        <v>11</v>
      </c>
      <c r="E132" t="s">
        <v>12</v>
      </c>
      <c r="F132" t="s">
        <v>21</v>
      </c>
      <c r="G132" t="s">
        <v>14</v>
      </c>
      <c r="H132">
        <v>24</v>
      </c>
      <c r="I132" s="3">
        <v>26422</v>
      </c>
      <c r="J132" s="4">
        <v>25629.34</v>
      </c>
      <c r="K132" s="10">
        <v>0</v>
      </c>
      <c r="L132" s="10">
        <v>0</v>
      </c>
      <c r="M132" s="10">
        <v>0</v>
      </c>
      <c r="N132" s="10">
        <v>0</v>
      </c>
      <c r="O132" s="10">
        <v>1</v>
      </c>
      <c r="P132" s="10">
        <v>0</v>
      </c>
      <c r="Q132" s="10">
        <v>0</v>
      </c>
      <c r="R132" s="10">
        <v>0</v>
      </c>
      <c r="S132" s="10">
        <v>0</v>
      </c>
      <c r="T132" s="10">
        <v>0</v>
      </c>
      <c r="U132" s="10">
        <v>0</v>
      </c>
      <c r="V132" s="10">
        <v>0</v>
      </c>
      <c r="W132" s="4" t="str" cm="1">
        <f t="array" ref="W132">IF(K132&lt;=0," ",INDEX(Prices,MATCH(W$3,add_ons,0),MATCH($E132,Models,0)+1))</f>
        <v xml:space="preserve"> </v>
      </c>
      <c r="X132" s="4" t="str" cm="1">
        <f t="array" ref="X132">IF(L132&lt;=0," ",INDEX(Prices,MATCH(X$3,add_ons,0),MATCH($E132,Models,0)+1))</f>
        <v xml:space="preserve"> </v>
      </c>
      <c r="Y132" s="4" t="str" cm="1">
        <f t="array" ref="Y132">IF(M132&lt;=0," ",INDEX(Prices,MATCH(Y$3,add_ons,0),MATCH($E132,Models,0)+1))</f>
        <v xml:space="preserve"> </v>
      </c>
      <c r="Z132" s="4" t="str" cm="1">
        <f t="array" ref="Z132">IF(N132&lt;=0," ",INDEX(Prices,MATCH(Z$3,add_ons,0),MATCH($E132,Models,0)+1))</f>
        <v xml:space="preserve"> </v>
      </c>
      <c r="AA132" s="4" cm="1">
        <f t="array" ref="AA132">IF(O132&lt;=0," ",INDEX(Prices,MATCH(AA$3,add_ons,0),MATCH($E132,Models,0)+1))</f>
        <v>1350</v>
      </c>
      <c r="AB132" s="4" t="str" cm="1">
        <f t="array" ref="AB132">IF(P132&lt;=0," ",INDEX(Prices,MATCH(AB$3,add_ons,0),MATCH($E132,Models,0)+1))</f>
        <v xml:space="preserve"> </v>
      </c>
      <c r="AC132" s="4" t="str" cm="1">
        <f t="array" ref="AC132">IF(Q132&lt;=0," ",INDEX(Prices,MATCH(AC$3,add_ons,0),MATCH($E132,Models,0)+1))</f>
        <v xml:space="preserve"> </v>
      </c>
      <c r="AD132" s="4" t="str" cm="1">
        <f t="array" ref="AD132">IF(R132&lt;=0," ",INDEX(Prices,MATCH(AD$3,add_ons,0),MATCH($E132,Models,0)+1))</f>
        <v xml:space="preserve"> </v>
      </c>
      <c r="AE132" s="4" t="str" cm="1">
        <f t="array" ref="AE132">IF(S132&lt;=0," ",INDEX(Prices,MATCH(AE$3,add_ons,0),MATCH($E132,Models,0)+1))</f>
        <v xml:space="preserve"> </v>
      </c>
      <c r="AF132" s="4" t="str" cm="1">
        <f t="array" ref="AF132">IF(T132&lt;=0," ",INDEX(Prices,MATCH(AF$3,add_ons,0),MATCH($E132,Models,0)+1))</f>
        <v xml:space="preserve"> </v>
      </c>
      <c r="AG132" s="4" t="str" cm="1">
        <f t="array" ref="AG132">IF(U132&lt;=0," ",INDEX(Prices,MATCH(AG$3,add_ons,0),MATCH($E132,Models,0)+1))</f>
        <v xml:space="preserve"> </v>
      </c>
      <c r="AH132" s="4" t="str" cm="1">
        <f t="array" ref="AH132">IF(V132&lt;=0," ",INDEX(Prices,MATCH(AH$3,add_ons,0),MATCH($E132,Models,0)+1))</f>
        <v xml:space="preserve"> </v>
      </c>
      <c r="AI132" s="3">
        <f t="shared" si="5"/>
        <v>1147.5</v>
      </c>
      <c r="AJ132" s="3" t="str" cm="1">
        <f t="array" ref="AJ132">IF(K132&lt;= 0, " ",INDEX(Costs,MATCH(W$3,add_ons,0),MATCH($E132,Models,0)+1))</f>
        <v xml:space="preserve"> </v>
      </c>
      <c r="AK132" s="3" t="str" cm="1">
        <f t="array" ref="AK132">IF(L132&lt;= 0, " ",INDEX(Costs,MATCH(X$3,add_ons,0),MATCH($E132,Models,0)+1))</f>
        <v xml:space="preserve"> </v>
      </c>
      <c r="AL132" s="3" t="str" cm="1">
        <f t="array" ref="AL132">IF(M132&lt;= 0, " ",INDEX(Costs,MATCH(Y$3,add_ons,0),MATCH($E132,Models,0)+1))</f>
        <v xml:space="preserve"> </v>
      </c>
      <c r="AM132" s="3" t="str" cm="1">
        <f t="array" ref="AM132">IF(N132&lt;= 0, " ",INDEX(Costs,MATCH(Z$3,add_ons,0),MATCH($E132,Models,0)+1))</f>
        <v xml:space="preserve"> </v>
      </c>
      <c r="AN132" s="3" cm="1">
        <f t="array" ref="AN132">IF(O132&lt;= 0, " ",INDEX(Costs,MATCH(AA$3,add_ons,0),MATCH($E132,Models,0)+1))</f>
        <v>877.5</v>
      </c>
      <c r="AO132" s="3" t="str" cm="1">
        <f t="array" ref="AO132">IF(P132&lt;= 0, " ",INDEX(Costs,MATCH(AB$3,add_ons,0),MATCH($E132,Models,0)+1))</f>
        <v xml:space="preserve"> </v>
      </c>
      <c r="AP132" s="3" t="str" cm="1">
        <f t="array" ref="AP132">IF(Q132&lt;= 0, " ",INDEX(Costs,MATCH(AC$3,add_ons,0),MATCH($E132,Models,0)+1))</f>
        <v xml:space="preserve"> </v>
      </c>
      <c r="AQ132" s="3" t="str" cm="1">
        <f t="array" ref="AQ132">IF(R132&lt;= 0, " ",INDEX(Costs,MATCH(AD$3,add_ons,0),MATCH($E132,Models,0)+1))</f>
        <v xml:space="preserve"> </v>
      </c>
      <c r="AR132" s="3" t="str" cm="1">
        <f t="array" ref="AR132">IF(S132&lt;= 0, " ",INDEX(Costs,MATCH(AE$3,add_ons,0),MATCH($E132,Models,0)+1))</f>
        <v xml:space="preserve"> </v>
      </c>
      <c r="AS132" s="3" t="str" cm="1">
        <f t="array" ref="AS132">IF(T132&lt;= 0, " ",INDEX(Costs,MATCH(AF$3,add_ons,0),MATCH($E132,Models,0)+1))</f>
        <v xml:space="preserve"> </v>
      </c>
      <c r="AT132" s="3" t="str" cm="1">
        <f t="array" ref="AT132">IF(U132&lt;= 0, " ",INDEX(Costs,MATCH(AG$3,add_ons,0),MATCH($E132,Models,0)+1))</f>
        <v xml:space="preserve"> </v>
      </c>
      <c r="AU132" s="3" t="str" cm="1">
        <f t="array" ref="AU132">IF(V132&lt;= 0, " ",INDEX(Costs,MATCH(AH$3,add_ons,0),MATCH($E132,Models,0)+1))</f>
        <v xml:space="preserve"> </v>
      </c>
      <c r="AV132" s="3">
        <f t="shared" si="6"/>
        <v>877.5</v>
      </c>
      <c r="AW132" s="3">
        <f t="shared" si="7"/>
        <v>27569.5</v>
      </c>
      <c r="AX132" s="3">
        <f t="shared" si="8"/>
        <v>26506.84</v>
      </c>
      <c r="AY132" s="3">
        <f t="shared" si="9"/>
        <v>1062.6599999999999</v>
      </c>
    </row>
    <row r="133" spans="1:51" x14ac:dyDescent="0.2">
      <c r="A133" t="s">
        <v>15</v>
      </c>
      <c r="B133" t="s">
        <v>19</v>
      </c>
      <c r="C133" t="s">
        <v>10</v>
      </c>
      <c r="D133" t="s">
        <v>11</v>
      </c>
      <c r="E133" t="s">
        <v>12</v>
      </c>
      <c r="F133" t="s">
        <v>26</v>
      </c>
      <c r="G133" t="s">
        <v>14</v>
      </c>
      <c r="H133">
        <v>43</v>
      </c>
      <c r="I133" s="3">
        <v>28170</v>
      </c>
      <c r="J133" s="4">
        <v>27324.899999999998</v>
      </c>
      <c r="K133" s="10">
        <v>0</v>
      </c>
      <c r="L133" s="10">
        <v>0</v>
      </c>
      <c r="M133" s="10">
        <v>0</v>
      </c>
      <c r="N133" s="10">
        <v>1</v>
      </c>
      <c r="O133" s="10">
        <v>0</v>
      </c>
      <c r="P133" s="10">
        <v>0</v>
      </c>
      <c r="Q133" s="10">
        <v>0</v>
      </c>
      <c r="R133" s="10">
        <v>0</v>
      </c>
      <c r="S133" s="10">
        <v>1</v>
      </c>
      <c r="T133" s="10">
        <v>0</v>
      </c>
      <c r="U133" s="10">
        <v>0</v>
      </c>
      <c r="V133" s="10">
        <v>0</v>
      </c>
      <c r="W133" s="4" t="str" cm="1">
        <f t="array" ref="W133">IF(K133&lt;=0," ",INDEX(Prices,MATCH(W$3,add_ons,0),MATCH($E133,Models,0)+1))</f>
        <v xml:space="preserve"> </v>
      </c>
      <c r="X133" s="4" t="str" cm="1">
        <f t="array" ref="X133">IF(L133&lt;=0," ",INDEX(Prices,MATCH(X$3,add_ons,0),MATCH($E133,Models,0)+1))</f>
        <v xml:space="preserve"> </v>
      </c>
      <c r="Y133" s="4" t="str" cm="1">
        <f t="array" ref="Y133">IF(M133&lt;=0," ",INDEX(Prices,MATCH(Y$3,add_ons,0),MATCH($E133,Models,0)+1))</f>
        <v xml:space="preserve"> </v>
      </c>
      <c r="Z133" s="4" cm="1">
        <f t="array" ref="Z133">IF(N133&lt;=0," ",INDEX(Prices,MATCH(Z$3,add_ons,0),MATCH($E133,Models,0)+1))</f>
        <v>240</v>
      </c>
      <c r="AA133" s="4" t="str" cm="1">
        <f t="array" ref="AA133">IF(O133&lt;=0," ",INDEX(Prices,MATCH(AA$3,add_ons,0),MATCH($E133,Models,0)+1))</f>
        <v xml:space="preserve"> </v>
      </c>
      <c r="AB133" s="4" t="str" cm="1">
        <f t="array" ref="AB133">IF(P133&lt;=0," ",INDEX(Prices,MATCH(AB$3,add_ons,0),MATCH($E133,Models,0)+1))</f>
        <v xml:space="preserve"> </v>
      </c>
      <c r="AC133" s="4" t="str" cm="1">
        <f t="array" ref="AC133">IF(Q133&lt;=0," ",INDEX(Prices,MATCH(AC$3,add_ons,0),MATCH($E133,Models,0)+1))</f>
        <v xml:space="preserve"> </v>
      </c>
      <c r="AD133" s="4" t="str" cm="1">
        <f t="array" ref="AD133">IF(R133&lt;=0," ",INDEX(Prices,MATCH(AD$3,add_ons,0),MATCH($E133,Models,0)+1))</f>
        <v xml:space="preserve"> </v>
      </c>
      <c r="AE133" s="4" cm="1">
        <f t="array" ref="AE133">IF(S133&lt;=0," ",INDEX(Prices,MATCH(AE$3,add_ons,0),MATCH($E133,Models,0)+1))</f>
        <v>160</v>
      </c>
      <c r="AF133" s="4" t="str" cm="1">
        <f t="array" ref="AF133">IF(T133&lt;=0," ",INDEX(Prices,MATCH(AF$3,add_ons,0),MATCH($E133,Models,0)+1))</f>
        <v xml:space="preserve"> </v>
      </c>
      <c r="AG133" s="4" t="str" cm="1">
        <f t="array" ref="AG133">IF(U133&lt;=0," ",INDEX(Prices,MATCH(AG$3,add_ons,0),MATCH($E133,Models,0)+1))</f>
        <v xml:space="preserve"> </v>
      </c>
      <c r="AH133" s="4" t="str" cm="1">
        <f t="array" ref="AH133">IF(V133&lt;=0," ",INDEX(Prices,MATCH(AH$3,add_ons,0),MATCH($E133,Models,0)+1))</f>
        <v xml:space="preserve"> </v>
      </c>
      <c r="AI133" s="3">
        <f t="shared" ref="AI133:AI196" si="10">SUM(W133:AH133)-IF(SUM(H133:V133) &gt;2,SUM(W133:AH133)*0.15,0)</f>
        <v>340</v>
      </c>
      <c r="AJ133" s="3" t="str" cm="1">
        <f t="array" ref="AJ133">IF(K133&lt;= 0, " ",INDEX(Costs,MATCH(W$3,add_ons,0),MATCH($E133,Models,0)+1))</f>
        <v xml:space="preserve"> </v>
      </c>
      <c r="AK133" s="3" t="str" cm="1">
        <f t="array" ref="AK133">IF(L133&lt;= 0, " ",INDEX(Costs,MATCH(X$3,add_ons,0),MATCH($E133,Models,0)+1))</f>
        <v xml:space="preserve"> </v>
      </c>
      <c r="AL133" s="3" t="str" cm="1">
        <f t="array" ref="AL133">IF(M133&lt;= 0, " ",INDEX(Costs,MATCH(Y$3,add_ons,0),MATCH($E133,Models,0)+1))</f>
        <v xml:space="preserve"> </v>
      </c>
      <c r="AM133" s="3" cm="1">
        <f t="array" ref="AM133">IF(N133&lt;= 0, " ",INDEX(Costs,MATCH(Z$3,add_ons,0),MATCH($E133,Models,0)+1))</f>
        <v>28.799999999999997</v>
      </c>
      <c r="AN133" s="3" t="str" cm="1">
        <f t="array" ref="AN133">IF(O133&lt;= 0, " ",INDEX(Costs,MATCH(AA$3,add_ons,0),MATCH($E133,Models,0)+1))</f>
        <v xml:space="preserve"> </v>
      </c>
      <c r="AO133" s="3" t="str" cm="1">
        <f t="array" ref="AO133">IF(P133&lt;= 0, " ",INDEX(Costs,MATCH(AB$3,add_ons,0),MATCH($E133,Models,0)+1))</f>
        <v xml:space="preserve"> </v>
      </c>
      <c r="AP133" s="3" t="str" cm="1">
        <f t="array" ref="AP133">IF(Q133&lt;= 0, " ",INDEX(Costs,MATCH(AC$3,add_ons,0),MATCH($E133,Models,0)+1))</f>
        <v xml:space="preserve"> </v>
      </c>
      <c r="AQ133" s="3" t="str" cm="1">
        <f t="array" ref="AQ133">IF(R133&lt;= 0, " ",INDEX(Costs,MATCH(AD$3,add_ons,0),MATCH($E133,Models,0)+1))</f>
        <v xml:space="preserve"> </v>
      </c>
      <c r="AR133" s="3" cm="1">
        <f t="array" ref="AR133">IF(S133&lt;= 0, " ",INDEX(Costs,MATCH(AE$3,add_ons,0),MATCH($E133,Models,0)+1))</f>
        <v>27.200000000000003</v>
      </c>
      <c r="AS133" s="3" t="str" cm="1">
        <f t="array" ref="AS133">IF(T133&lt;= 0, " ",INDEX(Costs,MATCH(AF$3,add_ons,0),MATCH($E133,Models,0)+1))</f>
        <v xml:space="preserve"> </v>
      </c>
      <c r="AT133" s="3" t="str" cm="1">
        <f t="array" ref="AT133">IF(U133&lt;= 0, " ",INDEX(Costs,MATCH(AG$3,add_ons,0),MATCH($E133,Models,0)+1))</f>
        <v xml:space="preserve"> </v>
      </c>
      <c r="AU133" s="3" t="str" cm="1">
        <f t="array" ref="AU133">IF(V133&lt;= 0, " ",INDEX(Costs,MATCH(AH$3,add_ons,0),MATCH($E133,Models,0)+1))</f>
        <v xml:space="preserve"> </v>
      </c>
      <c r="AV133" s="3">
        <f t="shared" ref="AV133:AV196" si="11">SUM(AJ133:AU133)</f>
        <v>56</v>
      </c>
      <c r="AW133" s="3">
        <f t="shared" ref="AW133:AW196" si="12">I133+AI133</f>
        <v>28510</v>
      </c>
      <c r="AX133" s="3">
        <f t="shared" ref="AX133:AX196" si="13">AV133+J133</f>
        <v>27380.899999999998</v>
      </c>
      <c r="AY133" s="3">
        <f t="shared" ref="AY133:AY196" si="14">AW133-AX133</f>
        <v>1129.1000000000022</v>
      </c>
    </row>
    <row r="134" spans="1:51" x14ac:dyDescent="0.2">
      <c r="A134" t="s">
        <v>15</v>
      </c>
      <c r="B134" t="s">
        <v>19</v>
      </c>
      <c r="C134" t="s">
        <v>10</v>
      </c>
      <c r="D134" t="s">
        <v>11</v>
      </c>
      <c r="E134" t="s">
        <v>12</v>
      </c>
      <c r="F134" t="s">
        <v>26</v>
      </c>
      <c r="G134" t="s">
        <v>14</v>
      </c>
      <c r="H134">
        <v>63</v>
      </c>
      <c r="I134" s="3">
        <v>28018</v>
      </c>
      <c r="J134" s="4">
        <v>27177.46</v>
      </c>
      <c r="K134" s="10">
        <v>0</v>
      </c>
      <c r="L134" s="10">
        <v>0</v>
      </c>
      <c r="M134" s="10">
        <v>0</v>
      </c>
      <c r="N134" s="10">
        <v>0</v>
      </c>
      <c r="O134" s="10">
        <v>0</v>
      </c>
      <c r="P134" s="10">
        <v>0</v>
      </c>
      <c r="Q134" s="10">
        <v>0</v>
      </c>
      <c r="R134" s="10">
        <v>0</v>
      </c>
      <c r="S134" s="10">
        <v>0</v>
      </c>
      <c r="T134" s="10">
        <v>1</v>
      </c>
      <c r="U134" s="10">
        <v>1</v>
      </c>
      <c r="V134" s="10">
        <v>0</v>
      </c>
      <c r="W134" s="4" t="str" cm="1">
        <f t="array" ref="W134">IF(K134&lt;=0," ",INDEX(Prices,MATCH(W$3,add_ons,0),MATCH($E134,Models,0)+1))</f>
        <v xml:space="preserve"> </v>
      </c>
      <c r="X134" s="4" t="str" cm="1">
        <f t="array" ref="X134">IF(L134&lt;=0," ",INDEX(Prices,MATCH(X$3,add_ons,0),MATCH($E134,Models,0)+1))</f>
        <v xml:space="preserve"> </v>
      </c>
      <c r="Y134" s="4" t="str" cm="1">
        <f t="array" ref="Y134">IF(M134&lt;=0," ",INDEX(Prices,MATCH(Y$3,add_ons,0),MATCH($E134,Models,0)+1))</f>
        <v xml:space="preserve"> </v>
      </c>
      <c r="Z134" s="4" t="str" cm="1">
        <f t="array" ref="Z134">IF(N134&lt;=0," ",INDEX(Prices,MATCH(Z$3,add_ons,0),MATCH($E134,Models,0)+1))</f>
        <v xml:space="preserve"> </v>
      </c>
      <c r="AA134" s="4" t="str" cm="1">
        <f t="array" ref="AA134">IF(O134&lt;=0," ",INDEX(Prices,MATCH(AA$3,add_ons,0),MATCH($E134,Models,0)+1))</f>
        <v xml:space="preserve"> </v>
      </c>
      <c r="AB134" s="4" t="str" cm="1">
        <f t="array" ref="AB134">IF(P134&lt;=0," ",INDEX(Prices,MATCH(AB$3,add_ons,0),MATCH($E134,Models,0)+1))</f>
        <v xml:space="preserve"> </v>
      </c>
      <c r="AC134" s="4" t="str" cm="1">
        <f t="array" ref="AC134">IF(Q134&lt;=0," ",INDEX(Prices,MATCH(AC$3,add_ons,0),MATCH($E134,Models,0)+1))</f>
        <v xml:space="preserve"> </v>
      </c>
      <c r="AD134" s="4" t="str" cm="1">
        <f t="array" ref="AD134">IF(R134&lt;=0," ",INDEX(Prices,MATCH(AD$3,add_ons,0),MATCH($E134,Models,0)+1))</f>
        <v xml:space="preserve"> </v>
      </c>
      <c r="AE134" s="4" t="str" cm="1">
        <f t="array" ref="AE134">IF(S134&lt;=0," ",INDEX(Prices,MATCH(AE$3,add_ons,0),MATCH($E134,Models,0)+1))</f>
        <v xml:space="preserve"> </v>
      </c>
      <c r="AF134" s="4" cm="1">
        <f t="array" ref="AF134">IF(T134&lt;=0," ",INDEX(Prices,MATCH(AF$3,add_ons,0),MATCH($E134,Models,0)+1))</f>
        <v>200</v>
      </c>
      <c r="AG134" s="4" cm="1">
        <f t="array" ref="AG134">IF(U134&lt;=0," ",INDEX(Prices,MATCH(AG$3,add_ons,0),MATCH($E134,Models,0)+1))</f>
        <v>640</v>
      </c>
      <c r="AH134" s="4" t="str" cm="1">
        <f t="array" ref="AH134">IF(V134&lt;=0," ",INDEX(Prices,MATCH(AH$3,add_ons,0),MATCH($E134,Models,0)+1))</f>
        <v xml:space="preserve"> </v>
      </c>
      <c r="AI134" s="3">
        <f t="shared" si="10"/>
        <v>714</v>
      </c>
      <c r="AJ134" s="3" t="str" cm="1">
        <f t="array" ref="AJ134">IF(K134&lt;= 0, " ",INDEX(Costs,MATCH(W$3,add_ons,0),MATCH($E134,Models,0)+1))</f>
        <v xml:space="preserve"> </v>
      </c>
      <c r="AK134" s="3" t="str" cm="1">
        <f t="array" ref="AK134">IF(L134&lt;= 0, " ",INDEX(Costs,MATCH(X$3,add_ons,0),MATCH($E134,Models,0)+1))</f>
        <v xml:space="preserve"> </v>
      </c>
      <c r="AL134" s="3" t="str" cm="1">
        <f t="array" ref="AL134">IF(M134&lt;= 0, " ",INDEX(Costs,MATCH(Y$3,add_ons,0),MATCH($E134,Models,0)+1))</f>
        <v xml:space="preserve"> </v>
      </c>
      <c r="AM134" s="3" t="str" cm="1">
        <f t="array" ref="AM134">IF(N134&lt;= 0, " ",INDEX(Costs,MATCH(Z$3,add_ons,0),MATCH($E134,Models,0)+1))</f>
        <v xml:space="preserve"> </v>
      </c>
      <c r="AN134" s="3" t="str" cm="1">
        <f t="array" ref="AN134">IF(O134&lt;= 0, " ",INDEX(Costs,MATCH(AA$3,add_ons,0),MATCH($E134,Models,0)+1))</f>
        <v xml:space="preserve"> </v>
      </c>
      <c r="AO134" s="3" t="str" cm="1">
        <f t="array" ref="AO134">IF(P134&lt;= 0, " ",INDEX(Costs,MATCH(AB$3,add_ons,0),MATCH($E134,Models,0)+1))</f>
        <v xml:space="preserve"> </v>
      </c>
      <c r="AP134" s="3" t="str" cm="1">
        <f t="array" ref="AP134">IF(Q134&lt;= 0, " ",INDEX(Costs,MATCH(AC$3,add_ons,0),MATCH($E134,Models,0)+1))</f>
        <v xml:space="preserve"> </v>
      </c>
      <c r="AQ134" s="3" t="str" cm="1">
        <f t="array" ref="AQ134">IF(R134&lt;= 0, " ",INDEX(Costs,MATCH(AD$3,add_ons,0),MATCH($E134,Models,0)+1))</f>
        <v xml:space="preserve"> </v>
      </c>
      <c r="AR134" s="3" t="str" cm="1">
        <f t="array" ref="AR134">IF(S134&lt;= 0, " ",INDEX(Costs,MATCH(AE$3,add_ons,0),MATCH($E134,Models,0)+1))</f>
        <v xml:space="preserve"> </v>
      </c>
      <c r="AS134" s="3" cm="1">
        <f t="array" ref="AS134">IF(T134&lt;= 0, " ",INDEX(Costs,MATCH(AF$3,add_ons,0),MATCH($E134,Models,0)+1))</f>
        <v>36</v>
      </c>
      <c r="AT134" s="3" cm="1">
        <f t="array" ref="AT134">IF(U134&lt;= 0, " ",INDEX(Costs,MATCH(AG$3,add_ons,0),MATCH($E134,Models,0)+1))</f>
        <v>179.20000000000002</v>
      </c>
      <c r="AU134" s="3" t="str" cm="1">
        <f t="array" ref="AU134">IF(V134&lt;= 0, " ",INDEX(Costs,MATCH(AH$3,add_ons,0),MATCH($E134,Models,0)+1))</f>
        <v xml:space="preserve"> </v>
      </c>
      <c r="AV134" s="3">
        <f t="shared" si="11"/>
        <v>215.20000000000002</v>
      </c>
      <c r="AW134" s="3">
        <f t="shared" si="12"/>
        <v>28732</v>
      </c>
      <c r="AX134" s="3">
        <f t="shared" si="13"/>
        <v>27392.66</v>
      </c>
      <c r="AY134" s="3">
        <f t="shared" si="14"/>
        <v>1339.3400000000001</v>
      </c>
    </row>
    <row r="135" spans="1:51" x14ac:dyDescent="0.2">
      <c r="A135" t="s">
        <v>15</v>
      </c>
      <c r="B135" t="s">
        <v>19</v>
      </c>
      <c r="C135" t="s">
        <v>10</v>
      </c>
      <c r="D135" t="s">
        <v>11</v>
      </c>
      <c r="E135" t="s">
        <v>12</v>
      </c>
      <c r="F135" t="s">
        <v>37</v>
      </c>
      <c r="G135" t="s">
        <v>22</v>
      </c>
      <c r="H135">
        <v>50</v>
      </c>
      <c r="I135" s="3">
        <v>27341</v>
      </c>
      <c r="J135" s="4">
        <v>26520.77</v>
      </c>
      <c r="K135" s="10">
        <v>1</v>
      </c>
      <c r="L135" s="10">
        <v>0</v>
      </c>
      <c r="M135" s="10">
        <v>0</v>
      </c>
      <c r="N135" s="10">
        <v>0</v>
      </c>
      <c r="O135" s="10">
        <v>0</v>
      </c>
      <c r="P135" s="10">
        <v>0</v>
      </c>
      <c r="Q135" s="10">
        <v>0</v>
      </c>
      <c r="R135" s="10">
        <v>0</v>
      </c>
      <c r="S135" s="10">
        <v>1</v>
      </c>
      <c r="T135" s="10">
        <v>1</v>
      </c>
      <c r="U135" s="10">
        <v>1</v>
      </c>
      <c r="V135" s="10">
        <v>0</v>
      </c>
      <c r="W135" s="4" cm="1">
        <f t="array" ref="W135">IF(K135&lt;=0," ",INDEX(Prices,MATCH(W$3,add_ons,0),MATCH($E135,Models,0)+1))</f>
        <v>750</v>
      </c>
      <c r="X135" s="4" t="str" cm="1">
        <f t="array" ref="X135">IF(L135&lt;=0," ",INDEX(Prices,MATCH(X$3,add_ons,0),MATCH($E135,Models,0)+1))</f>
        <v xml:space="preserve"> </v>
      </c>
      <c r="Y135" s="4" t="str" cm="1">
        <f t="array" ref="Y135">IF(M135&lt;=0," ",INDEX(Prices,MATCH(Y$3,add_ons,0),MATCH($E135,Models,0)+1))</f>
        <v xml:space="preserve"> </v>
      </c>
      <c r="Z135" s="4" t="str" cm="1">
        <f t="array" ref="Z135">IF(N135&lt;=0," ",INDEX(Prices,MATCH(Z$3,add_ons,0),MATCH($E135,Models,0)+1))</f>
        <v xml:space="preserve"> </v>
      </c>
      <c r="AA135" s="4" t="str" cm="1">
        <f t="array" ref="AA135">IF(O135&lt;=0," ",INDEX(Prices,MATCH(AA$3,add_ons,0),MATCH($E135,Models,0)+1))</f>
        <v xml:space="preserve"> </v>
      </c>
      <c r="AB135" s="4" t="str" cm="1">
        <f t="array" ref="AB135">IF(P135&lt;=0," ",INDEX(Prices,MATCH(AB$3,add_ons,0),MATCH($E135,Models,0)+1))</f>
        <v xml:space="preserve"> </v>
      </c>
      <c r="AC135" s="4" t="str" cm="1">
        <f t="array" ref="AC135">IF(Q135&lt;=0," ",INDEX(Prices,MATCH(AC$3,add_ons,0),MATCH($E135,Models,0)+1))</f>
        <v xml:space="preserve"> </v>
      </c>
      <c r="AD135" s="4" t="str" cm="1">
        <f t="array" ref="AD135">IF(R135&lt;=0," ",INDEX(Prices,MATCH(AD$3,add_ons,0),MATCH($E135,Models,0)+1))</f>
        <v xml:space="preserve"> </v>
      </c>
      <c r="AE135" s="4" cm="1">
        <f t="array" ref="AE135">IF(S135&lt;=0," ",INDEX(Prices,MATCH(AE$3,add_ons,0),MATCH($E135,Models,0)+1))</f>
        <v>160</v>
      </c>
      <c r="AF135" s="4" cm="1">
        <f t="array" ref="AF135">IF(T135&lt;=0," ",INDEX(Prices,MATCH(AF$3,add_ons,0),MATCH($E135,Models,0)+1))</f>
        <v>200</v>
      </c>
      <c r="AG135" s="4" cm="1">
        <f t="array" ref="AG135">IF(U135&lt;=0," ",INDEX(Prices,MATCH(AG$3,add_ons,0),MATCH($E135,Models,0)+1))</f>
        <v>640</v>
      </c>
      <c r="AH135" s="4" t="str" cm="1">
        <f t="array" ref="AH135">IF(V135&lt;=0," ",INDEX(Prices,MATCH(AH$3,add_ons,0),MATCH($E135,Models,0)+1))</f>
        <v xml:space="preserve"> </v>
      </c>
      <c r="AI135" s="3">
        <f t="shared" si="10"/>
        <v>1487.5</v>
      </c>
      <c r="AJ135" s="3" cm="1">
        <f t="array" ref="AJ135">IF(K135&lt;= 0, " ",INDEX(Costs,MATCH(W$3,add_ons,0),MATCH($E135,Models,0)+1))</f>
        <v>187.5</v>
      </c>
      <c r="AK135" s="3" t="str" cm="1">
        <f t="array" ref="AK135">IF(L135&lt;= 0, " ",INDEX(Costs,MATCH(X$3,add_ons,0),MATCH($E135,Models,0)+1))</f>
        <v xml:space="preserve"> </v>
      </c>
      <c r="AL135" s="3" t="str" cm="1">
        <f t="array" ref="AL135">IF(M135&lt;= 0, " ",INDEX(Costs,MATCH(Y$3,add_ons,0),MATCH($E135,Models,0)+1))</f>
        <v xml:space="preserve"> </v>
      </c>
      <c r="AM135" s="3" t="str" cm="1">
        <f t="array" ref="AM135">IF(N135&lt;= 0, " ",INDEX(Costs,MATCH(Z$3,add_ons,0),MATCH($E135,Models,0)+1))</f>
        <v xml:space="preserve"> </v>
      </c>
      <c r="AN135" s="3" t="str" cm="1">
        <f t="array" ref="AN135">IF(O135&lt;= 0, " ",INDEX(Costs,MATCH(AA$3,add_ons,0),MATCH($E135,Models,0)+1))</f>
        <v xml:space="preserve"> </v>
      </c>
      <c r="AO135" s="3" t="str" cm="1">
        <f t="array" ref="AO135">IF(P135&lt;= 0, " ",INDEX(Costs,MATCH(AB$3,add_ons,0),MATCH($E135,Models,0)+1))</f>
        <v xml:space="preserve"> </v>
      </c>
      <c r="AP135" s="3" t="str" cm="1">
        <f t="array" ref="AP135">IF(Q135&lt;= 0, " ",INDEX(Costs,MATCH(AC$3,add_ons,0),MATCH($E135,Models,0)+1))</f>
        <v xml:space="preserve"> </v>
      </c>
      <c r="AQ135" s="3" t="str" cm="1">
        <f t="array" ref="AQ135">IF(R135&lt;= 0, " ",INDEX(Costs,MATCH(AD$3,add_ons,0),MATCH($E135,Models,0)+1))</f>
        <v xml:space="preserve"> </v>
      </c>
      <c r="AR135" s="3" cm="1">
        <f t="array" ref="AR135">IF(S135&lt;= 0, " ",INDEX(Costs,MATCH(AE$3,add_ons,0),MATCH($E135,Models,0)+1))</f>
        <v>27.200000000000003</v>
      </c>
      <c r="AS135" s="3" cm="1">
        <f t="array" ref="AS135">IF(T135&lt;= 0, " ",INDEX(Costs,MATCH(AF$3,add_ons,0),MATCH($E135,Models,0)+1))</f>
        <v>36</v>
      </c>
      <c r="AT135" s="3" cm="1">
        <f t="array" ref="AT135">IF(U135&lt;= 0, " ",INDEX(Costs,MATCH(AG$3,add_ons,0),MATCH($E135,Models,0)+1))</f>
        <v>179.20000000000002</v>
      </c>
      <c r="AU135" s="3" t="str" cm="1">
        <f t="array" ref="AU135">IF(V135&lt;= 0, " ",INDEX(Costs,MATCH(AH$3,add_ons,0),MATCH($E135,Models,0)+1))</f>
        <v xml:space="preserve"> </v>
      </c>
      <c r="AV135" s="3">
        <f t="shared" si="11"/>
        <v>429.9</v>
      </c>
      <c r="AW135" s="3">
        <f t="shared" si="12"/>
        <v>28828.5</v>
      </c>
      <c r="AX135" s="3">
        <f t="shared" si="13"/>
        <v>26950.670000000002</v>
      </c>
      <c r="AY135" s="3">
        <f t="shared" si="14"/>
        <v>1877.8299999999981</v>
      </c>
    </row>
    <row r="136" spans="1:51" x14ac:dyDescent="0.2">
      <c r="A136" t="s">
        <v>15</v>
      </c>
      <c r="B136" t="s">
        <v>19</v>
      </c>
      <c r="C136" t="s">
        <v>10</v>
      </c>
      <c r="D136" t="s">
        <v>11</v>
      </c>
      <c r="E136" t="s">
        <v>12</v>
      </c>
      <c r="F136" t="s">
        <v>30</v>
      </c>
      <c r="G136" t="s">
        <v>14</v>
      </c>
      <c r="H136">
        <v>60</v>
      </c>
      <c r="I136" s="3">
        <v>27573</v>
      </c>
      <c r="J136" s="4">
        <v>26745.809999999998</v>
      </c>
      <c r="K136" s="10">
        <v>0</v>
      </c>
      <c r="L136" s="10">
        <v>0</v>
      </c>
      <c r="M136" s="10">
        <v>0</v>
      </c>
      <c r="N136" s="10">
        <v>1</v>
      </c>
      <c r="O136" s="10">
        <v>0</v>
      </c>
      <c r="P136" s="10">
        <v>1</v>
      </c>
      <c r="Q136" s="10">
        <v>0</v>
      </c>
      <c r="R136" s="10">
        <v>1</v>
      </c>
      <c r="S136" s="10">
        <v>0</v>
      </c>
      <c r="T136" s="10">
        <v>0</v>
      </c>
      <c r="U136" s="10">
        <v>0</v>
      </c>
      <c r="V136" s="10">
        <v>1</v>
      </c>
      <c r="W136" s="4" t="str" cm="1">
        <f t="array" ref="W136">IF(K136&lt;=0," ",INDEX(Prices,MATCH(W$3,add_ons,0),MATCH($E136,Models,0)+1))</f>
        <v xml:space="preserve"> </v>
      </c>
      <c r="X136" s="4" t="str" cm="1">
        <f t="array" ref="X136">IF(L136&lt;=0," ",INDEX(Prices,MATCH(X$3,add_ons,0),MATCH($E136,Models,0)+1))</f>
        <v xml:space="preserve"> </v>
      </c>
      <c r="Y136" s="4" t="str" cm="1">
        <f t="array" ref="Y136">IF(M136&lt;=0," ",INDEX(Prices,MATCH(Y$3,add_ons,0),MATCH($E136,Models,0)+1))</f>
        <v xml:space="preserve"> </v>
      </c>
      <c r="Z136" s="4" cm="1">
        <f t="array" ref="Z136">IF(N136&lt;=0," ",INDEX(Prices,MATCH(Z$3,add_ons,0),MATCH($E136,Models,0)+1))</f>
        <v>240</v>
      </c>
      <c r="AA136" s="4" t="str" cm="1">
        <f t="array" ref="AA136">IF(O136&lt;=0," ",INDEX(Prices,MATCH(AA$3,add_ons,0),MATCH($E136,Models,0)+1))</f>
        <v xml:space="preserve"> </v>
      </c>
      <c r="AB136" s="4" cm="1">
        <f t="array" ref="AB136">IF(P136&lt;=0," ",INDEX(Prices,MATCH(AB$3,add_ons,0),MATCH($E136,Models,0)+1))</f>
        <v>2700</v>
      </c>
      <c r="AC136" s="4" t="str" cm="1">
        <f t="array" ref="AC136">IF(Q136&lt;=0," ",INDEX(Prices,MATCH(AC$3,add_ons,0),MATCH($E136,Models,0)+1))</f>
        <v xml:space="preserve"> </v>
      </c>
      <c r="AD136" s="4" cm="1">
        <f t="array" ref="AD136">IF(R136&lt;=0," ",INDEX(Prices,MATCH(AD$3,add_ons,0),MATCH($E136,Models,0)+1))</f>
        <v>180</v>
      </c>
      <c r="AE136" s="4" t="str" cm="1">
        <f t="array" ref="AE136">IF(S136&lt;=0," ",INDEX(Prices,MATCH(AE$3,add_ons,0),MATCH($E136,Models,0)+1))</f>
        <v xml:space="preserve"> </v>
      </c>
      <c r="AF136" s="4" t="str" cm="1">
        <f t="array" ref="AF136">IF(T136&lt;=0," ",INDEX(Prices,MATCH(AF$3,add_ons,0),MATCH($E136,Models,0)+1))</f>
        <v xml:space="preserve"> </v>
      </c>
      <c r="AG136" s="4" t="str" cm="1">
        <f t="array" ref="AG136">IF(U136&lt;=0," ",INDEX(Prices,MATCH(AG$3,add_ons,0),MATCH($E136,Models,0)+1))</f>
        <v xml:space="preserve"> </v>
      </c>
      <c r="AH136" s="4" cm="1">
        <f t="array" ref="AH136">IF(V136&lt;=0," ",INDEX(Prices,MATCH(AH$3,add_ons,0),MATCH($E136,Models,0)+1))</f>
        <v>460</v>
      </c>
      <c r="AI136" s="3">
        <f t="shared" si="10"/>
        <v>3043</v>
      </c>
      <c r="AJ136" s="3" t="str" cm="1">
        <f t="array" ref="AJ136">IF(K136&lt;= 0, " ",INDEX(Costs,MATCH(W$3,add_ons,0),MATCH($E136,Models,0)+1))</f>
        <v xml:space="preserve"> </v>
      </c>
      <c r="AK136" s="3" t="str" cm="1">
        <f t="array" ref="AK136">IF(L136&lt;= 0, " ",INDEX(Costs,MATCH(X$3,add_ons,0),MATCH($E136,Models,0)+1))</f>
        <v xml:space="preserve"> </v>
      </c>
      <c r="AL136" s="3" t="str" cm="1">
        <f t="array" ref="AL136">IF(M136&lt;= 0, " ",INDEX(Costs,MATCH(Y$3,add_ons,0),MATCH($E136,Models,0)+1))</f>
        <v xml:space="preserve"> </v>
      </c>
      <c r="AM136" s="3" cm="1">
        <f t="array" ref="AM136">IF(N136&lt;= 0, " ",INDEX(Costs,MATCH(Z$3,add_ons,0),MATCH($E136,Models,0)+1))</f>
        <v>28.799999999999997</v>
      </c>
      <c r="AN136" s="3" t="str" cm="1">
        <f t="array" ref="AN136">IF(O136&lt;= 0, " ",INDEX(Costs,MATCH(AA$3,add_ons,0),MATCH($E136,Models,0)+1))</f>
        <v xml:space="preserve"> </v>
      </c>
      <c r="AO136" s="3" cm="1">
        <f t="array" ref="AO136">IF(P136&lt;= 0, " ",INDEX(Costs,MATCH(AB$3,add_ons,0),MATCH($E136,Models,0)+1))</f>
        <v>1836.0000000000002</v>
      </c>
      <c r="AP136" s="3" t="str" cm="1">
        <f t="array" ref="AP136">IF(Q136&lt;= 0, " ",INDEX(Costs,MATCH(AC$3,add_ons,0),MATCH($E136,Models,0)+1))</f>
        <v xml:space="preserve"> </v>
      </c>
      <c r="AQ136" s="3" cm="1">
        <f t="array" ref="AQ136">IF(R136&lt;= 0, " ",INDEX(Costs,MATCH(AD$3,add_ons,0),MATCH($E136,Models,0)+1))</f>
        <v>30.6</v>
      </c>
      <c r="AR136" s="3" t="str" cm="1">
        <f t="array" ref="AR136">IF(S136&lt;= 0, " ",INDEX(Costs,MATCH(AE$3,add_ons,0),MATCH($E136,Models,0)+1))</f>
        <v xml:space="preserve"> </v>
      </c>
      <c r="AS136" s="3" t="str" cm="1">
        <f t="array" ref="AS136">IF(T136&lt;= 0, " ",INDEX(Costs,MATCH(AF$3,add_ons,0),MATCH($E136,Models,0)+1))</f>
        <v xml:space="preserve"> </v>
      </c>
      <c r="AT136" s="3" t="str" cm="1">
        <f t="array" ref="AT136">IF(U136&lt;= 0, " ",INDEX(Costs,MATCH(AG$3,add_ons,0),MATCH($E136,Models,0)+1))</f>
        <v xml:space="preserve"> </v>
      </c>
      <c r="AU136" s="3" cm="1">
        <f t="array" ref="AU136">IF(V136&lt;= 0, " ",INDEX(Costs,MATCH(AH$3,add_ons,0),MATCH($E136,Models,0)+1))</f>
        <v>96.6</v>
      </c>
      <c r="AV136" s="3">
        <f t="shared" si="11"/>
        <v>1992</v>
      </c>
      <c r="AW136" s="3">
        <f t="shared" si="12"/>
        <v>30616</v>
      </c>
      <c r="AX136" s="3">
        <f t="shared" si="13"/>
        <v>28737.809999999998</v>
      </c>
      <c r="AY136" s="3">
        <f t="shared" si="14"/>
        <v>1878.1900000000023</v>
      </c>
    </row>
    <row r="137" spans="1:51" x14ac:dyDescent="0.2">
      <c r="A137" t="s">
        <v>15</v>
      </c>
      <c r="B137" t="s">
        <v>19</v>
      </c>
      <c r="C137" t="s">
        <v>10</v>
      </c>
      <c r="D137" t="s">
        <v>11</v>
      </c>
      <c r="E137" t="s">
        <v>12</v>
      </c>
      <c r="F137" t="s">
        <v>37</v>
      </c>
      <c r="G137" t="s">
        <v>22</v>
      </c>
      <c r="H137">
        <v>61</v>
      </c>
      <c r="I137" s="3">
        <v>26304</v>
      </c>
      <c r="J137" s="4">
        <v>25514.880000000001</v>
      </c>
      <c r="K137" s="10">
        <v>1</v>
      </c>
      <c r="L137" s="10">
        <v>0</v>
      </c>
      <c r="M137" s="10">
        <v>0</v>
      </c>
      <c r="N137" s="10">
        <v>0</v>
      </c>
      <c r="O137" s="10">
        <v>0</v>
      </c>
      <c r="P137" s="10">
        <v>0</v>
      </c>
      <c r="Q137" s="10">
        <v>0</v>
      </c>
      <c r="R137" s="10">
        <v>0</v>
      </c>
      <c r="S137" s="10">
        <v>0</v>
      </c>
      <c r="T137" s="10">
        <v>0</v>
      </c>
      <c r="U137" s="10">
        <v>0</v>
      </c>
      <c r="V137" s="10">
        <v>0</v>
      </c>
      <c r="W137" s="4" cm="1">
        <f t="array" ref="W137">IF(K137&lt;=0," ",INDEX(Prices,MATCH(W$3,add_ons,0),MATCH($E137,Models,0)+1))</f>
        <v>750</v>
      </c>
      <c r="X137" s="4" t="str" cm="1">
        <f t="array" ref="X137">IF(L137&lt;=0," ",INDEX(Prices,MATCH(X$3,add_ons,0),MATCH($E137,Models,0)+1))</f>
        <v xml:space="preserve"> </v>
      </c>
      <c r="Y137" s="4" t="str" cm="1">
        <f t="array" ref="Y137">IF(M137&lt;=0," ",INDEX(Prices,MATCH(Y$3,add_ons,0),MATCH($E137,Models,0)+1))</f>
        <v xml:space="preserve"> </v>
      </c>
      <c r="Z137" s="4" t="str" cm="1">
        <f t="array" ref="Z137">IF(N137&lt;=0," ",INDEX(Prices,MATCH(Z$3,add_ons,0),MATCH($E137,Models,0)+1))</f>
        <v xml:space="preserve"> </v>
      </c>
      <c r="AA137" s="4" t="str" cm="1">
        <f t="array" ref="AA137">IF(O137&lt;=0," ",INDEX(Prices,MATCH(AA$3,add_ons,0),MATCH($E137,Models,0)+1))</f>
        <v xml:space="preserve"> </v>
      </c>
      <c r="AB137" s="4" t="str" cm="1">
        <f t="array" ref="AB137">IF(P137&lt;=0," ",INDEX(Prices,MATCH(AB$3,add_ons,0),MATCH($E137,Models,0)+1))</f>
        <v xml:space="preserve"> </v>
      </c>
      <c r="AC137" s="4" t="str" cm="1">
        <f t="array" ref="AC137">IF(Q137&lt;=0," ",INDEX(Prices,MATCH(AC$3,add_ons,0),MATCH($E137,Models,0)+1))</f>
        <v xml:space="preserve"> </v>
      </c>
      <c r="AD137" s="4" t="str" cm="1">
        <f t="array" ref="AD137">IF(R137&lt;=0," ",INDEX(Prices,MATCH(AD$3,add_ons,0),MATCH($E137,Models,0)+1))</f>
        <v xml:space="preserve"> </v>
      </c>
      <c r="AE137" s="4" t="str" cm="1">
        <f t="array" ref="AE137">IF(S137&lt;=0," ",INDEX(Prices,MATCH(AE$3,add_ons,0),MATCH($E137,Models,0)+1))</f>
        <v xml:space="preserve"> </v>
      </c>
      <c r="AF137" s="4" t="str" cm="1">
        <f t="array" ref="AF137">IF(T137&lt;=0," ",INDEX(Prices,MATCH(AF$3,add_ons,0),MATCH($E137,Models,0)+1))</f>
        <v xml:space="preserve"> </v>
      </c>
      <c r="AG137" s="4" t="str" cm="1">
        <f t="array" ref="AG137">IF(U137&lt;=0," ",INDEX(Prices,MATCH(AG$3,add_ons,0),MATCH($E137,Models,0)+1))</f>
        <v xml:space="preserve"> </v>
      </c>
      <c r="AH137" s="4" t="str" cm="1">
        <f t="array" ref="AH137">IF(V137&lt;=0," ",INDEX(Prices,MATCH(AH$3,add_ons,0),MATCH($E137,Models,0)+1))</f>
        <v xml:space="preserve"> </v>
      </c>
      <c r="AI137" s="3">
        <f t="shared" si="10"/>
        <v>637.5</v>
      </c>
      <c r="AJ137" s="3" cm="1">
        <f t="array" ref="AJ137">IF(K137&lt;= 0, " ",INDEX(Costs,MATCH(W$3,add_ons,0),MATCH($E137,Models,0)+1))</f>
        <v>187.5</v>
      </c>
      <c r="AK137" s="3" t="str" cm="1">
        <f t="array" ref="AK137">IF(L137&lt;= 0, " ",INDEX(Costs,MATCH(X$3,add_ons,0),MATCH($E137,Models,0)+1))</f>
        <v xml:space="preserve"> </v>
      </c>
      <c r="AL137" s="3" t="str" cm="1">
        <f t="array" ref="AL137">IF(M137&lt;= 0, " ",INDEX(Costs,MATCH(Y$3,add_ons,0),MATCH($E137,Models,0)+1))</f>
        <v xml:space="preserve"> </v>
      </c>
      <c r="AM137" s="3" t="str" cm="1">
        <f t="array" ref="AM137">IF(N137&lt;= 0, " ",INDEX(Costs,MATCH(Z$3,add_ons,0),MATCH($E137,Models,0)+1))</f>
        <v xml:space="preserve"> </v>
      </c>
      <c r="AN137" s="3" t="str" cm="1">
        <f t="array" ref="AN137">IF(O137&lt;= 0, " ",INDEX(Costs,MATCH(AA$3,add_ons,0),MATCH($E137,Models,0)+1))</f>
        <v xml:space="preserve"> </v>
      </c>
      <c r="AO137" s="3" t="str" cm="1">
        <f t="array" ref="AO137">IF(P137&lt;= 0, " ",INDEX(Costs,MATCH(AB$3,add_ons,0),MATCH($E137,Models,0)+1))</f>
        <v xml:space="preserve"> </v>
      </c>
      <c r="AP137" s="3" t="str" cm="1">
        <f t="array" ref="AP137">IF(Q137&lt;= 0, " ",INDEX(Costs,MATCH(AC$3,add_ons,0),MATCH($E137,Models,0)+1))</f>
        <v xml:space="preserve"> </v>
      </c>
      <c r="AQ137" s="3" t="str" cm="1">
        <f t="array" ref="AQ137">IF(R137&lt;= 0, " ",INDEX(Costs,MATCH(AD$3,add_ons,0),MATCH($E137,Models,0)+1))</f>
        <v xml:space="preserve"> </v>
      </c>
      <c r="AR137" s="3" t="str" cm="1">
        <f t="array" ref="AR137">IF(S137&lt;= 0, " ",INDEX(Costs,MATCH(AE$3,add_ons,0),MATCH($E137,Models,0)+1))</f>
        <v xml:space="preserve"> </v>
      </c>
      <c r="AS137" s="3" t="str" cm="1">
        <f t="array" ref="AS137">IF(T137&lt;= 0, " ",INDEX(Costs,MATCH(AF$3,add_ons,0),MATCH($E137,Models,0)+1))</f>
        <v xml:space="preserve"> </v>
      </c>
      <c r="AT137" s="3" t="str" cm="1">
        <f t="array" ref="AT137">IF(U137&lt;= 0, " ",INDEX(Costs,MATCH(AG$3,add_ons,0),MATCH($E137,Models,0)+1))</f>
        <v xml:space="preserve"> </v>
      </c>
      <c r="AU137" s="3" t="str" cm="1">
        <f t="array" ref="AU137">IF(V137&lt;= 0, " ",INDEX(Costs,MATCH(AH$3,add_ons,0),MATCH($E137,Models,0)+1))</f>
        <v xml:space="preserve"> </v>
      </c>
      <c r="AV137" s="3">
        <f t="shared" si="11"/>
        <v>187.5</v>
      </c>
      <c r="AW137" s="3">
        <f t="shared" si="12"/>
        <v>26941.5</v>
      </c>
      <c r="AX137" s="3">
        <f t="shared" si="13"/>
        <v>25702.38</v>
      </c>
      <c r="AY137" s="3">
        <f t="shared" si="14"/>
        <v>1239.119999999999</v>
      </c>
    </row>
    <row r="138" spans="1:51" x14ac:dyDescent="0.2">
      <c r="A138" t="s">
        <v>15</v>
      </c>
      <c r="B138" t="s">
        <v>19</v>
      </c>
      <c r="C138" t="s">
        <v>40</v>
      </c>
      <c r="D138" t="s">
        <v>24</v>
      </c>
      <c r="E138" t="s">
        <v>44</v>
      </c>
      <c r="F138" t="s">
        <v>21</v>
      </c>
      <c r="G138" t="s">
        <v>14</v>
      </c>
      <c r="H138">
        <v>60</v>
      </c>
      <c r="I138" s="4">
        <v>17951</v>
      </c>
      <c r="J138" s="4">
        <v>10770.6</v>
      </c>
      <c r="K138" s="10">
        <v>0</v>
      </c>
      <c r="L138" s="10">
        <v>0</v>
      </c>
      <c r="M138" s="10">
        <v>1</v>
      </c>
      <c r="N138" s="10">
        <v>0</v>
      </c>
      <c r="O138" s="10">
        <v>0</v>
      </c>
      <c r="P138" s="10">
        <v>0</v>
      </c>
      <c r="Q138" s="10">
        <v>1</v>
      </c>
      <c r="R138" s="10">
        <v>0</v>
      </c>
      <c r="S138" s="10">
        <v>1</v>
      </c>
      <c r="T138" s="10">
        <v>0</v>
      </c>
      <c r="U138" s="10">
        <v>1</v>
      </c>
      <c r="V138" s="10">
        <v>0</v>
      </c>
      <c r="W138" s="4" t="str" cm="1">
        <f t="array" ref="W138">IF(K138&lt;=0," ",INDEX(Prices,MATCH(W$3,add_ons,0),MATCH($E138,Models,0)+1))</f>
        <v xml:space="preserve"> </v>
      </c>
      <c r="X138" s="4" t="str" cm="1">
        <f t="array" ref="X138">IF(L138&lt;=0," ",INDEX(Prices,MATCH(X$3,add_ons,0),MATCH($E138,Models,0)+1))</f>
        <v xml:space="preserve"> </v>
      </c>
      <c r="Y138" s="4" cm="1">
        <f t="array" ref="Y138">IF(M138&lt;=0," ",INDEX(Prices,MATCH(Y$3,add_ons,0),MATCH($E138,Models,0)+1))</f>
        <v>260</v>
      </c>
      <c r="Z138" s="4" t="str" cm="1">
        <f t="array" ref="Z138">IF(N138&lt;=0," ",INDEX(Prices,MATCH(Z$3,add_ons,0),MATCH($E138,Models,0)+1))</f>
        <v xml:space="preserve"> </v>
      </c>
      <c r="AA138" s="4" t="str" cm="1">
        <f t="array" ref="AA138">IF(O138&lt;=0," ",INDEX(Prices,MATCH(AA$3,add_ons,0),MATCH($E138,Models,0)+1))</f>
        <v xml:space="preserve"> </v>
      </c>
      <c r="AB138" s="4" t="str" cm="1">
        <f t="array" ref="AB138">IF(P138&lt;=0," ",INDEX(Prices,MATCH(AB$3,add_ons,0),MATCH($E138,Models,0)+1))</f>
        <v xml:space="preserve"> </v>
      </c>
      <c r="AC138" s="4" cm="1">
        <f t="array" ref="AC138">IF(Q138&lt;=0," ",INDEX(Prices,MATCH(AC$3,add_ons,0),MATCH($E138,Models,0)+1))</f>
        <v>90</v>
      </c>
      <c r="AD138" s="4" t="str" cm="1">
        <f t="array" ref="AD138">IF(R138&lt;=0," ",INDEX(Prices,MATCH(AD$3,add_ons,0),MATCH($E138,Models,0)+1))</f>
        <v xml:space="preserve"> </v>
      </c>
      <c r="AE138" s="4" cm="1">
        <f t="array" ref="AE138">IF(S138&lt;=0," ",INDEX(Prices,MATCH(AE$3,add_ons,0),MATCH($E138,Models,0)+1))</f>
        <v>130</v>
      </c>
      <c r="AF138" s="4" t="str" cm="1">
        <f t="array" ref="AF138">IF(T138&lt;=0," ",INDEX(Prices,MATCH(AF$3,add_ons,0),MATCH($E138,Models,0)+1))</f>
        <v xml:space="preserve"> </v>
      </c>
      <c r="AG138" s="4" cm="1">
        <f t="array" ref="AG138">IF(U138&lt;=0," ",INDEX(Prices,MATCH(AG$3,add_ons,0),MATCH($E138,Models,0)+1))</f>
        <v>510</v>
      </c>
      <c r="AH138" s="4" t="str" cm="1">
        <f t="array" ref="AH138">IF(V138&lt;=0," ",INDEX(Prices,MATCH(AH$3,add_ons,0),MATCH($E138,Models,0)+1))</f>
        <v xml:space="preserve"> </v>
      </c>
      <c r="AI138" s="3">
        <f t="shared" si="10"/>
        <v>841.5</v>
      </c>
      <c r="AJ138" s="3" t="str" cm="1">
        <f t="array" ref="AJ138">IF(K138&lt;= 0, " ",INDEX(Costs,MATCH(W$3,add_ons,0),MATCH($E138,Models,0)+1))</f>
        <v xml:space="preserve"> </v>
      </c>
      <c r="AK138" s="3" t="str" cm="1">
        <f t="array" ref="AK138">IF(L138&lt;= 0, " ",INDEX(Costs,MATCH(X$3,add_ons,0),MATCH($E138,Models,0)+1))</f>
        <v xml:space="preserve"> </v>
      </c>
      <c r="AL138" s="3" cm="1">
        <f t="array" ref="AL138">IF(M138&lt;= 0, " ",INDEX(Costs,MATCH(Y$3,add_ons,0),MATCH($E138,Models,0)+1))</f>
        <v>39</v>
      </c>
      <c r="AM138" s="3" t="str" cm="1">
        <f t="array" ref="AM138">IF(N138&lt;= 0, " ",INDEX(Costs,MATCH(Z$3,add_ons,0),MATCH($E138,Models,0)+1))</f>
        <v xml:space="preserve"> </v>
      </c>
      <c r="AN138" s="3" t="str" cm="1">
        <f t="array" ref="AN138">IF(O138&lt;= 0, " ",INDEX(Costs,MATCH(AA$3,add_ons,0),MATCH($E138,Models,0)+1))</f>
        <v xml:space="preserve"> </v>
      </c>
      <c r="AO138" s="3" t="str" cm="1">
        <f t="array" ref="AO138">IF(P138&lt;= 0, " ",INDEX(Costs,MATCH(AB$3,add_ons,0),MATCH($E138,Models,0)+1))</f>
        <v xml:space="preserve"> </v>
      </c>
      <c r="AP138" s="3" cm="1">
        <f t="array" ref="AP138">IF(Q138&lt;= 0, " ",INDEX(Costs,MATCH(AC$3,add_ons,0),MATCH($E138,Models,0)+1))</f>
        <v>13.5</v>
      </c>
      <c r="AQ138" s="3" t="str" cm="1">
        <f t="array" ref="AQ138">IF(R138&lt;= 0, " ",INDEX(Costs,MATCH(AD$3,add_ons,0),MATCH($E138,Models,0)+1))</f>
        <v xml:space="preserve"> </v>
      </c>
      <c r="AR138" s="3" cm="1">
        <f t="array" ref="AR138">IF(S138&lt;= 0, " ",INDEX(Costs,MATCH(AE$3,add_ons,0),MATCH($E138,Models,0)+1))</f>
        <v>22.1</v>
      </c>
      <c r="AS138" s="3" t="str" cm="1">
        <f t="array" ref="AS138">IF(T138&lt;= 0, " ",INDEX(Costs,MATCH(AF$3,add_ons,0),MATCH($E138,Models,0)+1))</f>
        <v xml:space="preserve"> </v>
      </c>
      <c r="AT138" s="3" cm="1">
        <f t="array" ref="AT138">IF(U138&lt;= 0, " ",INDEX(Costs,MATCH(AG$3,add_ons,0),MATCH($E138,Models,0)+1))</f>
        <v>142.80000000000001</v>
      </c>
      <c r="AU138" s="3" t="str" cm="1">
        <f t="array" ref="AU138">IF(V138&lt;= 0, " ",INDEX(Costs,MATCH(AH$3,add_ons,0),MATCH($E138,Models,0)+1))</f>
        <v xml:space="preserve"> </v>
      </c>
      <c r="AV138" s="3">
        <f t="shared" si="11"/>
        <v>217.4</v>
      </c>
      <c r="AW138" s="3">
        <f t="shared" si="12"/>
        <v>18792.5</v>
      </c>
      <c r="AX138" s="3">
        <f t="shared" si="13"/>
        <v>10988</v>
      </c>
      <c r="AY138" s="3">
        <f t="shared" si="14"/>
        <v>7804.5</v>
      </c>
    </row>
    <row r="139" spans="1:51" x14ac:dyDescent="0.2">
      <c r="A139" t="s">
        <v>15</v>
      </c>
      <c r="B139" t="s">
        <v>19</v>
      </c>
      <c r="C139" t="s">
        <v>40</v>
      </c>
      <c r="D139" t="s">
        <v>24</v>
      </c>
      <c r="E139" t="s">
        <v>25</v>
      </c>
      <c r="F139" t="s">
        <v>43</v>
      </c>
      <c r="G139" t="s">
        <v>22</v>
      </c>
      <c r="H139">
        <v>72</v>
      </c>
      <c r="I139" s="4">
        <v>18425</v>
      </c>
      <c r="J139" s="4">
        <v>11055</v>
      </c>
      <c r="K139" s="10">
        <v>0</v>
      </c>
      <c r="L139" s="10">
        <v>0</v>
      </c>
      <c r="M139" s="10">
        <v>0</v>
      </c>
      <c r="N139" s="10">
        <v>0</v>
      </c>
      <c r="O139" s="10">
        <v>0</v>
      </c>
      <c r="P139" s="10">
        <v>1</v>
      </c>
      <c r="Q139" s="10">
        <v>0</v>
      </c>
      <c r="R139" s="10">
        <v>0</v>
      </c>
      <c r="S139" s="10">
        <v>0</v>
      </c>
      <c r="T139" s="10">
        <v>1</v>
      </c>
      <c r="U139" s="10">
        <v>0</v>
      </c>
      <c r="V139" s="10">
        <v>0</v>
      </c>
      <c r="W139" s="4" t="str" cm="1">
        <f t="array" ref="W139">IF(K139&lt;=0," ",INDEX(Prices,MATCH(W$3,add_ons,0),MATCH($E139,Models,0)+1))</f>
        <v xml:space="preserve"> </v>
      </c>
      <c r="X139" s="4" t="str" cm="1">
        <f t="array" ref="X139">IF(L139&lt;=0," ",INDEX(Prices,MATCH(X$3,add_ons,0),MATCH($E139,Models,0)+1))</f>
        <v xml:space="preserve"> </v>
      </c>
      <c r="Y139" s="4" t="str" cm="1">
        <f t="array" ref="Y139">IF(M139&lt;=0," ",INDEX(Prices,MATCH(Y$3,add_ons,0),MATCH($E139,Models,0)+1))</f>
        <v xml:space="preserve"> </v>
      </c>
      <c r="Z139" s="4" t="str" cm="1">
        <f t="array" ref="Z139">IF(N139&lt;=0," ",INDEX(Prices,MATCH(Z$3,add_ons,0),MATCH($E139,Models,0)+1))</f>
        <v xml:space="preserve"> </v>
      </c>
      <c r="AA139" s="4" t="str" cm="1">
        <f t="array" ref="AA139">IF(O139&lt;=0," ",INDEX(Prices,MATCH(AA$3,add_ons,0),MATCH($E139,Models,0)+1))</f>
        <v xml:space="preserve"> </v>
      </c>
      <c r="AB139" s="4" cm="1">
        <f t="array" ref="AB139">IF(P139&lt;=0," ",INDEX(Prices,MATCH(AB$3,add_ons,0),MATCH($E139,Models,0)+1))</f>
        <v>3000</v>
      </c>
      <c r="AC139" s="4" t="str" cm="1">
        <f t="array" ref="AC139">IF(Q139&lt;=0," ",INDEX(Prices,MATCH(AC$3,add_ons,0),MATCH($E139,Models,0)+1))</f>
        <v xml:space="preserve"> </v>
      </c>
      <c r="AD139" s="4" t="str" cm="1">
        <f t="array" ref="AD139">IF(R139&lt;=0," ",INDEX(Prices,MATCH(AD$3,add_ons,0),MATCH($E139,Models,0)+1))</f>
        <v xml:space="preserve"> </v>
      </c>
      <c r="AE139" s="4" t="str" cm="1">
        <f t="array" ref="AE139">IF(S139&lt;=0," ",INDEX(Prices,MATCH(AE$3,add_ons,0),MATCH($E139,Models,0)+1))</f>
        <v xml:space="preserve"> </v>
      </c>
      <c r="AF139" s="4" cm="1">
        <f t="array" ref="AF139">IF(T139&lt;=0," ",INDEX(Prices,MATCH(AF$3,add_ons,0),MATCH($E139,Models,0)+1))</f>
        <v>270</v>
      </c>
      <c r="AG139" s="4" t="str" cm="1">
        <f t="array" ref="AG139">IF(U139&lt;=0," ",INDEX(Prices,MATCH(AG$3,add_ons,0),MATCH($E139,Models,0)+1))</f>
        <v xml:space="preserve"> </v>
      </c>
      <c r="AH139" s="4" t="str" cm="1">
        <f t="array" ref="AH139">IF(V139&lt;=0," ",INDEX(Prices,MATCH(AH$3,add_ons,0),MATCH($E139,Models,0)+1))</f>
        <v xml:space="preserve"> </v>
      </c>
      <c r="AI139" s="3">
        <f t="shared" si="10"/>
        <v>2779.5</v>
      </c>
      <c r="AJ139" s="3" t="str" cm="1">
        <f t="array" ref="AJ139">IF(K139&lt;= 0, " ",INDEX(Costs,MATCH(W$3,add_ons,0),MATCH($E139,Models,0)+1))</f>
        <v xml:space="preserve"> </v>
      </c>
      <c r="AK139" s="3" t="str" cm="1">
        <f t="array" ref="AK139">IF(L139&lt;= 0, " ",INDEX(Costs,MATCH(X$3,add_ons,0),MATCH($E139,Models,0)+1))</f>
        <v xml:space="preserve"> </v>
      </c>
      <c r="AL139" s="3" t="str" cm="1">
        <f t="array" ref="AL139">IF(M139&lt;= 0, " ",INDEX(Costs,MATCH(Y$3,add_ons,0),MATCH($E139,Models,0)+1))</f>
        <v xml:space="preserve"> </v>
      </c>
      <c r="AM139" s="3" t="str" cm="1">
        <f t="array" ref="AM139">IF(N139&lt;= 0, " ",INDEX(Costs,MATCH(Z$3,add_ons,0),MATCH($E139,Models,0)+1))</f>
        <v xml:space="preserve"> </v>
      </c>
      <c r="AN139" s="3" t="str" cm="1">
        <f t="array" ref="AN139">IF(O139&lt;= 0, " ",INDEX(Costs,MATCH(AA$3,add_ons,0),MATCH($E139,Models,0)+1))</f>
        <v xml:space="preserve"> </v>
      </c>
      <c r="AO139" s="3" cm="1">
        <f t="array" ref="AO139">IF(P139&lt;= 0, " ",INDEX(Costs,MATCH(AB$3,add_ons,0),MATCH($E139,Models,0)+1))</f>
        <v>2040.0000000000002</v>
      </c>
      <c r="AP139" s="3" t="str" cm="1">
        <f t="array" ref="AP139">IF(Q139&lt;= 0, " ",INDEX(Costs,MATCH(AC$3,add_ons,0),MATCH($E139,Models,0)+1))</f>
        <v xml:space="preserve"> </v>
      </c>
      <c r="AQ139" s="3" t="str" cm="1">
        <f t="array" ref="AQ139">IF(R139&lt;= 0, " ",INDEX(Costs,MATCH(AD$3,add_ons,0),MATCH($E139,Models,0)+1))</f>
        <v xml:space="preserve"> </v>
      </c>
      <c r="AR139" s="3" t="str" cm="1">
        <f t="array" ref="AR139">IF(S139&lt;= 0, " ",INDEX(Costs,MATCH(AE$3,add_ons,0),MATCH($E139,Models,0)+1))</f>
        <v xml:space="preserve"> </v>
      </c>
      <c r="AS139" s="3" cm="1">
        <f t="array" ref="AS139">IF(T139&lt;= 0, " ",INDEX(Costs,MATCH(AF$3,add_ons,0),MATCH($E139,Models,0)+1))</f>
        <v>48.6</v>
      </c>
      <c r="AT139" s="3" t="str" cm="1">
        <f t="array" ref="AT139">IF(U139&lt;= 0, " ",INDEX(Costs,MATCH(AG$3,add_ons,0),MATCH($E139,Models,0)+1))</f>
        <v xml:space="preserve"> </v>
      </c>
      <c r="AU139" s="3" t="str" cm="1">
        <f t="array" ref="AU139">IF(V139&lt;= 0, " ",INDEX(Costs,MATCH(AH$3,add_ons,0),MATCH($E139,Models,0)+1))</f>
        <v xml:space="preserve"> </v>
      </c>
      <c r="AV139" s="3">
        <f t="shared" si="11"/>
        <v>2088.6000000000004</v>
      </c>
      <c r="AW139" s="3">
        <f t="shared" si="12"/>
        <v>21204.5</v>
      </c>
      <c r="AX139" s="3">
        <f t="shared" si="13"/>
        <v>13143.6</v>
      </c>
      <c r="AY139" s="3">
        <f t="shared" si="14"/>
        <v>8060.9</v>
      </c>
    </row>
    <row r="140" spans="1:51" x14ac:dyDescent="0.2">
      <c r="A140" t="s">
        <v>15</v>
      </c>
      <c r="B140" t="s">
        <v>19</v>
      </c>
      <c r="C140" t="s">
        <v>40</v>
      </c>
      <c r="D140" t="s">
        <v>16</v>
      </c>
      <c r="E140" t="s">
        <v>20</v>
      </c>
      <c r="F140" t="s">
        <v>37</v>
      </c>
      <c r="G140" t="s">
        <v>22</v>
      </c>
      <c r="H140">
        <v>30</v>
      </c>
      <c r="I140" s="4">
        <v>11453</v>
      </c>
      <c r="J140" s="4">
        <v>6871.8</v>
      </c>
      <c r="K140" s="10">
        <v>1</v>
      </c>
      <c r="L140" s="10">
        <v>0</v>
      </c>
      <c r="M140" s="10">
        <v>0</v>
      </c>
      <c r="N140" s="10">
        <v>0</v>
      </c>
      <c r="O140" s="10">
        <v>0</v>
      </c>
      <c r="P140" s="10">
        <v>0</v>
      </c>
      <c r="Q140" s="10">
        <v>0</v>
      </c>
      <c r="R140" s="10">
        <v>1</v>
      </c>
      <c r="S140" s="10">
        <v>0</v>
      </c>
      <c r="T140" s="10">
        <v>0</v>
      </c>
      <c r="U140" s="10">
        <v>0</v>
      </c>
      <c r="V140" s="10">
        <v>0</v>
      </c>
      <c r="W140" s="4" cm="1">
        <f t="array" ref="W140">IF(K140&lt;=0," ",INDEX(Prices,MATCH(W$3,add_ons,0),MATCH($E140,Models,0)+1))</f>
        <v>750</v>
      </c>
      <c r="X140" s="4" t="str" cm="1">
        <f t="array" ref="X140">IF(L140&lt;=0," ",INDEX(Prices,MATCH(X$3,add_ons,0),MATCH($E140,Models,0)+1))</f>
        <v xml:space="preserve"> </v>
      </c>
      <c r="Y140" s="4" t="str" cm="1">
        <f t="array" ref="Y140">IF(M140&lt;=0," ",INDEX(Prices,MATCH(Y$3,add_ons,0),MATCH($E140,Models,0)+1))</f>
        <v xml:space="preserve"> </v>
      </c>
      <c r="Z140" s="4" t="str" cm="1">
        <f t="array" ref="Z140">IF(N140&lt;=0," ",INDEX(Prices,MATCH(Z$3,add_ons,0),MATCH($E140,Models,0)+1))</f>
        <v xml:space="preserve"> </v>
      </c>
      <c r="AA140" s="4" t="str" cm="1">
        <f t="array" ref="AA140">IF(O140&lt;=0," ",INDEX(Prices,MATCH(AA$3,add_ons,0),MATCH($E140,Models,0)+1))</f>
        <v xml:space="preserve"> </v>
      </c>
      <c r="AB140" s="4" t="str" cm="1">
        <f t="array" ref="AB140">IF(P140&lt;=0," ",INDEX(Prices,MATCH(AB$3,add_ons,0),MATCH($E140,Models,0)+1))</f>
        <v xml:space="preserve"> </v>
      </c>
      <c r="AC140" s="4" t="str" cm="1">
        <f t="array" ref="AC140">IF(Q140&lt;=0," ",INDEX(Prices,MATCH(AC$3,add_ons,0),MATCH($E140,Models,0)+1))</f>
        <v xml:space="preserve"> </v>
      </c>
      <c r="AD140" s="4" cm="1">
        <f t="array" ref="AD140">IF(R140&lt;=0," ",INDEX(Prices,MATCH(AD$3,add_ons,0),MATCH($E140,Models,0)+1))</f>
        <v>180</v>
      </c>
      <c r="AE140" s="4" t="str" cm="1">
        <f t="array" ref="AE140">IF(S140&lt;=0," ",INDEX(Prices,MATCH(AE$3,add_ons,0),MATCH($E140,Models,0)+1))</f>
        <v xml:space="preserve"> </v>
      </c>
      <c r="AF140" s="4" t="str" cm="1">
        <f t="array" ref="AF140">IF(T140&lt;=0," ",INDEX(Prices,MATCH(AF$3,add_ons,0),MATCH($E140,Models,0)+1))</f>
        <v xml:space="preserve"> </v>
      </c>
      <c r="AG140" s="4" t="str" cm="1">
        <f t="array" ref="AG140">IF(U140&lt;=0," ",INDEX(Prices,MATCH(AG$3,add_ons,0),MATCH($E140,Models,0)+1))</f>
        <v xml:space="preserve"> </v>
      </c>
      <c r="AH140" s="4" t="str" cm="1">
        <f t="array" ref="AH140">IF(V140&lt;=0," ",INDEX(Prices,MATCH(AH$3,add_ons,0),MATCH($E140,Models,0)+1))</f>
        <v xml:space="preserve"> </v>
      </c>
      <c r="AI140" s="3">
        <f t="shared" si="10"/>
        <v>790.5</v>
      </c>
      <c r="AJ140" s="3" cm="1">
        <f t="array" ref="AJ140">IF(K140&lt;= 0, " ",INDEX(Costs,MATCH(W$3,add_ons,0),MATCH($E140,Models,0)+1))</f>
        <v>187.5</v>
      </c>
      <c r="AK140" s="3" t="str" cm="1">
        <f t="array" ref="AK140">IF(L140&lt;= 0, " ",INDEX(Costs,MATCH(X$3,add_ons,0),MATCH($E140,Models,0)+1))</f>
        <v xml:space="preserve"> </v>
      </c>
      <c r="AL140" s="3" t="str" cm="1">
        <f t="array" ref="AL140">IF(M140&lt;= 0, " ",INDEX(Costs,MATCH(Y$3,add_ons,0),MATCH($E140,Models,0)+1))</f>
        <v xml:space="preserve"> </v>
      </c>
      <c r="AM140" s="3" t="str" cm="1">
        <f t="array" ref="AM140">IF(N140&lt;= 0, " ",INDEX(Costs,MATCH(Z$3,add_ons,0),MATCH($E140,Models,0)+1))</f>
        <v xml:space="preserve"> </v>
      </c>
      <c r="AN140" s="3" t="str" cm="1">
        <f t="array" ref="AN140">IF(O140&lt;= 0, " ",INDEX(Costs,MATCH(AA$3,add_ons,0),MATCH($E140,Models,0)+1))</f>
        <v xml:space="preserve"> </v>
      </c>
      <c r="AO140" s="3" t="str" cm="1">
        <f t="array" ref="AO140">IF(P140&lt;= 0, " ",INDEX(Costs,MATCH(AB$3,add_ons,0),MATCH($E140,Models,0)+1))</f>
        <v xml:space="preserve"> </v>
      </c>
      <c r="AP140" s="3" t="str" cm="1">
        <f t="array" ref="AP140">IF(Q140&lt;= 0, " ",INDEX(Costs,MATCH(AC$3,add_ons,0),MATCH($E140,Models,0)+1))</f>
        <v xml:space="preserve"> </v>
      </c>
      <c r="AQ140" s="3" cm="1">
        <f t="array" ref="AQ140">IF(R140&lt;= 0, " ",INDEX(Costs,MATCH(AD$3,add_ons,0),MATCH($E140,Models,0)+1))</f>
        <v>30.6</v>
      </c>
      <c r="AR140" s="3" t="str" cm="1">
        <f t="array" ref="AR140">IF(S140&lt;= 0, " ",INDEX(Costs,MATCH(AE$3,add_ons,0),MATCH($E140,Models,0)+1))</f>
        <v xml:space="preserve"> </v>
      </c>
      <c r="AS140" s="3" t="str" cm="1">
        <f t="array" ref="AS140">IF(T140&lt;= 0, " ",INDEX(Costs,MATCH(AF$3,add_ons,0),MATCH($E140,Models,0)+1))</f>
        <v xml:space="preserve"> </v>
      </c>
      <c r="AT140" s="3" t="str" cm="1">
        <f t="array" ref="AT140">IF(U140&lt;= 0, " ",INDEX(Costs,MATCH(AG$3,add_ons,0),MATCH($E140,Models,0)+1))</f>
        <v xml:space="preserve"> </v>
      </c>
      <c r="AU140" s="3" t="str" cm="1">
        <f t="array" ref="AU140">IF(V140&lt;= 0, " ",INDEX(Costs,MATCH(AH$3,add_ons,0),MATCH($E140,Models,0)+1))</f>
        <v xml:space="preserve"> </v>
      </c>
      <c r="AV140" s="3">
        <f t="shared" si="11"/>
        <v>218.1</v>
      </c>
      <c r="AW140" s="3">
        <f t="shared" si="12"/>
        <v>12243.5</v>
      </c>
      <c r="AX140" s="3">
        <f t="shared" si="13"/>
        <v>7089.9000000000005</v>
      </c>
      <c r="AY140" s="3">
        <f t="shared" si="14"/>
        <v>5153.5999999999995</v>
      </c>
    </row>
    <row r="141" spans="1:51" x14ac:dyDescent="0.2">
      <c r="A141" t="s">
        <v>15</v>
      </c>
      <c r="B141" t="s">
        <v>19</v>
      </c>
      <c r="C141" t="s">
        <v>40</v>
      </c>
      <c r="D141" t="s">
        <v>16</v>
      </c>
      <c r="E141" t="s">
        <v>33</v>
      </c>
      <c r="F141" t="s">
        <v>30</v>
      </c>
      <c r="G141" t="s">
        <v>14</v>
      </c>
      <c r="H141">
        <v>23</v>
      </c>
      <c r="I141" s="3">
        <v>19114</v>
      </c>
      <c r="J141" s="4">
        <v>11468.4</v>
      </c>
      <c r="K141" s="10">
        <v>0</v>
      </c>
      <c r="L141" s="10">
        <v>0</v>
      </c>
      <c r="M141" s="10">
        <v>0</v>
      </c>
      <c r="N141" s="10">
        <v>0</v>
      </c>
      <c r="O141" s="10">
        <v>0</v>
      </c>
      <c r="P141" s="10">
        <v>1</v>
      </c>
      <c r="Q141" s="10">
        <v>0</v>
      </c>
      <c r="R141" s="10">
        <v>0</v>
      </c>
      <c r="S141" s="10">
        <v>1</v>
      </c>
      <c r="T141" s="10">
        <v>0</v>
      </c>
      <c r="U141" s="10">
        <v>0</v>
      </c>
      <c r="V141" s="10">
        <v>0</v>
      </c>
      <c r="W141" s="4" t="str" cm="1">
        <f t="array" ref="W141">IF(K141&lt;=0," ",INDEX(Prices,MATCH(W$3,add_ons,0),MATCH($E141,Models,0)+1))</f>
        <v xml:space="preserve"> </v>
      </c>
      <c r="X141" s="4" t="str" cm="1">
        <f t="array" ref="X141">IF(L141&lt;=0," ",INDEX(Prices,MATCH(X$3,add_ons,0),MATCH($E141,Models,0)+1))</f>
        <v xml:space="preserve"> </v>
      </c>
      <c r="Y141" s="4" t="str" cm="1">
        <f t="array" ref="Y141">IF(M141&lt;=0," ",INDEX(Prices,MATCH(Y$3,add_ons,0),MATCH($E141,Models,0)+1))</f>
        <v xml:space="preserve"> </v>
      </c>
      <c r="Z141" s="4" t="str" cm="1">
        <f t="array" ref="Z141">IF(N141&lt;=0," ",INDEX(Prices,MATCH(Z$3,add_ons,0),MATCH($E141,Models,0)+1))</f>
        <v xml:space="preserve"> </v>
      </c>
      <c r="AA141" s="4" t="str" cm="1">
        <f t="array" ref="AA141">IF(O141&lt;=0," ",INDEX(Prices,MATCH(AA$3,add_ons,0),MATCH($E141,Models,0)+1))</f>
        <v xml:space="preserve"> </v>
      </c>
      <c r="AB141" s="4" cm="1">
        <f t="array" ref="AB141">IF(P141&lt;=0," ",INDEX(Prices,MATCH(AB$3,add_ons,0),MATCH($E141,Models,0)+1))</f>
        <v>3200</v>
      </c>
      <c r="AC141" s="4" t="str" cm="1">
        <f t="array" ref="AC141">IF(Q141&lt;=0," ",INDEX(Prices,MATCH(AC$3,add_ons,0),MATCH($E141,Models,0)+1))</f>
        <v xml:space="preserve"> </v>
      </c>
      <c r="AD141" s="4" t="str" cm="1">
        <f t="array" ref="AD141">IF(R141&lt;=0," ",INDEX(Prices,MATCH(AD$3,add_ons,0),MATCH($E141,Models,0)+1))</f>
        <v xml:space="preserve"> </v>
      </c>
      <c r="AE141" s="4" cm="1">
        <f t="array" ref="AE141">IF(S141&lt;=0," ",INDEX(Prices,MATCH(AE$3,add_ons,0),MATCH($E141,Models,0)+1))</f>
        <v>180</v>
      </c>
      <c r="AF141" s="4" t="str" cm="1">
        <f t="array" ref="AF141">IF(T141&lt;=0," ",INDEX(Prices,MATCH(AF$3,add_ons,0),MATCH($E141,Models,0)+1))</f>
        <v xml:space="preserve"> </v>
      </c>
      <c r="AG141" s="4" t="str" cm="1">
        <f t="array" ref="AG141">IF(U141&lt;=0," ",INDEX(Prices,MATCH(AG$3,add_ons,0),MATCH($E141,Models,0)+1))</f>
        <v xml:space="preserve"> </v>
      </c>
      <c r="AH141" s="4" t="str" cm="1">
        <f t="array" ref="AH141">IF(V141&lt;=0," ",INDEX(Prices,MATCH(AH$3,add_ons,0),MATCH($E141,Models,0)+1))</f>
        <v xml:space="preserve"> </v>
      </c>
      <c r="AI141" s="3">
        <f t="shared" si="10"/>
        <v>2873</v>
      </c>
      <c r="AJ141" s="3" t="str" cm="1">
        <f t="array" ref="AJ141">IF(K141&lt;= 0, " ",INDEX(Costs,MATCH(W$3,add_ons,0),MATCH($E141,Models,0)+1))</f>
        <v xml:space="preserve"> </v>
      </c>
      <c r="AK141" s="3" t="str" cm="1">
        <f t="array" ref="AK141">IF(L141&lt;= 0, " ",INDEX(Costs,MATCH(X$3,add_ons,0),MATCH($E141,Models,0)+1))</f>
        <v xml:space="preserve"> </v>
      </c>
      <c r="AL141" s="3" t="str" cm="1">
        <f t="array" ref="AL141">IF(M141&lt;= 0, " ",INDEX(Costs,MATCH(Y$3,add_ons,0),MATCH($E141,Models,0)+1))</f>
        <v xml:space="preserve"> </v>
      </c>
      <c r="AM141" s="3" t="str" cm="1">
        <f t="array" ref="AM141">IF(N141&lt;= 0, " ",INDEX(Costs,MATCH(Z$3,add_ons,0),MATCH($E141,Models,0)+1))</f>
        <v xml:space="preserve"> </v>
      </c>
      <c r="AN141" s="3" t="str" cm="1">
        <f t="array" ref="AN141">IF(O141&lt;= 0, " ",INDEX(Costs,MATCH(AA$3,add_ons,0),MATCH($E141,Models,0)+1))</f>
        <v xml:space="preserve"> </v>
      </c>
      <c r="AO141" s="3" cm="1">
        <f t="array" ref="AO141">IF(P141&lt;= 0, " ",INDEX(Costs,MATCH(AB$3,add_ons,0),MATCH($E141,Models,0)+1))</f>
        <v>2176</v>
      </c>
      <c r="AP141" s="3" t="str" cm="1">
        <f t="array" ref="AP141">IF(Q141&lt;= 0, " ",INDEX(Costs,MATCH(AC$3,add_ons,0),MATCH($E141,Models,0)+1))</f>
        <v xml:space="preserve"> </v>
      </c>
      <c r="AQ141" s="3" t="str" cm="1">
        <f t="array" ref="AQ141">IF(R141&lt;= 0, " ",INDEX(Costs,MATCH(AD$3,add_ons,0),MATCH($E141,Models,0)+1))</f>
        <v xml:space="preserve"> </v>
      </c>
      <c r="AR141" s="3" cm="1">
        <f t="array" ref="AR141">IF(S141&lt;= 0, " ",INDEX(Costs,MATCH(AE$3,add_ons,0),MATCH($E141,Models,0)+1))</f>
        <v>30.6</v>
      </c>
      <c r="AS141" s="3" t="str" cm="1">
        <f t="array" ref="AS141">IF(T141&lt;= 0, " ",INDEX(Costs,MATCH(AF$3,add_ons,0),MATCH($E141,Models,0)+1))</f>
        <v xml:space="preserve"> </v>
      </c>
      <c r="AT141" s="3" t="str" cm="1">
        <f t="array" ref="AT141">IF(U141&lt;= 0, " ",INDEX(Costs,MATCH(AG$3,add_ons,0),MATCH($E141,Models,0)+1))</f>
        <v xml:space="preserve"> </v>
      </c>
      <c r="AU141" s="3" t="str" cm="1">
        <f t="array" ref="AU141">IF(V141&lt;= 0, " ",INDEX(Costs,MATCH(AH$3,add_ons,0),MATCH($E141,Models,0)+1))</f>
        <v xml:space="preserve"> </v>
      </c>
      <c r="AV141" s="3">
        <f t="shared" si="11"/>
        <v>2206.6</v>
      </c>
      <c r="AW141" s="3">
        <f t="shared" si="12"/>
        <v>21987</v>
      </c>
      <c r="AX141" s="3">
        <f t="shared" si="13"/>
        <v>13675</v>
      </c>
      <c r="AY141" s="3">
        <f t="shared" si="14"/>
        <v>8312</v>
      </c>
    </row>
    <row r="142" spans="1:51" x14ac:dyDescent="0.2">
      <c r="A142" t="s">
        <v>15</v>
      </c>
      <c r="B142" t="s">
        <v>19</v>
      </c>
      <c r="C142" t="s">
        <v>40</v>
      </c>
      <c r="D142" t="s">
        <v>16</v>
      </c>
      <c r="E142" t="s">
        <v>33</v>
      </c>
      <c r="F142" t="s">
        <v>43</v>
      </c>
      <c r="G142" t="s">
        <v>14</v>
      </c>
      <c r="H142">
        <v>43</v>
      </c>
      <c r="I142" s="3">
        <v>22252</v>
      </c>
      <c r="J142" s="4">
        <v>13351.199999999999</v>
      </c>
      <c r="K142" s="10">
        <v>0</v>
      </c>
      <c r="L142" s="10">
        <v>0</v>
      </c>
      <c r="M142" s="10">
        <v>1</v>
      </c>
      <c r="N142" s="10">
        <v>0</v>
      </c>
      <c r="O142" s="10">
        <v>0</v>
      </c>
      <c r="P142" s="10">
        <v>0</v>
      </c>
      <c r="Q142" s="10">
        <v>0</v>
      </c>
      <c r="R142" s="10">
        <v>0</v>
      </c>
      <c r="S142" s="10">
        <v>0</v>
      </c>
      <c r="T142" s="10">
        <v>1</v>
      </c>
      <c r="U142" s="10">
        <v>0</v>
      </c>
      <c r="V142" s="10">
        <v>0</v>
      </c>
      <c r="W142" s="4" t="str" cm="1">
        <f t="array" ref="W142">IF(K142&lt;=0," ",INDEX(Prices,MATCH(W$3,add_ons,0),MATCH($E142,Models,0)+1))</f>
        <v xml:space="preserve"> </v>
      </c>
      <c r="X142" s="4" t="str" cm="1">
        <f t="array" ref="X142">IF(L142&lt;=0," ",INDEX(Prices,MATCH(X$3,add_ons,0),MATCH($E142,Models,0)+1))</f>
        <v xml:space="preserve"> </v>
      </c>
      <c r="Y142" s="4" cm="1">
        <f t="array" ref="Y142">IF(M142&lt;=0," ",INDEX(Prices,MATCH(Y$3,add_ons,0),MATCH($E142,Models,0)+1))</f>
        <v>360</v>
      </c>
      <c r="Z142" s="4" t="str" cm="1">
        <f t="array" ref="Z142">IF(N142&lt;=0," ",INDEX(Prices,MATCH(Z$3,add_ons,0),MATCH($E142,Models,0)+1))</f>
        <v xml:space="preserve"> </v>
      </c>
      <c r="AA142" s="4" t="str" cm="1">
        <f t="array" ref="AA142">IF(O142&lt;=0," ",INDEX(Prices,MATCH(AA$3,add_ons,0),MATCH($E142,Models,0)+1))</f>
        <v xml:space="preserve"> </v>
      </c>
      <c r="AB142" s="4" t="str" cm="1">
        <f t="array" ref="AB142">IF(P142&lt;=0," ",INDEX(Prices,MATCH(AB$3,add_ons,0),MATCH($E142,Models,0)+1))</f>
        <v xml:space="preserve"> </v>
      </c>
      <c r="AC142" s="4" t="str" cm="1">
        <f t="array" ref="AC142">IF(Q142&lt;=0," ",INDEX(Prices,MATCH(AC$3,add_ons,0),MATCH($E142,Models,0)+1))</f>
        <v xml:space="preserve"> </v>
      </c>
      <c r="AD142" s="4" t="str" cm="1">
        <f t="array" ref="AD142">IF(R142&lt;=0," ",INDEX(Prices,MATCH(AD$3,add_ons,0),MATCH($E142,Models,0)+1))</f>
        <v xml:space="preserve"> </v>
      </c>
      <c r="AE142" s="4" t="str" cm="1">
        <f t="array" ref="AE142">IF(S142&lt;=0," ",INDEX(Prices,MATCH(AE$3,add_ons,0),MATCH($E142,Models,0)+1))</f>
        <v xml:space="preserve"> </v>
      </c>
      <c r="AF142" s="4" cm="1">
        <f t="array" ref="AF142">IF(T142&lt;=0," ",INDEX(Prices,MATCH(AF$3,add_ons,0),MATCH($E142,Models,0)+1))</f>
        <v>230</v>
      </c>
      <c r="AG142" s="4" t="str" cm="1">
        <f t="array" ref="AG142">IF(U142&lt;=0," ",INDEX(Prices,MATCH(AG$3,add_ons,0),MATCH($E142,Models,0)+1))</f>
        <v xml:space="preserve"> </v>
      </c>
      <c r="AH142" s="4" t="str" cm="1">
        <f t="array" ref="AH142">IF(V142&lt;=0," ",INDEX(Prices,MATCH(AH$3,add_ons,0),MATCH($E142,Models,0)+1))</f>
        <v xml:space="preserve"> </v>
      </c>
      <c r="AI142" s="3">
        <f t="shared" si="10"/>
        <v>501.5</v>
      </c>
      <c r="AJ142" s="3" t="str" cm="1">
        <f t="array" ref="AJ142">IF(K142&lt;= 0, " ",INDEX(Costs,MATCH(W$3,add_ons,0),MATCH($E142,Models,0)+1))</f>
        <v xml:space="preserve"> </v>
      </c>
      <c r="AK142" s="3" t="str" cm="1">
        <f t="array" ref="AK142">IF(L142&lt;= 0, " ",INDEX(Costs,MATCH(X$3,add_ons,0),MATCH($E142,Models,0)+1))</f>
        <v xml:space="preserve"> </v>
      </c>
      <c r="AL142" s="3" cm="1">
        <f t="array" ref="AL142">IF(M142&lt;= 0, " ",INDEX(Costs,MATCH(Y$3,add_ons,0),MATCH($E142,Models,0)+1))</f>
        <v>54</v>
      </c>
      <c r="AM142" s="3" t="str" cm="1">
        <f t="array" ref="AM142">IF(N142&lt;= 0, " ",INDEX(Costs,MATCH(Z$3,add_ons,0),MATCH($E142,Models,0)+1))</f>
        <v xml:space="preserve"> </v>
      </c>
      <c r="AN142" s="3" t="str" cm="1">
        <f t="array" ref="AN142">IF(O142&lt;= 0, " ",INDEX(Costs,MATCH(AA$3,add_ons,0),MATCH($E142,Models,0)+1))</f>
        <v xml:space="preserve"> </v>
      </c>
      <c r="AO142" s="3" t="str" cm="1">
        <f t="array" ref="AO142">IF(P142&lt;= 0, " ",INDEX(Costs,MATCH(AB$3,add_ons,0),MATCH($E142,Models,0)+1))</f>
        <v xml:space="preserve"> </v>
      </c>
      <c r="AP142" s="3" t="str" cm="1">
        <f t="array" ref="AP142">IF(Q142&lt;= 0, " ",INDEX(Costs,MATCH(AC$3,add_ons,0),MATCH($E142,Models,0)+1))</f>
        <v xml:space="preserve"> </v>
      </c>
      <c r="AQ142" s="3" t="str" cm="1">
        <f t="array" ref="AQ142">IF(R142&lt;= 0, " ",INDEX(Costs,MATCH(AD$3,add_ons,0),MATCH($E142,Models,0)+1))</f>
        <v xml:space="preserve"> </v>
      </c>
      <c r="AR142" s="3" t="str" cm="1">
        <f t="array" ref="AR142">IF(S142&lt;= 0, " ",INDEX(Costs,MATCH(AE$3,add_ons,0),MATCH($E142,Models,0)+1))</f>
        <v xml:space="preserve"> </v>
      </c>
      <c r="AS142" s="3" cm="1">
        <f t="array" ref="AS142">IF(T142&lt;= 0, " ",INDEX(Costs,MATCH(AF$3,add_ons,0),MATCH($E142,Models,0)+1))</f>
        <v>41.4</v>
      </c>
      <c r="AT142" s="3" t="str" cm="1">
        <f t="array" ref="AT142">IF(U142&lt;= 0, " ",INDEX(Costs,MATCH(AG$3,add_ons,0),MATCH($E142,Models,0)+1))</f>
        <v xml:space="preserve"> </v>
      </c>
      <c r="AU142" s="3" t="str" cm="1">
        <f t="array" ref="AU142">IF(V142&lt;= 0, " ",INDEX(Costs,MATCH(AH$3,add_ons,0),MATCH($E142,Models,0)+1))</f>
        <v xml:space="preserve"> </v>
      </c>
      <c r="AV142" s="3">
        <f t="shared" si="11"/>
        <v>95.4</v>
      </c>
      <c r="AW142" s="3">
        <f t="shared" si="12"/>
        <v>22753.5</v>
      </c>
      <c r="AX142" s="3">
        <f t="shared" si="13"/>
        <v>13446.599999999999</v>
      </c>
      <c r="AY142" s="3">
        <f t="shared" si="14"/>
        <v>9306.9000000000015</v>
      </c>
    </row>
    <row r="143" spans="1:51" x14ac:dyDescent="0.2">
      <c r="A143" t="s">
        <v>15</v>
      </c>
      <c r="B143" t="s">
        <v>31</v>
      </c>
      <c r="C143" t="s">
        <v>10</v>
      </c>
      <c r="D143" t="s">
        <v>24</v>
      </c>
      <c r="E143" t="s">
        <v>44</v>
      </c>
      <c r="F143" t="s">
        <v>51</v>
      </c>
      <c r="G143" t="s">
        <v>22</v>
      </c>
      <c r="H143">
        <v>60</v>
      </c>
      <c r="I143" s="4">
        <v>29161</v>
      </c>
      <c r="J143" s="4">
        <v>28286.17</v>
      </c>
      <c r="K143" s="10">
        <v>0</v>
      </c>
      <c r="L143" s="10">
        <v>0</v>
      </c>
      <c r="M143" s="10">
        <v>0</v>
      </c>
      <c r="N143" s="10">
        <v>0</v>
      </c>
      <c r="O143" s="10">
        <v>0</v>
      </c>
      <c r="P143" s="10">
        <v>0</v>
      </c>
      <c r="Q143" s="10">
        <v>0</v>
      </c>
      <c r="R143" s="10">
        <v>0</v>
      </c>
      <c r="S143" s="10">
        <v>0</v>
      </c>
      <c r="T143" s="10">
        <v>0</v>
      </c>
      <c r="U143" s="10">
        <v>0</v>
      </c>
      <c r="V143" s="10">
        <v>0</v>
      </c>
      <c r="W143" s="4" t="str" cm="1">
        <f t="array" ref="W143">IF(K143&lt;=0," ",INDEX(Prices,MATCH(W$3,add_ons,0),MATCH($E143,Models,0)+1))</f>
        <v xml:space="preserve"> </v>
      </c>
      <c r="X143" s="4" t="str" cm="1">
        <f t="array" ref="X143">IF(L143&lt;=0," ",INDEX(Prices,MATCH(X$3,add_ons,0),MATCH($E143,Models,0)+1))</f>
        <v xml:space="preserve"> </v>
      </c>
      <c r="Y143" s="4" t="str" cm="1">
        <f t="array" ref="Y143">IF(M143&lt;=0," ",INDEX(Prices,MATCH(Y$3,add_ons,0),MATCH($E143,Models,0)+1))</f>
        <v xml:space="preserve"> </v>
      </c>
      <c r="Z143" s="4" t="str" cm="1">
        <f t="array" ref="Z143">IF(N143&lt;=0," ",INDEX(Prices,MATCH(Z$3,add_ons,0),MATCH($E143,Models,0)+1))</f>
        <v xml:space="preserve"> </v>
      </c>
      <c r="AA143" s="4" t="str" cm="1">
        <f t="array" ref="AA143">IF(O143&lt;=0," ",INDEX(Prices,MATCH(AA$3,add_ons,0),MATCH($E143,Models,0)+1))</f>
        <v xml:space="preserve"> </v>
      </c>
      <c r="AB143" s="4" t="str" cm="1">
        <f t="array" ref="AB143">IF(P143&lt;=0," ",INDEX(Prices,MATCH(AB$3,add_ons,0),MATCH($E143,Models,0)+1))</f>
        <v xml:space="preserve"> </v>
      </c>
      <c r="AC143" s="4" t="str" cm="1">
        <f t="array" ref="AC143">IF(Q143&lt;=0," ",INDEX(Prices,MATCH(AC$3,add_ons,0),MATCH($E143,Models,0)+1))</f>
        <v xml:space="preserve"> </v>
      </c>
      <c r="AD143" s="4" t="str" cm="1">
        <f t="array" ref="AD143">IF(R143&lt;=0," ",INDEX(Prices,MATCH(AD$3,add_ons,0),MATCH($E143,Models,0)+1))</f>
        <v xml:space="preserve"> </v>
      </c>
      <c r="AE143" s="4" t="str" cm="1">
        <f t="array" ref="AE143">IF(S143&lt;=0," ",INDEX(Prices,MATCH(AE$3,add_ons,0),MATCH($E143,Models,0)+1))</f>
        <v xml:space="preserve"> </v>
      </c>
      <c r="AF143" s="4" t="str" cm="1">
        <f t="array" ref="AF143">IF(T143&lt;=0," ",INDEX(Prices,MATCH(AF$3,add_ons,0),MATCH($E143,Models,0)+1))</f>
        <v xml:space="preserve"> </v>
      </c>
      <c r="AG143" s="4" t="str" cm="1">
        <f t="array" ref="AG143">IF(U143&lt;=0," ",INDEX(Prices,MATCH(AG$3,add_ons,0),MATCH($E143,Models,0)+1))</f>
        <v xml:space="preserve"> </v>
      </c>
      <c r="AH143" s="4" t="str" cm="1">
        <f t="array" ref="AH143">IF(V143&lt;=0," ",INDEX(Prices,MATCH(AH$3,add_ons,0),MATCH($E143,Models,0)+1))</f>
        <v xml:space="preserve"> </v>
      </c>
      <c r="AI143" s="3">
        <f t="shared" si="10"/>
        <v>0</v>
      </c>
      <c r="AJ143" s="3" t="str" cm="1">
        <f t="array" ref="AJ143">IF(K143&lt;= 0, " ",INDEX(Costs,MATCH(W$3,add_ons,0),MATCH($E143,Models,0)+1))</f>
        <v xml:space="preserve"> </v>
      </c>
      <c r="AK143" s="3" t="str" cm="1">
        <f t="array" ref="AK143">IF(L143&lt;= 0, " ",INDEX(Costs,MATCH(X$3,add_ons,0),MATCH($E143,Models,0)+1))</f>
        <v xml:space="preserve"> </v>
      </c>
      <c r="AL143" s="3" t="str" cm="1">
        <f t="array" ref="AL143">IF(M143&lt;= 0, " ",INDEX(Costs,MATCH(Y$3,add_ons,0),MATCH($E143,Models,0)+1))</f>
        <v xml:space="preserve"> </v>
      </c>
      <c r="AM143" s="3" t="str" cm="1">
        <f t="array" ref="AM143">IF(N143&lt;= 0, " ",INDEX(Costs,MATCH(Z$3,add_ons,0),MATCH($E143,Models,0)+1))</f>
        <v xml:space="preserve"> </v>
      </c>
      <c r="AN143" s="3" t="str" cm="1">
        <f t="array" ref="AN143">IF(O143&lt;= 0, " ",INDEX(Costs,MATCH(AA$3,add_ons,0),MATCH($E143,Models,0)+1))</f>
        <v xml:space="preserve"> </v>
      </c>
      <c r="AO143" s="3" t="str" cm="1">
        <f t="array" ref="AO143">IF(P143&lt;= 0, " ",INDEX(Costs,MATCH(AB$3,add_ons,0),MATCH($E143,Models,0)+1))</f>
        <v xml:space="preserve"> </v>
      </c>
      <c r="AP143" s="3" t="str" cm="1">
        <f t="array" ref="AP143">IF(Q143&lt;= 0, " ",INDEX(Costs,MATCH(AC$3,add_ons,0),MATCH($E143,Models,0)+1))</f>
        <v xml:space="preserve"> </v>
      </c>
      <c r="AQ143" s="3" t="str" cm="1">
        <f t="array" ref="AQ143">IF(R143&lt;= 0, " ",INDEX(Costs,MATCH(AD$3,add_ons,0),MATCH($E143,Models,0)+1))</f>
        <v xml:space="preserve"> </v>
      </c>
      <c r="AR143" s="3" t="str" cm="1">
        <f t="array" ref="AR143">IF(S143&lt;= 0, " ",INDEX(Costs,MATCH(AE$3,add_ons,0),MATCH($E143,Models,0)+1))</f>
        <v xml:space="preserve"> </v>
      </c>
      <c r="AS143" s="3" t="str" cm="1">
        <f t="array" ref="AS143">IF(T143&lt;= 0, " ",INDEX(Costs,MATCH(AF$3,add_ons,0),MATCH($E143,Models,0)+1))</f>
        <v xml:space="preserve"> </v>
      </c>
      <c r="AT143" s="3" t="str" cm="1">
        <f t="array" ref="AT143">IF(U143&lt;= 0, " ",INDEX(Costs,MATCH(AG$3,add_ons,0),MATCH($E143,Models,0)+1))</f>
        <v xml:space="preserve"> </v>
      </c>
      <c r="AU143" s="3" t="str" cm="1">
        <f t="array" ref="AU143">IF(V143&lt;= 0, " ",INDEX(Costs,MATCH(AH$3,add_ons,0),MATCH($E143,Models,0)+1))</f>
        <v xml:space="preserve"> </v>
      </c>
      <c r="AV143" s="3">
        <f t="shared" si="11"/>
        <v>0</v>
      </c>
      <c r="AW143" s="3">
        <f t="shared" si="12"/>
        <v>29161</v>
      </c>
      <c r="AX143" s="3">
        <f t="shared" si="13"/>
        <v>28286.17</v>
      </c>
      <c r="AY143" s="3">
        <f t="shared" si="14"/>
        <v>874.83000000000175</v>
      </c>
    </row>
    <row r="144" spans="1:51" x14ac:dyDescent="0.2">
      <c r="A144" t="s">
        <v>15</v>
      </c>
      <c r="B144" t="s">
        <v>31</v>
      </c>
      <c r="C144" t="s">
        <v>10</v>
      </c>
      <c r="D144" t="s">
        <v>24</v>
      </c>
      <c r="E144" t="s">
        <v>25</v>
      </c>
      <c r="F144" t="s">
        <v>30</v>
      </c>
      <c r="G144" t="s">
        <v>22</v>
      </c>
      <c r="H144">
        <v>68</v>
      </c>
      <c r="I144" s="4">
        <v>31305</v>
      </c>
      <c r="J144" s="4">
        <v>30365.85</v>
      </c>
      <c r="K144" s="10">
        <v>0</v>
      </c>
      <c r="L144" s="10">
        <v>0</v>
      </c>
      <c r="M144" s="10">
        <v>1</v>
      </c>
      <c r="N144" s="10">
        <v>0</v>
      </c>
      <c r="O144" s="10">
        <v>0</v>
      </c>
      <c r="P144" s="10">
        <v>0</v>
      </c>
      <c r="Q144" s="10">
        <v>0</v>
      </c>
      <c r="R144" s="10">
        <v>1</v>
      </c>
      <c r="S144" s="10">
        <v>0</v>
      </c>
      <c r="T144" s="10">
        <v>0</v>
      </c>
      <c r="U144" s="10">
        <v>0</v>
      </c>
      <c r="V144" s="10">
        <v>0</v>
      </c>
      <c r="W144" s="4" t="str" cm="1">
        <f t="array" ref="W144">IF(K144&lt;=0," ",INDEX(Prices,MATCH(W$3,add_ons,0),MATCH($E144,Models,0)+1))</f>
        <v xml:space="preserve"> </v>
      </c>
      <c r="X144" s="4" t="str" cm="1">
        <f t="array" ref="X144">IF(L144&lt;=0," ",INDEX(Prices,MATCH(X$3,add_ons,0),MATCH($E144,Models,0)+1))</f>
        <v xml:space="preserve"> </v>
      </c>
      <c r="Y144" s="4" cm="1">
        <f t="array" ref="Y144">IF(M144&lt;=0," ",INDEX(Prices,MATCH(Y$3,add_ons,0),MATCH($E144,Models,0)+1))</f>
        <v>430</v>
      </c>
      <c r="Z144" s="4" t="str" cm="1">
        <f t="array" ref="Z144">IF(N144&lt;=0," ",INDEX(Prices,MATCH(Z$3,add_ons,0),MATCH($E144,Models,0)+1))</f>
        <v xml:space="preserve"> </v>
      </c>
      <c r="AA144" s="4" t="str" cm="1">
        <f t="array" ref="AA144">IF(O144&lt;=0," ",INDEX(Prices,MATCH(AA$3,add_ons,0),MATCH($E144,Models,0)+1))</f>
        <v xml:space="preserve"> </v>
      </c>
      <c r="AB144" s="4" t="str" cm="1">
        <f t="array" ref="AB144">IF(P144&lt;=0," ",INDEX(Prices,MATCH(AB$3,add_ons,0),MATCH($E144,Models,0)+1))</f>
        <v xml:space="preserve"> </v>
      </c>
      <c r="AC144" s="4" t="str" cm="1">
        <f t="array" ref="AC144">IF(Q144&lt;=0," ",INDEX(Prices,MATCH(AC$3,add_ons,0),MATCH($E144,Models,0)+1))</f>
        <v xml:space="preserve"> </v>
      </c>
      <c r="AD144" s="4" cm="1">
        <f t="array" ref="AD144">IF(R144&lt;=0," ",INDEX(Prices,MATCH(AD$3,add_ons,0),MATCH($E144,Models,0)+1))</f>
        <v>240</v>
      </c>
      <c r="AE144" s="4" t="str" cm="1">
        <f t="array" ref="AE144">IF(S144&lt;=0," ",INDEX(Prices,MATCH(AE$3,add_ons,0),MATCH($E144,Models,0)+1))</f>
        <v xml:space="preserve"> </v>
      </c>
      <c r="AF144" s="4" t="str" cm="1">
        <f t="array" ref="AF144">IF(T144&lt;=0," ",INDEX(Prices,MATCH(AF$3,add_ons,0),MATCH($E144,Models,0)+1))</f>
        <v xml:space="preserve"> </v>
      </c>
      <c r="AG144" s="4" t="str" cm="1">
        <f t="array" ref="AG144">IF(U144&lt;=0," ",INDEX(Prices,MATCH(AG$3,add_ons,0),MATCH($E144,Models,0)+1))</f>
        <v xml:space="preserve"> </v>
      </c>
      <c r="AH144" s="4" t="str" cm="1">
        <f t="array" ref="AH144">IF(V144&lt;=0," ",INDEX(Prices,MATCH(AH$3,add_ons,0),MATCH($E144,Models,0)+1))</f>
        <v xml:space="preserve"> </v>
      </c>
      <c r="AI144" s="3">
        <f t="shared" si="10"/>
        <v>569.5</v>
      </c>
      <c r="AJ144" s="3" t="str" cm="1">
        <f t="array" ref="AJ144">IF(K144&lt;= 0, " ",INDEX(Costs,MATCH(W$3,add_ons,0),MATCH($E144,Models,0)+1))</f>
        <v xml:space="preserve"> </v>
      </c>
      <c r="AK144" s="3" t="str" cm="1">
        <f t="array" ref="AK144">IF(L144&lt;= 0, " ",INDEX(Costs,MATCH(X$3,add_ons,0),MATCH($E144,Models,0)+1))</f>
        <v xml:space="preserve"> </v>
      </c>
      <c r="AL144" s="3" cm="1">
        <f t="array" ref="AL144">IF(M144&lt;= 0, " ",INDEX(Costs,MATCH(Y$3,add_ons,0),MATCH($E144,Models,0)+1))</f>
        <v>64.5</v>
      </c>
      <c r="AM144" s="3" t="str" cm="1">
        <f t="array" ref="AM144">IF(N144&lt;= 0, " ",INDEX(Costs,MATCH(Z$3,add_ons,0),MATCH($E144,Models,0)+1))</f>
        <v xml:space="preserve"> </v>
      </c>
      <c r="AN144" s="3" t="str" cm="1">
        <f t="array" ref="AN144">IF(O144&lt;= 0, " ",INDEX(Costs,MATCH(AA$3,add_ons,0),MATCH($E144,Models,0)+1))</f>
        <v xml:space="preserve"> </v>
      </c>
      <c r="AO144" s="3" t="str" cm="1">
        <f t="array" ref="AO144">IF(P144&lt;= 0, " ",INDEX(Costs,MATCH(AB$3,add_ons,0),MATCH($E144,Models,0)+1))</f>
        <v xml:space="preserve"> </v>
      </c>
      <c r="AP144" s="3" t="str" cm="1">
        <f t="array" ref="AP144">IF(Q144&lt;= 0, " ",INDEX(Costs,MATCH(AC$3,add_ons,0),MATCH($E144,Models,0)+1))</f>
        <v xml:space="preserve"> </v>
      </c>
      <c r="AQ144" s="3" cm="1">
        <f t="array" ref="AQ144">IF(R144&lt;= 0, " ",INDEX(Costs,MATCH(AD$3,add_ons,0),MATCH($E144,Models,0)+1))</f>
        <v>40.800000000000004</v>
      </c>
      <c r="AR144" s="3" t="str" cm="1">
        <f t="array" ref="AR144">IF(S144&lt;= 0, " ",INDEX(Costs,MATCH(AE$3,add_ons,0),MATCH($E144,Models,0)+1))</f>
        <v xml:space="preserve"> </v>
      </c>
      <c r="AS144" s="3" t="str" cm="1">
        <f t="array" ref="AS144">IF(T144&lt;= 0, " ",INDEX(Costs,MATCH(AF$3,add_ons,0),MATCH($E144,Models,0)+1))</f>
        <v xml:space="preserve"> </v>
      </c>
      <c r="AT144" s="3" t="str" cm="1">
        <f t="array" ref="AT144">IF(U144&lt;= 0, " ",INDEX(Costs,MATCH(AG$3,add_ons,0),MATCH($E144,Models,0)+1))</f>
        <v xml:space="preserve"> </v>
      </c>
      <c r="AU144" s="3" t="str" cm="1">
        <f t="array" ref="AU144">IF(V144&lt;= 0, " ",INDEX(Costs,MATCH(AH$3,add_ons,0),MATCH($E144,Models,0)+1))</f>
        <v xml:space="preserve"> </v>
      </c>
      <c r="AV144" s="3">
        <f t="shared" si="11"/>
        <v>105.30000000000001</v>
      </c>
      <c r="AW144" s="3">
        <f t="shared" si="12"/>
        <v>31874.5</v>
      </c>
      <c r="AX144" s="3">
        <f t="shared" si="13"/>
        <v>30471.149999999998</v>
      </c>
      <c r="AY144" s="3">
        <f t="shared" si="14"/>
        <v>1403.3500000000022</v>
      </c>
    </row>
    <row r="145" spans="1:51" x14ac:dyDescent="0.2">
      <c r="A145" t="s">
        <v>15</v>
      </c>
      <c r="B145" t="s">
        <v>31</v>
      </c>
      <c r="C145" t="s">
        <v>10</v>
      </c>
      <c r="D145" t="s">
        <v>24</v>
      </c>
      <c r="E145" t="s">
        <v>25</v>
      </c>
      <c r="F145" t="s">
        <v>50</v>
      </c>
      <c r="G145" t="s">
        <v>22</v>
      </c>
      <c r="H145">
        <v>36</v>
      </c>
      <c r="I145" s="4">
        <v>29368</v>
      </c>
      <c r="J145" s="4">
        <v>28486.959999999999</v>
      </c>
      <c r="K145" s="10">
        <v>0</v>
      </c>
      <c r="L145" s="10">
        <v>0</v>
      </c>
      <c r="M145" s="10">
        <v>0</v>
      </c>
      <c r="N145" s="10">
        <v>0</v>
      </c>
      <c r="O145" s="10">
        <v>1</v>
      </c>
      <c r="P145" s="10">
        <v>1</v>
      </c>
      <c r="Q145" s="10">
        <v>0</v>
      </c>
      <c r="R145" s="10">
        <v>0</v>
      </c>
      <c r="S145" s="10">
        <v>0</v>
      </c>
      <c r="T145" s="10">
        <v>0</v>
      </c>
      <c r="U145" s="10">
        <v>1</v>
      </c>
      <c r="V145" s="10">
        <v>0</v>
      </c>
      <c r="W145" s="4" t="str" cm="1">
        <f t="array" ref="W145">IF(K145&lt;=0," ",INDEX(Prices,MATCH(W$3,add_ons,0),MATCH($E145,Models,0)+1))</f>
        <v xml:space="preserve"> </v>
      </c>
      <c r="X145" s="4" t="str" cm="1">
        <f t="array" ref="X145">IF(L145&lt;=0," ",INDEX(Prices,MATCH(X$3,add_ons,0),MATCH($E145,Models,0)+1))</f>
        <v xml:space="preserve"> </v>
      </c>
      <c r="Y145" s="4" t="str" cm="1">
        <f t="array" ref="Y145">IF(M145&lt;=0," ",INDEX(Prices,MATCH(Y$3,add_ons,0),MATCH($E145,Models,0)+1))</f>
        <v xml:space="preserve"> </v>
      </c>
      <c r="Z145" s="4" t="str" cm="1">
        <f t="array" ref="Z145">IF(N145&lt;=0," ",INDEX(Prices,MATCH(Z$3,add_ons,0),MATCH($E145,Models,0)+1))</f>
        <v xml:space="preserve"> </v>
      </c>
      <c r="AA145" s="4" cm="1">
        <f t="array" ref="AA145">IF(O145&lt;=0," ",INDEX(Prices,MATCH(AA$3,add_ons,0),MATCH($E145,Models,0)+1))</f>
        <v>1500</v>
      </c>
      <c r="AB145" s="4" cm="1">
        <f t="array" ref="AB145">IF(P145&lt;=0," ",INDEX(Prices,MATCH(AB$3,add_ons,0),MATCH($E145,Models,0)+1))</f>
        <v>3000</v>
      </c>
      <c r="AC145" s="4" t="str" cm="1">
        <f t="array" ref="AC145">IF(Q145&lt;=0," ",INDEX(Prices,MATCH(AC$3,add_ons,0),MATCH($E145,Models,0)+1))</f>
        <v xml:space="preserve"> </v>
      </c>
      <c r="AD145" s="4" t="str" cm="1">
        <f t="array" ref="AD145">IF(R145&lt;=0," ",INDEX(Prices,MATCH(AD$3,add_ons,0),MATCH($E145,Models,0)+1))</f>
        <v xml:space="preserve"> </v>
      </c>
      <c r="AE145" s="4" t="str" cm="1">
        <f t="array" ref="AE145">IF(S145&lt;=0," ",INDEX(Prices,MATCH(AE$3,add_ons,0),MATCH($E145,Models,0)+1))</f>
        <v xml:space="preserve"> </v>
      </c>
      <c r="AF145" s="4" t="str" cm="1">
        <f t="array" ref="AF145">IF(T145&lt;=0," ",INDEX(Prices,MATCH(AF$3,add_ons,0),MATCH($E145,Models,0)+1))</f>
        <v xml:space="preserve"> </v>
      </c>
      <c r="AG145" s="4" cm="1">
        <f t="array" ref="AG145">IF(U145&lt;=0," ",INDEX(Prices,MATCH(AG$3,add_ons,0),MATCH($E145,Models,0)+1))</f>
        <v>860</v>
      </c>
      <c r="AH145" s="4" t="str" cm="1">
        <f t="array" ref="AH145">IF(V145&lt;=0," ",INDEX(Prices,MATCH(AH$3,add_ons,0),MATCH($E145,Models,0)+1))</f>
        <v xml:space="preserve"> </v>
      </c>
      <c r="AI145" s="3">
        <f t="shared" si="10"/>
        <v>4556</v>
      </c>
      <c r="AJ145" s="3" t="str" cm="1">
        <f t="array" ref="AJ145">IF(K145&lt;= 0, " ",INDEX(Costs,MATCH(W$3,add_ons,0),MATCH($E145,Models,0)+1))</f>
        <v xml:space="preserve"> </v>
      </c>
      <c r="AK145" s="3" t="str" cm="1">
        <f t="array" ref="AK145">IF(L145&lt;= 0, " ",INDEX(Costs,MATCH(X$3,add_ons,0),MATCH($E145,Models,0)+1))</f>
        <v xml:space="preserve"> </v>
      </c>
      <c r="AL145" s="3" t="str" cm="1">
        <f t="array" ref="AL145">IF(M145&lt;= 0, " ",INDEX(Costs,MATCH(Y$3,add_ons,0),MATCH($E145,Models,0)+1))</f>
        <v xml:space="preserve"> </v>
      </c>
      <c r="AM145" s="3" t="str" cm="1">
        <f t="array" ref="AM145">IF(N145&lt;= 0, " ",INDEX(Costs,MATCH(Z$3,add_ons,0),MATCH($E145,Models,0)+1))</f>
        <v xml:space="preserve"> </v>
      </c>
      <c r="AN145" s="3" cm="1">
        <f t="array" ref="AN145">IF(O145&lt;= 0, " ",INDEX(Costs,MATCH(AA$3,add_ons,0),MATCH($E145,Models,0)+1))</f>
        <v>975</v>
      </c>
      <c r="AO145" s="3" cm="1">
        <f t="array" ref="AO145">IF(P145&lt;= 0, " ",INDEX(Costs,MATCH(AB$3,add_ons,0),MATCH($E145,Models,0)+1))</f>
        <v>2040.0000000000002</v>
      </c>
      <c r="AP145" s="3" t="str" cm="1">
        <f t="array" ref="AP145">IF(Q145&lt;= 0, " ",INDEX(Costs,MATCH(AC$3,add_ons,0),MATCH($E145,Models,0)+1))</f>
        <v xml:space="preserve"> </v>
      </c>
      <c r="AQ145" s="3" t="str" cm="1">
        <f t="array" ref="AQ145">IF(R145&lt;= 0, " ",INDEX(Costs,MATCH(AD$3,add_ons,0),MATCH($E145,Models,0)+1))</f>
        <v xml:space="preserve"> </v>
      </c>
      <c r="AR145" s="3" t="str" cm="1">
        <f t="array" ref="AR145">IF(S145&lt;= 0, " ",INDEX(Costs,MATCH(AE$3,add_ons,0),MATCH($E145,Models,0)+1))</f>
        <v xml:space="preserve"> </v>
      </c>
      <c r="AS145" s="3" t="str" cm="1">
        <f t="array" ref="AS145">IF(T145&lt;= 0, " ",INDEX(Costs,MATCH(AF$3,add_ons,0),MATCH($E145,Models,0)+1))</f>
        <v xml:space="preserve"> </v>
      </c>
      <c r="AT145" s="3" cm="1">
        <f t="array" ref="AT145">IF(U145&lt;= 0, " ",INDEX(Costs,MATCH(AG$3,add_ons,0),MATCH($E145,Models,0)+1))</f>
        <v>240.8</v>
      </c>
      <c r="AU145" s="3" t="str" cm="1">
        <f t="array" ref="AU145">IF(V145&lt;= 0, " ",INDEX(Costs,MATCH(AH$3,add_ons,0),MATCH($E145,Models,0)+1))</f>
        <v xml:space="preserve"> </v>
      </c>
      <c r="AV145" s="3">
        <f t="shared" si="11"/>
        <v>3255.8</v>
      </c>
      <c r="AW145" s="3">
        <f t="shared" si="12"/>
        <v>33924</v>
      </c>
      <c r="AX145" s="3">
        <f t="shared" si="13"/>
        <v>31742.76</v>
      </c>
      <c r="AY145" s="3">
        <f t="shared" si="14"/>
        <v>2181.2400000000016</v>
      </c>
    </row>
    <row r="146" spans="1:51" x14ac:dyDescent="0.2">
      <c r="A146" t="s">
        <v>15</v>
      </c>
      <c r="B146" t="s">
        <v>31</v>
      </c>
      <c r="C146" t="s">
        <v>10</v>
      </c>
      <c r="D146" t="s">
        <v>16</v>
      </c>
      <c r="E146" t="s">
        <v>17</v>
      </c>
      <c r="F146" t="s">
        <v>51</v>
      </c>
      <c r="G146" t="s">
        <v>14</v>
      </c>
      <c r="H146">
        <v>44</v>
      </c>
      <c r="I146" s="3">
        <v>19643</v>
      </c>
      <c r="J146" s="4">
        <v>19053.71</v>
      </c>
      <c r="K146" s="10">
        <v>0</v>
      </c>
      <c r="L146" s="10">
        <v>0</v>
      </c>
      <c r="M146" s="10">
        <v>0</v>
      </c>
      <c r="N146" s="10">
        <v>0</v>
      </c>
      <c r="O146" s="10">
        <v>0</v>
      </c>
      <c r="P146" s="10">
        <v>0</v>
      </c>
      <c r="Q146" s="10">
        <v>0</v>
      </c>
      <c r="R146" s="10">
        <v>0</v>
      </c>
      <c r="S146" s="10">
        <v>0</v>
      </c>
      <c r="T146" s="10">
        <v>0</v>
      </c>
      <c r="U146" s="10">
        <v>0</v>
      </c>
      <c r="V146" s="10">
        <v>1</v>
      </c>
      <c r="W146" s="4" t="str" cm="1">
        <f t="array" ref="W146">IF(K146&lt;=0," ",INDEX(Prices,MATCH(W$3,add_ons,0),MATCH($E146,Models,0)+1))</f>
        <v xml:space="preserve"> </v>
      </c>
      <c r="X146" s="4" t="str" cm="1">
        <f t="array" ref="X146">IF(L146&lt;=0," ",INDEX(Prices,MATCH(X$3,add_ons,0),MATCH($E146,Models,0)+1))</f>
        <v xml:space="preserve"> </v>
      </c>
      <c r="Y146" s="4" t="str" cm="1">
        <f t="array" ref="Y146">IF(M146&lt;=0," ",INDEX(Prices,MATCH(Y$3,add_ons,0),MATCH($E146,Models,0)+1))</f>
        <v xml:space="preserve"> </v>
      </c>
      <c r="Z146" s="4" t="str" cm="1">
        <f t="array" ref="Z146">IF(N146&lt;=0," ",INDEX(Prices,MATCH(Z$3,add_ons,0),MATCH($E146,Models,0)+1))</f>
        <v xml:space="preserve"> </v>
      </c>
      <c r="AA146" s="4" t="str" cm="1">
        <f t="array" ref="AA146">IF(O146&lt;=0," ",INDEX(Prices,MATCH(AA$3,add_ons,0),MATCH($E146,Models,0)+1))</f>
        <v xml:space="preserve"> </v>
      </c>
      <c r="AB146" s="4" t="str" cm="1">
        <f t="array" ref="AB146">IF(P146&lt;=0," ",INDEX(Prices,MATCH(AB$3,add_ons,0),MATCH($E146,Models,0)+1))</f>
        <v xml:space="preserve"> </v>
      </c>
      <c r="AC146" s="4" t="str" cm="1">
        <f t="array" ref="AC146">IF(Q146&lt;=0," ",INDEX(Prices,MATCH(AC$3,add_ons,0),MATCH($E146,Models,0)+1))</f>
        <v xml:space="preserve"> </v>
      </c>
      <c r="AD146" s="4" t="str" cm="1">
        <f t="array" ref="AD146">IF(R146&lt;=0," ",INDEX(Prices,MATCH(AD$3,add_ons,0),MATCH($E146,Models,0)+1))</f>
        <v xml:space="preserve"> </v>
      </c>
      <c r="AE146" s="4" t="str" cm="1">
        <f t="array" ref="AE146">IF(S146&lt;=0," ",INDEX(Prices,MATCH(AE$3,add_ons,0),MATCH($E146,Models,0)+1))</f>
        <v xml:space="preserve"> </v>
      </c>
      <c r="AF146" s="4" t="str" cm="1">
        <f t="array" ref="AF146">IF(T146&lt;=0," ",INDEX(Prices,MATCH(AF$3,add_ons,0),MATCH($E146,Models,0)+1))</f>
        <v xml:space="preserve"> </v>
      </c>
      <c r="AG146" s="4" t="str" cm="1">
        <f t="array" ref="AG146">IF(U146&lt;=0," ",INDEX(Prices,MATCH(AG$3,add_ons,0),MATCH($E146,Models,0)+1))</f>
        <v xml:space="preserve"> </v>
      </c>
      <c r="AH146" s="4" cm="1">
        <f t="array" ref="AH146">IF(V146&lt;=0," ",INDEX(Prices,MATCH(AH$3,add_ons,0),MATCH($E146,Models,0)+1))</f>
        <v>390</v>
      </c>
      <c r="AI146" s="3">
        <f t="shared" si="10"/>
        <v>331.5</v>
      </c>
      <c r="AJ146" s="3" t="str" cm="1">
        <f t="array" ref="AJ146">IF(K146&lt;= 0, " ",INDEX(Costs,MATCH(W$3,add_ons,0),MATCH($E146,Models,0)+1))</f>
        <v xml:space="preserve"> </v>
      </c>
      <c r="AK146" s="3" t="str" cm="1">
        <f t="array" ref="AK146">IF(L146&lt;= 0, " ",INDEX(Costs,MATCH(X$3,add_ons,0),MATCH($E146,Models,0)+1))</f>
        <v xml:space="preserve"> </v>
      </c>
      <c r="AL146" s="3" t="str" cm="1">
        <f t="array" ref="AL146">IF(M146&lt;= 0, " ",INDEX(Costs,MATCH(Y$3,add_ons,0),MATCH($E146,Models,0)+1))</f>
        <v xml:space="preserve"> </v>
      </c>
      <c r="AM146" s="3" t="str" cm="1">
        <f t="array" ref="AM146">IF(N146&lt;= 0, " ",INDEX(Costs,MATCH(Z$3,add_ons,0),MATCH($E146,Models,0)+1))</f>
        <v xml:space="preserve"> </v>
      </c>
      <c r="AN146" s="3" t="str" cm="1">
        <f t="array" ref="AN146">IF(O146&lt;= 0, " ",INDEX(Costs,MATCH(AA$3,add_ons,0),MATCH($E146,Models,0)+1))</f>
        <v xml:space="preserve"> </v>
      </c>
      <c r="AO146" s="3" t="str" cm="1">
        <f t="array" ref="AO146">IF(P146&lt;= 0, " ",INDEX(Costs,MATCH(AB$3,add_ons,0),MATCH($E146,Models,0)+1))</f>
        <v xml:space="preserve"> </v>
      </c>
      <c r="AP146" s="3" t="str" cm="1">
        <f t="array" ref="AP146">IF(Q146&lt;= 0, " ",INDEX(Costs,MATCH(AC$3,add_ons,0),MATCH($E146,Models,0)+1))</f>
        <v xml:space="preserve"> </v>
      </c>
      <c r="AQ146" s="3" t="str" cm="1">
        <f t="array" ref="AQ146">IF(R146&lt;= 0, " ",INDEX(Costs,MATCH(AD$3,add_ons,0),MATCH($E146,Models,0)+1))</f>
        <v xml:space="preserve"> </v>
      </c>
      <c r="AR146" s="3" t="str" cm="1">
        <f t="array" ref="AR146">IF(S146&lt;= 0, " ",INDEX(Costs,MATCH(AE$3,add_ons,0),MATCH($E146,Models,0)+1))</f>
        <v xml:space="preserve"> </v>
      </c>
      <c r="AS146" s="3" t="str" cm="1">
        <f t="array" ref="AS146">IF(T146&lt;= 0, " ",INDEX(Costs,MATCH(AF$3,add_ons,0),MATCH($E146,Models,0)+1))</f>
        <v xml:space="preserve"> </v>
      </c>
      <c r="AT146" s="3" t="str" cm="1">
        <f t="array" ref="AT146">IF(U146&lt;= 0, " ",INDEX(Costs,MATCH(AG$3,add_ons,0),MATCH($E146,Models,0)+1))</f>
        <v xml:space="preserve"> </v>
      </c>
      <c r="AU146" s="3" cm="1">
        <f t="array" ref="AU146">IF(V146&lt;= 0, " ",INDEX(Costs,MATCH(AH$3,add_ons,0),MATCH($E146,Models,0)+1))</f>
        <v>81.899999999999991</v>
      </c>
      <c r="AV146" s="3">
        <f t="shared" si="11"/>
        <v>81.899999999999991</v>
      </c>
      <c r="AW146" s="3">
        <f t="shared" si="12"/>
        <v>19974.5</v>
      </c>
      <c r="AX146" s="3">
        <f t="shared" si="13"/>
        <v>19135.61</v>
      </c>
      <c r="AY146" s="3">
        <f t="shared" si="14"/>
        <v>838.88999999999942</v>
      </c>
    </row>
    <row r="147" spans="1:51" x14ac:dyDescent="0.2">
      <c r="A147" t="s">
        <v>15</v>
      </c>
      <c r="B147" t="s">
        <v>31</v>
      </c>
      <c r="C147" t="s">
        <v>10</v>
      </c>
      <c r="D147" t="s">
        <v>16</v>
      </c>
      <c r="E147" t="s">
        <v>17</v>
      </c>
      <c r="F147" t="s">
        <v>13</v>
      </c>
      <c r="G147" t="s">
        <v>14</v>
      </c>
      <c r="H147">
        <v>68</v>
      </c>
      <c r="I147" s="3">
        <v>21835</v>
      </c>
      <c r="J147" s="4">
        <v>21179.95</v>
      </c>
      <c r="K147" s="10">
        <v>0</v>
      </c>
      <c r="L147" s="10">
        <v>0</v>
      </c>
      <c r="M147" s="10">
        <v>0</v>
      </c>
      <c r="N147" s="10">
        <v>0</v>
      </c>
      <c r="O147" s="10">
        <v>0</v>
      </c>
      <c r="P147" s="10">
        <v>0</v>
      </c>
      <c r="Q147" s="10">
        <v>0</v>
      </c>
      <c r="R147" s="10">
        <v>0</v>
      </c>
      <c r="S147" s="10">
        <v>0</v>
      </c>
      <c r="T147" s="10">
        <v>0</v>
      </c>
      <c r="U147" s="10">
        <v>1</v>
      </c>
      <c r="V147" s="10">
        <v>1</v>
      </c>
      <c r="W147" s="4" t="str" cm="1">
        <f t="array" ref="W147">IF(K147&lt;=0," ",INDEX(Prices,MATCH(W$3,add_ons,0),MATCH($E147,Models,0)+1))</f>
        <v xml:space="preserve"> </v>
      </c>
      <c r="X147" s="4" t="str" cm="1">
        <f t="array" ref="X147">IF(L147&lt;=0," ",INDEX(Prices,MATCH(X$3,add_ons,0),MATCH($E147,Models,0)+1))</f>
        <v xml:space="preserve"> </v>
      </c>
      <c r="Y147" s="4" t="str" cm="1">
        <f t="array" ref="Y147">IF(M147&lt;=0," ",INDEX(Prices,MATCH(Y$3,add_ons,0),MATCH($E147,Models,0)+1))</f>
        <v xml:space="preserve"> </v>
      </c>
      <c r="Z147" s="4" t="str" cm="1">
        <f t="array" ref="Z147">IF(N147&lt;=0," ",INDEX(Prices,MATCH(Z$3,add_ons,0),MATCH($E147,Models,0)+1))</f>
        <v xml:space="preserve"> </v>
      </c>
      <c r="AA147" s="4" t="str" cm="1">
        <f t="array" ref="AA147">IF(O147&lt;=0," ",INDEX(Prices,MATCH(AA$3,add_ons,0),MATCH($E147,Models,0)+1))</f>
        <v xml:space="preserve"> </v>
      </c>
      <c r="AB147" s="4" t="str" cm="1">
        <f t="array" ref="AB147">IF(P147&lt;=0," ",INDEX(Prices,MATCH(AB$3,add_ons,0),MATCH($E147,Models,0)+1))</f>
        <v xml:space="preserve"> </v>
      </c>
      <c r="AC147" s="4" t="str" cm="1">
        <f t="array" ref="AC147">IF(Q147&lt;=0," ",INDEX(Prices,MATCH(AC$3,add_ons,0),MATCH($E147,Models,0)+1))</f>
        <v xml:space="preserve"> </v>
      </c>
      <c r="AD147" s="4" t="str" cm="1">
        <f t="array" ref="AD147">IF(R147&lt;=0," ",INDEX(Prices,MATCH(AD$3,add_ons,0),MATCH($E147,Models,0)+1))</f>
        <v xml:space="preserve"> </v>
      </c>
      <c r="AE147" s="4" t="str" cm="1">
        <f t="array" ref="AE147">IF(S147&lt;=0," ",INDEX(Prices,MATCH(AE$3,add_ons,0),MATCH($E147,Models,0)+1))</f>
        <v xml:space="preserve"> </v>
      </c>
      <c r="AF147" s="4" t="str" cm="1">
        <f t="array" ref="AF147">IF(T147&lt;=0," ",INDEX(Prices,MATCH(AF$3,add_ons,0),MATCH($E147,Models,0)+1))</f>
        <v xml:space="preserve"> </v>
      </c>
      <c r="AG147" s="4" cm="1">
        <f t="array" ref="AG147">IF(U147&lt;=0," ",INDEX(Prices,MATCH(AG$3,add_ons,0),MATCH($E147,Models,0)+1))</f>
        <v>560</v>
      </c>
      <c r="AH147" s="4" cm="1">
        <f t="array" ref="AH147">IF(V147&lt;=0," ",INDEX(Prices,MATCH(AH$3,add_ons,0),MATCH($E147,Models,0)+1))</f>
        <v>390</v>
      </c>
      <c r="AI147" s="3">
        <f t="shared" si="10"/>
        <v>807.5</v>
      </c>
      <c r="AJ147" s="3" t="str" cm="1">
        <f t="array" ref="AJ147">IF(K147&lt;= 0, " ",INDEX(Costs,MATCH(W$3,add_ons,0),MATCH($E147,Models,0)+1))</f>
        <v xml:space="preserve"> </v>
      </c>
      <c r="AK147" s="3" t="str" cm="1">
        <f t="array" ref="AK147">IF(L147&lt;= 0, " ",INDEX(Costs,MATCH(X$3,add_ons,0),MATCH($E147,Models,0)+1))</f>
        <v xml:space="preserve"> </v>
      </c>
      <c r="AL147" s="3" t="str" cm="1">
        <f t="array" ref="AL147">IF(M147&lt;= 0, " ",INDEX(Costs,MATCH(Y$3,add_ons,0),MATCH($E147,Models,0)+1))</f>
        <v xml:space="preserve"> </v>
      </c>
      <c r="AM147" s="3" t="str" cm="1">
        <f t="array" ref="AM147">IF(N147&lt;= 0, " ",INDEX(Costs,MATCH(Z$3,add_ons,0),MATCH($E147,Models,0)+1))</f>
        <v xml:space="preserve"> </v>
      </c>
      <c r="AN147" s="3" t="str" cm="1">
        <f t="array" ref="AN147">IF(O147&lt;= 0, " ",INDEX(Costs,MATCH(AA$3,add_ons,0),MATCH($E147,Models,0)+1))</f>
        <v xml:space="preserve"> </v>
      </c>
      <c r="AO147" s="3" t="str" cm="1">
        <f t="array" ref="AO147">IF(P147&lt;= 0, " ",INDEX(Costs,MATCH(AB$3,add_ons,0),MATCH($E147,Models,0)+1))</f>
        <v xml:space="preserve"> </v>
      </c>
      <c r="AP147" s="3" t="str" cm="1">
        <f t="array" ref="AP147">IF(Q147&lt;= 0, " ",INDEX(Costs,MATCH(AC$3,add_ons,0),MATCH($E147,Models,0)+1))</f>
        <v xml:space="preserve"> </v>
      </c>
      <c r="AQ147" s="3" t="str" cm="1">
        <f t="array" ref="AQ147">IF(R147&lt;= 0, " ",INDEX(Costs,MATCH(AD$3,add_ons,0),MATCH($E147,Models,0)+1))</f>
        <v xml:space="preserve"> </v>
      </c>
      <c r="AR147" s="3" t="str" cm="1">
        <f t="array" ref="AR147">IF(S147&lt;= 0, " ",INDEX(Costs,MATCH(AE$3,add_ons,0),MATCH($E147,Models,0)+1))</f>
        <v xml:space="preserve"> </v>
      </c>
      <c r="AS147" s="3" t="str" cm="1">
        <f t="array" ref="AS147">IF(T147&lt;= 0, " ",INDEX(Costs,MATCH(AF$3,add_ons,0),MATCH($E147,Models,0)+1))</f>
        <v xml:space="preserve"> </v>
      </c>
      <c r="AT147" s="3" cm="1">
        <f t="array" ref="AT147">IF(U147&lt;= 0, " ",INDEX(Costs,MATCH(AG$3,add_ons,0),MATCH($E147,Models,0)+1))</f>
        <v>156.80000000000001</v>
      </c>
      <c r="AU147" s="3" cm="1">
        <f t="array" ref="AU147">IF(V147&lt;= 0, " ",INDEX(Costs,MATCH(AH$3,add_ons,0),MATCH($E147,Models,0)+1))</f>
        <v>81.899999999999991</v>
      </c>
      <c r="AV147" s="3">
        <f t="shared" si="11"/>
        <v>238.7</v>
      </c>
      <c r="AW147" s="3">
        <f t="shared" si="12"/>
        <v>22642.5</v>
      </c>
      <c r="AX147" s="3">
        <f t="shared" si="13"/>
        <v>21418.65</v>
      </c>
      <c r="AY147" s="3">
        <f t="shared" si="14"/>
        <v>1223.8499999999985</v>
      </c>
    </row>
    <row r="148" spans="1:51" x14ac:dyDescent="0.2">
      <c r="A148" t="s">
        <v>15</v>
      </c>
      <c r="B148" t="s">
        <v>31</v>
      </c>
      <c r="C148" t="s">
        <v>10</v>
      </c>
      <c r="D148" t="s">
        <v>16</v>
      </c>
      <c r="E148" t="s">
        <v>17</v>
      </c>
      <c r="F148" t="s">
        <v>46</v>
      </c>
      <c r="G148" t="s">
        <v>14</v>
      </c>
      <c r="H148">
        <v>59</v>
      </c>
      <c r="I148" s="3">
        <v>20267</v>
      </c>
      <c r="J148" s="4">
        <v>19658.989999999998</v>
      </c>
      <c r="K148" s="10">
        <v>0</v>
      </c>
      <c r="L148" s="10">
        <v>1</v>
      </c>
      <c r="M148" s="10">
        <v>0</v>
      </c>
      <c r="N148" s="10">
        <v>0</v>
      </c>
      <c r="O148" s="10">
        <v>0</v>
      </c>
      <c r="P148" s="10">
        <v>0</v>
      </c>
      <c r="Q148" s="10">
        <v>1</v>
      </c>
      <c r="R148" s="10">
        <v>0</v>
      </c>
      <c r="S148" s="10">
        <v>1</v>
      </c>
      <c r="T148" s="10">
        <v>1</v>
      </c>
      <c r="U148" s="10">
        <v>1</v>
      </c>
      <c r="V148" s="10">
        <v>0</v>
      </c>
      <c r="W148" s="4" t="str" cm="1">
        <f t="array" ref="W148">IF(K148&lt;=0," ",INDEX(Prices,MATCH(W$3,add_ons,0),MATCH($E148,Models,0)+1))</f>
        <v xml:space="preserve"> </v>
      </c>
      <c r="X148" s="4" cm="1">
        <f t="array" ref="X148">IF(L148&lt;=0," ",INDEX(Prices,MATCH(X$3,add_ons,0),MATCH($E148,Models,0)+1))</f>
        <v>190</v>
      </c>
      <c r="Y148" s="4" t="str" cm="1">
        <f t="array" ref="Y148">IF(M148&lt;=0," ",INDEX(Prices,MATCH(Y$3,add_ons,0),MATCH($E148,Models,0)+1))</f>
        <v xml:space="preserve"> </v>
      </c>
      <c r="Z148" s="4" t="str" cm="1">
        <f t="array" ref="Z148">IF(N148&lt;=0," ",INDEX(Prices,MATCH(Z$3,add_ons,0),MATCH($E148,Models,0)+1))</f>
        <v xml:space="preserve"> </v>
      </c>
      <c r="AA148" s="4" t="str" cm="1">
        <f t="array" ref="AA148">IF(O148&lt;=0," ",INDEX(Prices,MATCH(AA$3,add_ons,0),MATCH($E148,Models,0)+1))</f>
        <v xml:space="preserve"> </v>
      </c>
      <c r="AB148" s="4" t="str" cm="1">
        <f t="array" ref="AB148">IF(P148&lt;=0," ",INDEX(Prices,MATCH(AB$3,add_ons,0),MATCH($E148,Models,0)+1))</f>
        <v xml:space="preserve"> </v>
      </c>
      <c r="AC148" s="4" cm="1">
        <f t="array" ref="AC148">IF(Q148&lt;=0," ",INDEX(Prices,MATCH(AC$3,add_ons,0),MATCH($E148,Models,0)+1))</f>
        <v>90</v>
      </c>
      <c r="AD148" s="4" t="str" cm="1">
        <f t="array" ref="AD148">IF(R148&lt;=0," ",INDEX(Prices,MATCH(AD$3,add_ons,0),MATCH($E148,Models,0)+1))</f>
        <v xml:space="preserve"> </v>
      </c>
      <c r="AE148" s="4" cm="1">
        <f t="array" ref="AE148">IF(S148&lt;=0," ",INDEX(Prices,MATCH(AE$3,add_ons,0),MATCH($E148,Models,0)+1))</f>
        <v>140</v>
      </c>
      <c r="AF148" s="4" cm="1">
        <f t="array" ref="AF148">IF(T148&lt;=0," ",INDEX(Prices,MATCH(AF$3,add_ons,0),MATCH($E148,Models,0)+1))</f>
        <v>180</v>
      </c>
      <c r="AG148" s="4" cm="1">
        <f t="array" ref="AG148">IF(U148&lt;=0," ",INDEX(Prices,MATCH(AG$3,add_ons,0),MATCH($E148,Models,0)+1))</f>
        <v>560</v>
      </c>
      <c r="AH148" s="4" t="str" cm="1">
        <f t="array" ref="AH148">IF(V148&lt;=0," ",INDEX(Prices,MATCH(AH$3,add_ons,0),MATCH($E148,Models,0)+1))</f>
        <v xml:space="preserve"> </v>
      </c>
      <c r="AI148" s="3">
        <f t="shared" si="10"/>
        <v>986</v>
      </c>
      <c r="AJ148" s="3" t="str" cm="1">
        <f t="array" ref="AJ148">IF(K148&lt;= 0, " ",INDEX(Costs,MATCH(W$3,add_ons,0),MATCH($E148,Models,0)+1))</f>
        <v xml:space="preserve"> </v>
      </c>
      <c r="AK148" s="3" cm="1">
        <f t="array" ref="AK148">IF(L148&lt;= 0, " ",INDEX(Costs,MATCH(X$3,add_ons,0),MATCH($E148,Models,0)+1))</f>
        <v>20.9</v>
      </c>
      <c r="AL148" s="3" t="str" cm="1">
        <f t="array" ref="AL148">IF(M148&lt;= 0, " ",INDEX(Costs,MATCH(Y$3,add_ons,0),MATCH($E148,Models,0)+1))</f>
        <v xml:space="preserve"> </v>
      </c>
      <c r="AM148" s="3" t="str" cm="1">
        <f t="array" ref="AM148">IF(N148&lt;= 0, " ",INDEX(Costs,MATCH(Z$3,add_ons,0),MATCH($E148,Models,0)+1))</f>
        <v xml:space="preserve"> </v>
      </c>
      <c r="AN148" s="3" t="str" cm="1">
        <f t="array" ref="AN148">IF(O148&lt;= 0, " ",INDEX(Costs,MATCH(AA$3,add_ons,0),MATCH($E148,Models,0)+1))</f>
        <v xml:space="preserve"> </v>
      </c>
      <c r="AO148" s="3" t="str" cm="1">
        <f t="array" ref="AO148">IF(P148&lt;= 0, " ",INDEX(Costs,MATCH(AB$3,add_ons,0),MATCH($E148,Models,0)+1))</f>
        <v xml:space="preserve"> </v>
      </c>
      <c r="AP148" s="3" cm="1">
        <f t="array" ref="AP148">IF(Q148&lt;= 0, " ",INDEX(Costs,MATCH(AC$3,add_ons,0),MATCH($E148,Models,0)+1))</f>
        <v>13.5</v>
      </c>
      <c r="AQ148" s="3" t="str" cm="1">
        <f t="array" ref="AQ148">IF(R148&lt;= 0, " ",INDEX(Costs,MATCH(AD$3,add_ons,0),MATCH($E148,Models,0)+1))</f>
        <v xml:space="preserve"> </v>
      </c>
      <c r="AR148" s="3" cm="1">
        <f t="array" ref="AR148">IF(S148&lt;= 0, " ",INDEX(Costs,MATCH(AE$3,add_ons,0),MATCH($E148,Models,0)+1))</f>
        <v>23.8</v>
      </c>
      <c r="AS148" s="3" cm="1">
        <f t="array" ref="AS148">IF(T148&lt;= 0, " ",INDEX(Costs,MATCH(AF$3,add_ons,0),MATCH($E148,Models,0)+1))</f>
        <v>32.4</v>
      </c>
      <c r="AT148" s="3" cm="1">
        <f t="array" ref="AT148">IF(U148&lt;= 0, " ",INDEX(Costs,MATCH(AG$3,add_ons,0),MATCH($E148,Models,0)+1))</f>
        <v>156.80000000000001</v>
      </c>
      <c r="AU148" s="3" t="str" cm="1">
        <f t="array" ref="AU148">IF(V148&lt;= 0, " ",INDEX(Costs,MATCH(AH$3,add_ons,0),MATCH($E148,Models,0)+1))</f>
        <v xml:space="preserve"> </v>
      </c>
      <c r="AV148" s="3">
        <f t="shared" si="11"/>
        <v>247.4</v>
      </c>
      <c r="AW148" s="3">
        <f t="shared" si="12"/>
        <v>21253</v>
      </c>
      <c r="AX148" s="3">
        <f t="shared" si="13"/>
        <v>19906.39</v>
      </c>
      <c r="AY148" s="3">
        <f t="shared" si="14"/>
        <v>1346.6100000000006</v>
      </c>
    </row>
    <row r="149" spans="1:51" x14ac:dyDescent="0.2">
      <c r="A149" t="s">
        <v>15</v>
      </c>
      <c r="B149" t="s">
        <v>31</v>
      </c>
      <c r="C149" t="s">
        <v>10</v>
      </c>
      <c r="D149" t="s">
        <v>16</v>
      </c>
      <c r="E149" t="s">
        <v>33</v>
      </c>
      <c r="F149" t="s">
        <v>32</v>
      </c>
      <c r="G149" t="s">
        <v>22</v>
      </c>
      <c r="H149">
        <v>68</v>
      </c>
      <c r="I149" s="3">
        <v>34739</v>
      </c>
      <c r="J149" s="4">
        <v>33696.83</v>
      </c>
      <c r="K149" s="10">
        <v>0</v>
      </c>
      <c r="L149" s="10">
        <v>0</v>
      </c>
      <c r="M149" s="10">
        <v>0</v>
      </c>
      <c r="N149" s="10">
        <v>0</v>
      </c>
      <c r="O149" s="10">
        <v>0</v>
      </c>
      <c r="P149" s="10">
        <v>1</v>
      </c>
      <c r="Q149" s="10">
        <v>0</v>
      </c>
      <c r="R149" s="10">
        <v>0</v>
      </c>
      <c r="S149" s="10">
        <v>0</v>
      </c>
      <c r="T149" s="10">
        <v>0</v>
      </c>
      <c r="U149" s="10">
        <v>1</v>
      </c>
      <c r="V149" s="10">
        <v>0</v>
      </c>
      <c r="W149" s="4" t="str" cm="1">
        <f t="array" ref="W149">IF(K149&lt;=0," ",INDEX(Prices,MATCH(W$3,add_ons,0),MATCH($E149,Models,0)+1))</f>
        <v xml:space="preserve"> </v>
      </c>
      <c r="X149" s="4" t="str" cm="1">
        <f t="array" ref="X149">IF(L149&lt;=0," ",INDEX(Prices,MATCH(X$3,add_ons,0),MATCH($E149,Models,0)+1))</f>
        <v xml:space="preserve"> </v>
      </c>
      <c r="Y149" s="4" t="str" cm="1">
        <f t="array" ref="Y149">IF(M149&lt;=0," ",INDEX(Prices,MATCH(Y$3,add_ons,0),MATCH($E149,Models,0)+1))</f>
        <v xml:space="preserve"> </v>
      </c>
      <c r="Z149" s="4" t="str" cm="1">
        <f t="array" ref="Z149">IF(N149&lt;=0," ",INDEX(Prices,MATCH(Z$3,add_ons,0),MATCH($E149,Models,0)+1))</f>
        <v xml:space="preserve"> </v>
      </c>
      <c r="AA149" s="4" t="str" cm="1">
        <f t="array" ref="AA149">IF(O149&lt;=0," ",INDEX(Prices,MATCH(AA$3,add_ons,0),MATCH($E149,Models,0)+1))</f>
        <v xml:space="preserve"> </v>
      </c>
      <c r="AB149" s="4" cm="1">
        <f t="array" ref="AB149">IF(P149&lt;=0," ",INDEX(Prices,MATCH(AB$3,add_ons,0),MATCH($E149,Models,0)+1))</f>
        <v>3200</v>
      </c>
      <c r="AC149" s="4" t="str" cm="1">
        <f t="array" ref="AC149">IF(Q149&lt;=0," ",INDEX(Prices,MATCH(AC$3,add_ons,0),MATCH($E149,Models,0)+1))</f>
        <v xml:space="preserve"> </v>
      </c>
      <c r="AD149" s="4" t="str" cm="1">
        <f t="array" ref="AD149">IF(R149&lt;=0," ",INDEX(Prices,MATCH(AD$3,add_ons,0),MATCH($E149,Models,0)+1))</f>
        <v xml:space="preserve"> </v>
      </c>
      <c r="AE149" s="4" t="str" cm="1">
        <f t="array" ref="AE149">IF(S149&lt;=0," ",INDEX(Prices,MATCH(AE$3,add_ons,0),MATCH($E149,Models,0)+1))</f>
        <v xml:space="preserve"> </v>
      </c>
      <c r="AF149" s="4" t="str" cm="1">
        <f t="array" ref="AF149">IF(T149&lt;=0," ",INDEX(Prices,MATCH(AF$3,add_ons,0),MATCH($E149,Models,0)+1))</f>
        <v xml:space="preserve"> </v>
      </c>
      <c r="AG149" s="4" cm="1">
        <f t="array" ref="AG149">IF(U149&lt;=0," ",INDEX(Prices,MATCH(AG$3,add_ons,0),MATCH($E149,Models,0)+1))</f>
        <v>730</v>
      </c>
      <c r="AH149" s="4" t="str" cm="1">
        <f t="array" ref="AH149">IF(V149&lt;=0," ",INDEX(Prices,MATCH(AH$3,add_ons,0),MATCH($E149,Models,0)+1))</f>
        <v xml:space="preserve"> </v>
      </c>
      <c r="AI149" s="3">
        <f t="shared" si="10"/>
        <v>3340.5</v>
      </c>
      <c r="AJ149" s="3" t="str" cm="1">
        <f t="array" ref="AJ149">IF(K149&lt;= 0, " ",INDEX(Costs,MATCH(W$3,add_ons,0),MATCH($E149,Models,0)+1))</f>
        <v xml:space="preserve"> </v>
      </c>
      <c r="AK149" s="3" t="str" cm="1">
        <f t="array" ref="AK149">IF(L149&lt;= 0, " ",INDEX(Costs,MATCH(X$3,add_ons,0),MATCH($E149,Models,0)+1))</f>
        <v xml:space="preserve"> </v>
      </c>
      <c r="AL149" s="3" t="str" cm="1">
        <f t="array" ref="AL149">IF(M149&lt;= 0, " ",INDEX(Costs,MATCH(Y$3,add_ons,0),MATCH($E149,Models,0)+1))</f>
        <v xml:space="preserve"> </v>
      </c>
      <c r="AM149" s="3" t="str" cm="1">
        <f t="array" ref="AM149">IF(N149&lt;= 0, " ",INDEX(Costs,MATCH(Z$3,add_ons,0),MATCH($E149,Models,0)+1))</f>
        <v xml:space="preserve"> </v>
      </c>
      <c r="AN149" s="3" t="str" cm="1">
        <f t="array" ref="AN149">IF(O149&lt;= 0, " ",INDEX(Costs,MATCH(AA$3,add_ons,0),MATCH($E149,Models,0)+1))</f>
        <v xml:space="preserve"> </v>
      </c>
      <c r="AO149" s="3" cm="1">
        <f t="array" ref="AO149">IF(P149&lt;= 0, " ",INDEX(Costs,MATCH(AB$3,add_ons,0),MATCH($E149,Models,0)+1))</f>
        <v>2176</v>
      </c>
      <c r="AP149" s="3" t="str" cm="1">
        <f t="array" ref="AP149">IF(Q149&lt;= 0, " ",INDEX(Costs,MATCH(AC$3,add_ons,0),MATCH($E149,Models,0)+1))</f>
        <v xml:space="preserve"> </v>
      </c>
      <c r="AQ149" s="3" t="str" cm="1">
        <f t="array" ref="AQ149">IF(R149&lt;= 0, " ",INDEX(Costs,MATCH(AD$3,add_ons,0),MATCH($E149,Models,0)+1))</f>
        <v xml:space="preserve"> </v>
      </c>
      <c r="AR149" s="3" t="str" cm="1">
        <f t="array" ref="AR149">IF(S149&lt;= 0, " ",INDEX(Costs,MATCH(AE$3,add_ons,0),MATCH($E149,Models,0)+1))</f>
        <v xml:space="preserve"> </v>
      </c>
      <c r="AS149" s="3" t="str" cm="1">
        <f t="array" ref="AS149">IF(T149&lt;= 0, " ",INDEX(Costs,MATCH(AF$3,add_ons,0),MATCH($E149,Models,0)+1))</f>
        <v xml:space="preserve"> </v>
      </c>
      <c r="AT149" s="3" cm="1">
        <f t="array" ref="AT149">IF(U149&lt;= 0, " ",INDEX(Costs,MATCH(AG$3,add_ons,0),MATCH($E149,Models,0)+1))</f>
        <v>204.4</v>
      </c>
      <c r="AU149" s="3" t="str" cm="1">
        <f t="array" ref="AU149">IF(V149&lt;= 0, " ",INDEX(Costs,MATCH(AH$3,add_ons,0),MATCH($E149,Models,0)+1))</f>
        <v xml:space="preserve"> </v>
      </c>
      <c r="AV149" s="3">
        <f t="shared" si="11"/>
        <v>2380.4</v>
      </c>
      <c r="AW149" s="3">
        <f t="shared" si="12"/>
        <v>38079.5</v>
      </c>
      <c r="AX149" s="3">
        <f t="shared" si="13"/>
        <v>36077.230000000003</v>
      </c>
      <c r="AY149" s="3">
        <f t="shared" si="14"/>
        <v>2002.2699999999968</v>
      </c>
    </row>
    <row r="150" spans="1:51" x14ac:dyDescent="0.2">
      <c r="A150" t="s">
        <v>15</v>
      </c>
      <c r="B150" t="s">
        <v>31</v>
      </c>
      <c r="C150" t="s">
        <v>10</v>
      </c>
      <c r="D150" t="s">
        <v>11</v>
      </c>
      <c r="E150" t="s">
        <v>28</v>
      </c>
      <c r="F150" t="s">
        <v>30</v>
      </c>
      <c r="G150" t="s">
        <v>14</v>
      </c>
      <c r="H150">
        <v>55</v>
      </c>
      <c r="I150" s="3">
        <v>27909</v>
      </c>
      <c r="J150" s="4">
        <v>27071.73</v>
      </c>
      <c r="K150" s="10">
        <v>0</v>
      </c>
      <c r="L150" s="10">
        <v>0</v>
      </c>
      <c r="M150" s="10">
        <v>0</v>
      </c>
      <c r="N150" s="10">
        <v>0</v>
      </c>
      <c r="O150" s="10">
        <v>0</v>
      </c>
      <c r="P150" s="10">
        <v>0</v>
      </c>
      <c r="Q150" s="10">
        <v>0</v>
      </c>
      <c r="R150" s="10">
        <v>0</v>
      </c>
      <c r="S150" s="10">
        <v>0</v>
      </c>
      <c r="T150" s="10">
        <v>0</v>
      </c>
      <c r="U150" s="10">
        <v>0</v>
      </c>
      <c r="V150" s="10">
        <v>0</v>
      </c>
      <c r="W150" s="4" t="str" cm="1">
        <f t="array" ref="W150">IF(K150&lt;=0," ",INDEX(Prices,MATCH(W$3,add_ons,0),MATCH($E150,Models,0)+1))</f>
        <v xml:space="preserve"> </v>
      </c>
      <c r="X150" s="4" t="str" cm="1">
        <f t="array" ref="X150">IF(L150&lt;=0," ",INDEX(Prices,MATCH(X$3,add_ons,0),MATCH($E150,Models,0)+1))</f>
        <v xml:space="preserve"> </v>
      </c>
      <c r="Y150" s="4" t="str" cm="1">
        <f t="array" ref="Y150">IF(M150&lt;=0," ",INDEX(Prices,MATCH(Y$3,add_ons,0),MATCH($E150,Models,0)+1))</f>
        <v xml:space="preserve"> </v>
      </c>
      <c r="Z150" s="4" t="str" cm="1">
        <f t="array" ref="Z150">IF(N150&lt;=0," ",INDEX(Prices,MATCH(Z$3,add_ons,0),MATCH($E150,Models,0)+1))</f>
        <v xml:space="preserve"> </v>
      </c>
      <c r="AA150" s="4" t="str" cm="1">
        <f t="array" ref="AA150">IF(O150&lt;=0," ",INDEX(Prices,MATCH(AA$3,add_ons,0),MATCH($E150,Models,0)+1))</f>
        <v xml:space="preserve"> </v>
      </c>
      <c r="AB150" s="4" t="str" cm="1">
        <f t="array" ref="AB150">IF(P150&lt;=0," ",INDEX(Prices,MATCH(AB$3,add_ons,0),MATCH($E150,Models,0)+1))</f>
        <v xml:space="preserve"> </v>
      </c>
      <c r="AC150" s="4" t="str" cm="1">
        <f t="array" ref="AC150">IF(Q150&lt;=0," ",INDEX(Prices,MATCH(AC$3,add_ons,0),MATCH($E150,Models,0)+1))</f>
        <v xml:space="preserve"> </v>
      </c>
      <c r="AD150" s="4" t="str" cm="1">
        <f t="array" ref="AD150">IF(R150&lt;=0," ",INDEX(Prices,MATCH(AD$3,add_ons,0),MATCH($E150,Models,0)+1))</f>
        <v xml:space="preserve"> </v>
      </c>
      <c r="AE150" s="4" t="str" cm="1">
        <f t="array" ref="AE150">IF(S150&lt;=0," ",INDEX(Prices,MATCH(AE$3,add_ons,0),MATCH($E150,Models,0)+1))</f>
        <v xml:space="preserve"> </v>
      </c>
      <c r="AF150" s="4" t="str" cm="1">
        <f t="array" ref="AF150">IF(T150&lt;=0," ",INDEX(Prices,MATCH(AF$3,add_ons,0),MATCH($E150,Models,0)+1))</f>
        <v xml:space="preserve"> </v>
      </c>
      <c r="AG150" s="4" t="str" cm="1">
        <f t="array" ref="AG150">IF(U150&lt;=0," ",INDEX(Prices,MATCH(AG$3,add_ons,0),MATCH($E150,Models,0)+1))</f>
        <v xml:space="preserve"> </v>
      </c>
      <c r="AH150" s="4" t="str" cm="1">
        <f t="array" ref="AH150">IF(V150&lt;=0," ",INDEX(Prices,MATCH(AH$3,add_ons,0),MATCH($E150,Models,0)+1))</f>
        <v xml:space="preserve"> </v>
      </c>
      <c r="AI150" s="3">
        <f t="shared" si="10"/>
        <v>0</v>
      </c>
      <c r="AJ150" s="3" t="str" cm="1">
        <f t="array" ref="AJ150">IF(K150&lt;= 0, " ",INDEX(Costs,MATCH(W$3,add_ons,0),MATCH($E150,Models,0)+1))</f>
        <v xml:space="preserve"> </v>
      </c>
      <c r="AK150" s="3" t="str" cm="1">
        <f t="array" ref="AK150">IF(L150&lt;= 0, " ",INDEX(Costs,MATCH(X$3,add_ons,0),MATCH($E150,Models,0)+1))</f>
        <v xml:space="preserve"> </v>
      </c>
      <c r="AL150" s="3" t="str" cm="1">
        <f t="array" ref="AL150">IF(M150&lt;= 0, " ",INDEX(Costs,MATCH(Y$3,add_ons,0),MATCH($E150,Models,0)+1))</f>
        <v xml:space="preserve"> </v>
      </c>
      <c r="AM150" s="3" t="str" cm="1">
        <f t="array" ref="AM150">IF(N150&lt;= 0, " ",INDEX(Costs,MATCH(Z$3,add_ons,0),MATCH($E150,Models,0)+1))</f>
        <v xml:space="preserve"> </v>
      </c>
      <c r="AN150" s="3" t="str" cm="1">
        <f t="array" ref="AN150">IF(O150&lt;= 0, " ",INDEX(Costs,MATCH(AA$3,add_ons,0),MATCH($E150,Models,0)+1))</f>
        <v xml:space="preserve"> </v>
      </c>
      <c r="AO150" s="3" t="str" cm="1">
        <f t="array" ref="AO150">IF(P150&lt;= 0, " ",INDEX(Costs,MATCH(AB$3,add_ons,0),MATCH($E150,Models,0)+1))</f>
        <v xml:space="preserve"> </v>
      </c>
      <c r="AP150" s="3" t="str" cm="1">
        <f t="array" ref="AP150">IF(Q150&lt;= 0, " ",INDEX(Costs,MATCH(AC$3,add_ons,0),MATCH($E150,Models,0)+1))</f>
        <v xml:space="preserve"> </v>
      </c>
      <c r="AQ150" s="3" t="str" cm="1">
        <f t="array" ref="AQ150">IF(R150&lt;= 0, " ",INDEX(Costs,MATCH(AD$3,add_ons,0),MATCH($E150,Models,0)+1))</f>
        <v xml:space="preserve"> </v>
      </c>
      <c r="AR150" s="3" t="str" cm="1">
        <f t="array" ref="AR150">IF(S150&lt;= 0, " ",INDEX(Costs,MATCH(AE$3,add_ons,0),MATCH($E150,Models,0)+1))</f>
        <v xml:space="preserve"> </v>
      </c>
      <c r="AS150" s="3" t="str" cm="1">
        <f t="array" ref="AS150">IF(T150&lt;= 0, " ",INDEX(Costs,MATCH(AF$3,add_ons,0),MATCH($E150,Models,0)+1))</f>
        <v xml:space="preserve"> </v>
      </c>
      <c r="AT150" s="3" t="str" cm="1">
        <f t="array" ref="AT150">IF(U150&lt;= 0, " ",INDEX(Costs,MATCH(AG$3,add_ons,0),MATCH($E150,Models,0)+1))</f>
        <v xml:space="preserve"> </v>
      </c>
      <c r="AU150" s="3" t="str" cm="1">
        <f t="array" ref="AU150">IF(V150&lt;= 0, " ",INDEX(Costs,MATCH(AH$3,add_ons,0),MATCH($E150,Models,0)+1))</f>
        <v xml:space="preserve"> </v>
      </c>
      <c r="AV150" s="3">
        <f t="shared" si="11"/>
        <v>0</v>
      </c>
      <c r="AW150" s="3">
        <f t="shared" si="12"/>
        <v>27909</v>
      </c>
      <c r="AX150" s="3">
        <f t="shared" si="13"/>
        <v>27071.73</v>
      </c>
      <c r="AY150" s="3">
        <f t="shared" si="14"/>
        <v>837.27000000000044</v>
      </c>
    </row>
    <row r="151" spans="1:51" x14ac:dyDescent="0.2">
      <c r="A151" t="s">
        <v>15</v>
      </c>
      <c r="B151" t="s">
        <v>31</v>
      </c>
      <c r="C151" t="s">
        <v>10</v>
      </c>
      <c r="D151" t="s">
        <v>11</v>
      </c>
      <c r="E151" t="s">
        <v>28</v>
      </c>
      <c r="F151" t="s">
        <v>46</v>
      </c>
      <c r="G151" t="s">
        <v>22</v>
      </c>
      <c r="H151">
        <v>71</v>
      </c>
      <c r="I151" s="3">
        <v>25823</v>
      </c>
      <c r="J151" s="4">
        <v>25048.309999999998</v>
      </c>
      <c r="K151" s="10">
        <v>0</v>
      </c>
      <c r="L151" s="10">
        <v>0</v>
      </c>
      <c r="M151" s="10">
        <v>0</v>
      </c>
      <c r="N151" s="10">
        <v>0</v>
      </c>
      <c r="O151" s="10">
        <v>0</v>
      </c>
      <c r="P151" s="10">
        <v>0</v>
      </c>
      <c r="Q151" s="10">
        <v>0</v>
      </c>
      <c r="R151" s="10">
        <v>1</v>
      </c>
      <c r="S151" s="10">
        <v>0</v>
      </c>
      <c r="T151" s="10">
        <v>0</v>
      </c>
      <c r="U151" s="10">
        <v>0</v>
      </c>
      <c r="V151" s="10">
        <v>0</v>
      </c>
      <c r="W151" s="4" t="str" cm="1">
        <f t="array" ref="W151">IF(K151&lt;=0," ",INDEX(Prices,MATCH(W$3,add_ons,0),MATCH($E151,Models,0)+1))</f>
        <v xml:space="preserve"> </v>
      </c>
      <c r="X151" s="4" t="str" cm="1">
        <f t="array" ref="X151">IF(L151&lt;=0," ",INDEX(Prices,MATCH(X$3,add_ons,0),MATCH($E151,Models,0)+1))</f>
        <v xml:space="preserve"> </v>
      </c>
      <c r="Y151" s="4" t="str" cm="1">
        <f t="array" ref="Y151">IF(M151&lt;=0," ",INDEX(Prices,MATCH(Y$3,add_ons,0),MATCH($E151,Models,0)+1))</f>
        <v xml:space="preserve"> </v>
      </c>
      <c r="Z151" s="4" t="str" cm="1">
        <f t="array" ref="Z151">IF(N151&lt;=0," ",INDEX(Prices,MATCH(Z$3,add_ons,0),MATCH($E151,Models,0)+1))</f>
        <v xml:space="preserve"> </v>
      </c>
      <c r="AA151" s="4" t="str" cm="1">
        <f t="array" ref="AA151">IF(O151&lt;=0," ",INDEX(Prices,MATCH(AA$3,add_ons,0),MATCH($E151,Models,0)+1))</f>
        <v xml:space="preserve"> </v>
      </c>
      <c r="AB151" s="4" t="str" cm="1">
        <f t="array" ref="AB151">IF(P151&lt;=0," ",INDEX(Prices,MATCH(AB$3,add_ons,0),MATCH($E151,Models,0)+1))</f>
        <v xml:space="preserve"> </v>
      </c>
      <c r="AC151" s="4" t="str" cm="1">
        <f t="array" ref="AC151">IF(Q151&lt;=0," ",INDEX(Prices,MATCH(AC$3,add_ons,0),MATCH($E151,Models,0)+1))</f>
        <v xml:space="preserve"> </v>
      </c>
      <c r="AD151" s="4" cm="1">
        <f t="array" ref="AD151">IF(R151&lt;=0," ",INDEX(Prices,MATCH(AD$3,add_ons,0),MATCH($E151,Models,0)+1))</f>
        <v>180</v>
      </c>
      <c r="AE151" s="4" t="str" cm="1">
        <f t="array" ref="AE151">IF(S151&lt;=0," ",INDEX(Prices,MATCH(AE$3,add_ons,0),MATCH($E151,Models,0)+1))</f>
        <v xml:space="preserve"> </v>
      </c>
      <c r="AF151" s="4" t="str" cm="1">
        <f t="array" ref="AF151">IF(T151&lt;=0," ",INDEX(Prices,MATCH(AF$3,add_ons,0),MATCH($E151,Models,0)+1))</f>
        <v xml:space="preserve"> </v>
      </c>
      <c r="AG151" s="4" t="str" cm="1">
        <f t="array" ref="AG151">IF(U151&lt;=0," ",INDEX(Prices,MATCH(AG$3,add_ons,0),MATCH($E151,Models,0)+1))</f>
        <v xml:space="preserve"> </v>
      </c>
      <c r="AH151" s="4" t="str" cm="1">
        <f t="array" ref="AH151">IF(V151&lt;=0," ",INDEX(Prices,MATCH(AH$3,add_ons,0),MATCH($E151,Models,0)+1))</f>
        <v xml:space="preserve"> </v>
      </c>
      <c r="AI151" s="3">
        <f t="shared" si="10"/>
        <v>153</v>
      </c>
      <c r="AJ151" s="3" t="str" cm="1">
        <f t="array" ref="AJ151">IF(K151&lt;= 0, " ",INDEX(Costs,MATCH(W$3,add_ons,0),MATCH($E151,Models,0)+1))</f>
        <v xml:space="preserve"> </v>
      </c>
      <c r="AK151" s="3" t="str" cm="1">
        <f t="array" ref="AK151">IF(L151&lt;= 0, " ",INDEX(Costs,MATCH(X$3,add_ons,0),MATCH($E151,Models,0)+1))</f>
        <v xml:space="preserve"> </v>
      </c>
      <c r="AL151" s="3" t="str" cm="1">
        <f t="array" ref="AL151">IF(M151&lt;= 0, " ",INDEX(Costs,MATCH(Y$3,add_ons,0),MATCH($E151,Models,0)+1))</f>
        <v xml:space="preserve"> </v>
      </c>
      <c r="AM151" s="3" t="str" cm="1">
        <f t="array" ref="AM151">IF(N151&lt;= 0, " ",INDEX(Costs,MATCH(Z$3,add_ons,0),MATCH($E151,Models,0)+1))</f>
        <v xml:space="preserve"> </v>
      </c>
      <c r="AN151" s="3" t="str" cm="1">
        <f t="array" ref="AN151">IF(O151&lt;= 0, " ",INDEX(Costs,MATCH(AA$3,add_ons,0),MATCH($E151,Models,0)+1))</f>
        <v xml:space="preserve"> </v>
      </c>
      <c r="AO151" s="3" t="str" cm="1">
        <f t="array" ref="AO151">IF(P151&lt;= 0, " ",INDEX(Costs,MATCH(AB$3,add_ons,0),MATCH($E151,Models,0)+1))</f>
        <v xml:space="preserve"> </v>
      </c>
      <c r="AP151" s="3" t="str" cm="1">
        <f t="array" ref="AP151">IF(Q151&lt;= 0, " ",INDEX(Costs,MATCH(AC$3,add_ons,0),MATCH($E151,Models,0)+1))</f>
        <v xml:space="preserve"> </v>
      </c>
      <c r="AQ151" s="3" cm="1">
        <f t="array" ref="AQ151">IF(R151&lt;= 0, " ",INDEX(Costs,MATCH(AD$3,add_ons,0),MATCH($E151,Models,0)+1))</f>
        <v>30.6</v>
      </c>
      <c r="AR151" s="3" t="str" cm="1">
        <f t="array" ref="AR151">IF(S151&lt;= 0, " ",INDEX(Costs,MATCH(AE$3,add_ons,0),MATCH($E151,Models,0)+1))</f>
        <v xml:space="preserve"> </v>
      </c>
      <c r="AS151" s="3" t="str" cm="1">
        <f t="array" ref="AS151">IF(T151&lt;= 0, " ",INDEX(Costs,MATCH(AF$3,add_ons,0),MATCH($E151,Models,0)+1))</f>
        <v xml:space="preserve"> </v>
      </c>
      <c r="AT151" s="3" t="str" cm="1">
        <f t="array" ref="AT151">IF(U151&lt;= 0, " ",INDEX(Costs,MATCH(AG$3,add_ons,0),MATCH($E151,Models,0)+1))</f>
        <v xml:space="preserve"> </v>
      </c>
      <c r="AU151" s="3" t="str" cm="1">
        <f t="array" ref="AU151">IF(V151&lt;= 0, " ",INDEX(Costs,MATCH(AH$3,add_ons,0),MATCH($E151,Models,0)+1))</f>
        <v xml:space="preserve"> </v>
      </c>
      <c r="AV151" s="3">
        <f t="shared" si="11"/>
        <v>30.6</v>
      </c>
      <c r="AW151" s="3">
        <f t="shared" si="12"/>
        <v>25976</v>
      </c>
      <c r="AX151" s="3">
        <f t="shared" si="13"/>
        <v>25078.909999999996</v>
      </c>
      <c r="AY151" s="3">
        <f t="shared" si="14"/>
        <v>897.09000000000378</v>
      </c>
    </row>
    <row r="152" spans="1:51" x14ac:dyDescent="0.2">
      <c r="A152" t="s">
        <v>15</v>
      </c>
      <c r="B152" t="s">
        <v>31</v>
      </c>
      <c r="C152" t="s">
        <v>10</v>
      </c>
      <c r="D152" t="s">
        <v>11</v>
      </c>
      <c r="E152" t="s">
        <v>28</v>
      </c>
      <c r="F152" t="s">
        <v>46</v>
      </c>
      <c r="G152" t="s">
        <v>22</v>
      </c>
      <c r="H152">
        <v>56</v>
      </c>
      <c r="I152" s="3">
        <v>29720</v>
      </c>
      <c r="J152" s="4">
        <v>28828.399999999998</v>
      </c>
      <c r="K152" s="10">
        <v>0</v>
      </c>
      <c r="L152" s="10">
        <v>0</v>
      </c>
      <c r="M152" s="10">
        <v>0</v>
      </c>
      <c r="N152" s="10">
        <v>1</v>
      </c>
      <c r="O152" s="10">
        <v>0</v>
      </c>
      <c r="P152" s="10">
        <v>1</v>
      </c>
      <c r="Q152" s="10">
        <v>1</v>
      </c>
      <c r="R152" s="10">
        <v>0</v>
      </c>
      <c r="S152" s="10">
        <v>0</v>
      </c>
      <c r="T152" s="10">
        <v>0</v>
      </c>
      <c r="U152" s="10">
        <v>0</v>
      </c>
      <c r="V152" s="10">
        <v>0</v>
      </c>
      <c r="W152" s="4" t="str" cm="1">
        <f t="array" ref="W152">IF(K152&lt;=0," ",INDEX(Prices,MATCH(W$3,add_ons,0),MATCH($E152,Models,0)+1))</f>
        <v xml:space="preserve"> </v>
      </c>
      <c r="X152" s="4" t="str" cm="1">
        <f t="array" ref="X152">IF(L152&lt;=0," ",INDEX(Prices,MATCH(X$3,add_ons,0),MATCH($E152,Models,0)+1))</f>
        <v xml:space="preserve"> </v>
      </c>
      <c r="Y152" s="4" t="str" cm="1">
        <f t="array" ref="Y152">IF(M152&lt;=0," ",INDEX(Prices,MATCH(Y$3,add_ons,0),MATCH($E152,Models,0)+1))</f>
        <v xml:space="preserve"> </v>
      </c>
      <c r="Z152" s="4" cm="1">
        <f t="array" ref="Z152">IF(N152&lt;=0," ",INDEX(Prices,MATCH(Z$3,add_ons,0),MATCH($E152,Models,0)+1))</f>
        <v>230</v>
      </c>
      <c r="AA152" s="4" t="str" cm="1">
        <f t="array" ref="AA152">IF(O152&lt;=0," ",INDEX(Prices,MATCH(AA$3,add_ons,0),MATCH($E152,Models,0)+1))</f>
        <v xml:space="preserve"> </v>
      </c>
      <c r="AB152" s="4" cm="1">
        <f t="array" ref="AB152">IF(P152&lt;=0," ",INDEX(Prices,MATCH(AB$3,add_ons,0),MATCH($E152,Models,0)+1))</f>
        <v>2700</v>
      </c>
      <c r="AC152" s="4" cm="1">
        <f t="array" ref="AC152">IF(Q152&lt;=0," ",INDEX(Prices,MATCH(AC$3,add_ons,0),MATCH($E152,Models,0)+1))</f>
        <v>100</v>
      </c>
      <c r="AD152" s="4" t="str" cm="1">
        <f t="array" ref="AD152">IF(R152&lt;=0," ",INDEX(Prices,MATCH(AD$3,add_ons,0),MATCH($E152,Models,0)+1))</f>
        <v xml:space="preserve"> </v>
      </c>
      <c r="AE152" s="4" t="str" cm="1">
        <f t="array" ref="AE152">IF(S152&lt;=0," ",INDEX(Prices,MATCH(AE$3,add_ons,0),MATCH($E152,Models,0)+1))</f>
        <v xml:space="preserve"> </v>
      </c>
      <c r="AF152" s="4" t="str" cm="1">
        <f t="array" ref="AF152">IF(T152&lt;=0," ",INDEX(Prices,MATCH(AF$3,add_ons,0),MATCH($E152,Models,0)+1))</f>
        <v xml:space="preserve"> </v>
      </c>
      <c r="AG152" s="4" t="str" cm="1">
        <f t="array" ref="AG152">IF(U152&lt;=0," ",INDEX(Prices,MATCH(AG$3,add_ons,0),MATCH($E152,Models,0)+1))</f>
        <v xml:space="preserve"> </v>
      </c>
      <c r="AH152" s="4" t="str" cm="1">
        <f t="array" ref="AH152">IF(V152&lt;=0," ",INDEX(Prices,MATCH(AH$3,add_ons,0),MATCH($E152,Models,0)+1))</f>
        <v xml:space="preserve"> </v>
      </c>
      <c r="AI152" s="3">
        <f t="shared" si="10"/>
        <v>2575.5</v>
      </c>
      <c r="AJ152" s="3" t="str" cm="1">
        <f t="array" ref="AJ152">IF(K152&lt;= 0, " ",INDEX(Costs,MATCH(W$3,add_ons,0),MATCH($E152,Models,0)+1))</f>
        <v xml:space="preserve"> </v>
      </c>
      <c r="AK152" s="3" t="str" cm="1">
        <f t="array" ref="AK152">IF(L152&lt;= 0, " ",INDEX(Costs,MATCH(X$3,add_ons,0),MATCH($E152,Models,0)+1))</f>
        <v xml:space="preserve"> </v>
      </c>
      <c r="AL152" s="3" t="str" cm="1">
        <f t="array" ref="AL152">IF(M152&lt;= 0, " ",INDEX(Costs,MATCH(Y$3,add_ons,0),MATCH($E152,Models,0)+1))</f>
        <v xml:space="preserve"> </v>
      </c>
      <c r="AM152" s="3" cm="1">
        <f t="array" ref="AM152">IF(N152&lt;= 0, " ",INDEX(Costs,MATCH(Z$3,add_ons,0),MATCH($E152,Models,0)+1))</f>
        <v>27.599999999999998</v>
      </c>
      <c r="AN152" s="3" t="str" cm="1">
        <f t="array" ref="AN152">IF(O152&lt;= 0, " ",INDEX(Costs,MATCH(AA$3,add_ons,0),MATCH($E152,Models,0)+1))</f>
        <v xml:space="preserve"> </v>
      </c>
      <c r="AO152" s="3" cm="1">
        <f t="array" ref="AO152">IF(P152&lt;= 0, " ",INDEX(Costs,MATCH(AB$3,add_ons,0),MATCH($E152,Models,0)+1))</f>
        <v>1836.0000000000002</v>
      </c>
      <c r="AP152" s="3" cm="1">
        <f t="array" ref="AP152">IF(Q152&lt;= 0, " ",INDEX(Costs,MATCH(AC$3,add_ons,0),MATCH($E152,Models,0)+1))</f>
        <v>15</v>
      </c>
      <c r="AQ152" s="3" t="str" cm="1">
        <f t="array" ref="AQ152">IF(R152&lt;= 0, " ",INDEX(Costs,MATCH(AD$3,add_ons,0),MATCH($E152,Models,0)+1))</f>
        <v xml:space="preserve"> </v>
      </c>
      <c r="AR152" s="3" t="str" cm="1">
        <f t="array" ref="AR152">IF(S152&lt;= 0, " ",INDEX(Costs,MATCH(AE$3,add_ons,0),MATCH($E152,Models,0)+1))</f>
        <v xml:space="preserve"> </v>
      </c>
      <c r="AS152" s="3" t="str" cm="1">
        <f t="array" ref="AS152">IF(T152&lt;= 0, " ",INDEX(Costs,MATCH(AF$3,add_ons,0),MATCH($E152,Models,0)+1))</f>
        <v xml:space="preserve"> </v>
      </c>
      <c r="AT152" s="3" t="str" cm="1">
        <f t="array" ref="AT152">IF(U152&lt;= 0, " ",INDEX(Costs,MATCH(AG$3,add_ons,0),MATCH($E152,Models,0)+1))</f>
        <v xml:space="preserve"> </v>
      </c>
      <c r="AU152" s="3" t="str" cm="1">
        <f t="array" ref="AU152">IF(V152&lt;= 0, " ",INDEX(Costs,MATCH(AH$3,add_ons,0),MATCH($E152,Models,0)+1))</f>
        <v xml:space="preserve"> </v>
      </c>
      <c r="AV152" s="3">
        <f t="shared" si="11"/>
        <v>1878.6000000000001</v>
      </c>
      <c r="AW152" s="3">
        <f t="shared" si="12"/>
        <v>32295.5</v>
      </c>
      <c r="AX152" s="3">
        <f t="shared" si="13"/>
        <v>30706.999999999996</v>
      </c>
      <c r="AY152" s="3">
        <f t="shared" si="14"/>
        <v>1588.5000000000036</v>
      </c>
    </row>
    <row r="153" spans="1:51" x14ac:dyDescent="0.2">
      <c r="A153" t="s">
        <v>15</v>
      </c>
      <c r="B153" t="s">
        <v>31</v>
      </c>
      <c r="C153" t="s">
        <v>10</v>
      </c>
      <c r="D153" t="s">
        <v>11</v>
      </c>
      <c r="E153" t="s">
        <v>12</v>
      </c>
      <c r="F153" t="s">
        <v>46</v>
      </c>
      <c r="G153" t="s">
        <v>22</v>
      </c>
      <c r="H153">
        <v>27</v>
      </c>
      <c r="I153" s="3">
        <v>24063</v>
      </c>
      <c r="J153" s="4">
        <v>23341.11</v>
      </c>
      <c r="K153" s="10">
        <v>0</v>
      </c>
      <c r="L153" s="10">
        <v>0</v>
      </c>
      <c r="M153" s="10">
        <v>0</v>
      </c>
      <c r="N153" s="10">
        <v>0</v>
      </c>
      <c r="O153" s="10">
        <v>1</v>
      </c>
      <c r="P153" s="10">
        <v>0</v>
      </c>
      <c r="Q153" s="10">
        <v>1</v>
      </c>
      <c r="R153" s="10">
        <v>0</v>
      </c>
      <c r="S153" s="10">
        <v>0</v>
      </c>
      <c r="T153" s="10">
        <v>0</v>
      </c>
      <c r="U153" s="10">
        <v>0</v>
      </c>
      <c r="V153" s="10">
        <v>0</v>
      </c>
      <c r="W153" s="4" t="str" cm="1">
        <f t="array" ref="W153">IF(K153&lt;=0," ",INDEX(Prices,MATCH(W$3,add_ons,0),MATCH($E153,Models,0)+1))</f>
        <v xml:space="preserve"> </v>
      </c>
      <c r="X153" s="4" t="str" cm="1">
        <f t="array" ref="X153">IF(L153&lt;=0," ",INDEX(Prices,MATCH(X$3,add_ons,0),MATCH($E153,Models,0)+1))</f>
        <v xml:space="preserve"> </v>
      </c>
      <c r="Y153" s="4" t="str" cm="1">
        <f t="array" ref="Y153">IF(M153&lt;=0," ",INDEX(Prices,MATCH(Y$3,add_ons,0),MATCH($E153,Models,0)+1))</f>
        <v xml:space="preserve"> </v>
      </c>
      <c r="Z153" s="4" t="str" cm="1">
        <f t="array" ref="Z153">IF(N153&lt;=0," ",INDEX(Prices,MATCH(Z$3,add_ons,0),MATCH($E153,Models,0)+1))</f>
        <v xml:space="preserve"> </v>
      </c>
      <c r="AA153" s="4" cm="1">
        <f t="array" ref="AA153">IF(O153&lt;=0," ",INDEX(Prices,MATCH(AA$3,add_ons,0),MATCH($E153,Models,0)+1))</f>
        <v>1350</v>
      </c>
      <c r="AB153" s="4" t="str" cm="1">
        <f t="array" ref="AB153">IF(P153&lt;=0," ",INDEX(Prices,MATCH(AB$3,add_ons,0),MATCH($E153,Models,0)+1))</f>
        <v xml:space="preserve"> </v>
      </c>
      <c r="AC153" s="4" cm="1">
        <f t="array" ref="AC153">IF(Q153&lt;=0," ",INDEX(Prices,MATCH(AC$3,add_ons,0),MATCH($E153,Models,0)+1))</f>
        <v>110</v>
      </c>
      <c r="AD153" s="4" t="str" cm="1">
        <f t="array" ref="AD153">IF(R153&lt;=0," ",INDEX(Prices,MATCH(AD$3,add_ons,0),MATCH($E153,Models,0)+1))</f>
        <v xml:space="preserve"> </v>
      </c>
      <c r="AE153" s="4" t="str" cm="1">
        <f t="array" ref="AE153">IF(S153&lt;=0," ",INDEX(Prices,MATCH(AE$3,add_ons,0),MATCH($E153,Models,0)+1))</f>
        <v xml:space="preserve"> </v>
      </c>
      <c r="AF153" s="4" t="str" cm="1">
        <f t="array" ref="AF153">IF(T153&lt;=0," ",INDEX(Prices,MATCH(AF$3,add_ons,0),MATCH($E153,Models,0)+1))</f>
        <v xml:space="preserve"> </v>
      </c>
      <c r="AG153" s="4" t="str" cm="1">
        <f t="array" ref="AG153">IF(U153&lt;=0," ",INDEX(Prices,MATCH(AG$3,add_ons,0),MATCH($E153,Models,0)+1))</f>
        <v xml:space="preserve"> </v>
      </c>
      <c r="AH153" s="4" t="str" cm="1">
        <f t="array" ref="AH153">IF(V153&lt;=0," ",INDEX(Prices,MATCH(AH$3,add_ons,0),MATCH($E153,Models,0)+1))</f>
        <v xml:space="preserve"> </v>
      </c>
      <c r="AI153" s="3">
        <f t="shared" si="10"/>
        <v>1241</v>
      </c>
      <c r="AJ153" s="3" t="str" cm="1">
        <f t="array" ref="AJ153">IF(K153&lt;= 0, " ",INDEX(Costs,MATCH(W$3,add_ons,0),MATCH($E153,Models,0)+1))</f>
        <v xml:space="preserve"> </v>
      </c>
      <c r="AK153" s="3" t="str" cm="1">
        <f t="array" ref="AK153">IF(L153&lt;= 0, " ",INDEX(Costs,MATCH(X$3,add_ons,0),MATCH($E153,Models,0)+1))</f>
        <v xml:space="preserve"> </v>
      </c>
      <c r="AL153" s="3" t="str" cm="1">
        <f t="array" ref="AL153">IF(M153&lt;= 0, " ",INDEX(Costs,MATCH(Y$3,add_ons,0),MATCH($E153,Models,0)+1))</f>
        <v xml:space="preserve"> </v>
      </c>
      <c r="AM153" s="3" t="str" cm="1">
        <f t="array" ref="AM153">IF(N153&lt;= 0, " ",INDEX(Costs,MATCH(Z$3,add_ons,0),MATCH($E153,Models,0)+1))</f>
        <v xml:space="preserve"> </v>
      </c>
      <c r="AN153" s="3" cm="1">
        <f t="array" ref="AN153">IF(O153&lt;= 0, " ",INDEX(Costs,MATCH(AA$3,add_ons,0),MATCH($E153,Models,0)+1))</f>
        <v>877.5</v>
      </c>
      <c r="AO153" s="3" t="str" cm="1">
        <f t="array" ref="AO153">IF(P153&lt;= 0, " ",INDEX(Costs,MATCH(AB$3,add_ons,0),MATCH($E153,Models,0)+1))</f>
        <v xml:space="preserve"> </v>
      </c>
      <c r="AP153" s="3" cm="1">
        <f t="array" ref="AP153">IF(Q153&lt;= 0, " ",INDEX(Costs,MATCH(AC$3,add_ons,0),MATCH($E153,Models,0)+1))</f>
        <v>16.5</v>
      </c>
      <c r="AQ153" s="3" t="str" cm="1">
        <f t="array" ref="AQ153">IF(R153&lt;= 0, " ",INDEX(Costs,MATCH(AD$3,add_ons,0),MATCH($E153,Models,0)+1))</f>
        <v xml:space="preserve"> </v>
      </c>
      <c r="AR153" s="3" t="str" cm="1">
        <f t="array" ref="AR153">IF(S153&lt;= 0, " ",INDEX(Costs,MATCH(AE$3,add_ons,0),MATCH($E153,Models,0)+1))</f>
        <v xml:space="preserve"> </v>
      </c>
      <c r="AS153" s="3" t="str" cm="1">
        <f t="array" ref="AS153">IF(T153&lt;= 0, " ",INDEX(Costs,MATCH(AF$3,add_ons,0),MATCH($E153,Models,0)+1))</f>
        <v xml:space="preserve"> </v>
      </c>
      <c r="AT153" s="3" t="str" cm="1">
        <f t="array" ref="AT153">IF(U153&lt;= 0, " ",INDEX(Costs,MATCH(AG$3,add_ons,0),MATCH($E153,Models,0)+1))</f>
        <v xml:space="preserve"> </v>
      </c>
      <c r="AU153" s="3" t="str" cm="1">
        <f t="array" ref="AU153">IF(V153&lt;= 0, " ",INDEX(Costs,MATCH(AH$3,add_ons,0),MATCH($E153,Models,0)+1))</f>
        <v xml:space="preserve"> </v>
      </c>
      <c r="AV153" s="3">
        <f t="shared" si="11"/>
        <v>894</v>
      </c>
      <c r="AW153" s="3">
        <f t="shared" si="12"/>
        <v>25304</v>
      </c>
      <c r="AX153" s="3">
        <f t="shared" si="13"/>
        <v>24235.11</v>
      </c>
      <c r="AY153" s="3">
        <f t="shared" si="14"/>
        <v>1068.8899999999994</v>
      </c>
    </row>
    <row r="154" spans="1:51" x14ac:dyDescent="0.2">
      <c r="A154" t="s">
        <v>15</v>
      </c>
      <c r="B154" t="s">
        <v>31</v>
      </c>
      <c r="C154" t="s">
        <v>40</v>
      </c>
      <c r="D154" t="s">
        <v>16</v>
      </c>
      <c r="E154" t="s">
        <v>33</v>
      </c>
      <c r="F154" t="s">
        <v>32</v>
      </c>
      <c r="G154" t="s">
        <v>14</v>
      </c>
      <c r="H154">
        <v>23</v>
      </c>
      <c r="I154" s="3">
        <v>20861</v>
      </c>
      <c r="J154" s="4">
        <v>12516.6</v>
      </c>
      <c r="K154" s="10">
        <v>0</v>
      </c>
      <c r="L154" s="10">
        <v>0</v>
      </c>
      <c r="M154" s="10">
        <v>0</v>
      </c>
      <c r="N154" s="10">
        <v>0</v>
      </c>
      <c r="O154" s="10">
        <v>1</v>
      </c>
      <c r="P154" s="10">
        <v>0</v>
      </c>
      <c r="Q154" s="10">
        <v>0</v>
      </c>
      <c r="R154" s="10">
        <v>0</v>
      </c>
      <c r="S154" s="10">
        <v>0</v>
      </c>
      <c r="T154" s="10">
        <v>0</v>
      </c>
      <c r="U154" s="10">
        <v>0</v>
      </c>
      <c r="V154" s="10">
        <v>1</v>
      </c>
      <c r="W154" s="4" t="str" cm="1">
        <f t="array" ref="W154">IF(K154&lt;=0," ",INDEX(Prices,MATCH(W$3,add_ons,0),MATCH($E154,Models,0)+1))</f>
        <v xml:space="preserve"> </v>
      </c>
      <c r="X154" s="4" t="str" cm="1">
        <f t="array" ref="X154">IF(L154&lt;=0," ",INDEX(Prices,MATCH(X$3,add_ons,0),MATCH($E154,Models,0)+1))</f>
        <v xml:space="preserve"> </v>
      </c>
      <c r="Y154" s="4" t="str" cm="1">
        <f t="array" ref="Y154">IF(M154&lt;=0," ",INDEX(Prices,MATCH(Y$3,add_ons,0),MATCH($E154,Models,0)+1))</f>
        <v xml:space="preserve"> </v>
      </c>
      <c r="Z154" s="4" t="str" cm="1">
        <f t="array" ref="Z154">IF(N154&lt;=0," ",INDEX(Prices,MATCH(Z$3,add_ons,0),MATCH($E154,Models,0)+1))</f>
        <v xml:space="preserve"> </v>
      </c>
      <c r="AA154" s="4" cm="1">
        <f t="array" ref="AA154">IF(O154&lt;=0," ",INDEX(Prices,MATCH(AA$3,add_ons,0),MATCH($E154,Models,0)+1))</f>
        <v>1600</v>
      </c>
      <c r="AB154" s="4" t="str" cm="1">
        <f t="array" ref="AB154">IF(P154&lt;=0," ",INDEX(Prices,MATCH(AB$3,add_ons,0),MATCH($E154,Models,0)+1))</f>
        <v xml:space="preserve"> </v>
      </c>
      <c r="AC154" s="4" t="str" cm="1">
        <f t="array" ref="AC154">IF(Q154&lt;=0," ",INDEX(Prices,MATCH(AC$3,add_ons,0),MATCH($E154,Models,0)+1))</f>
        <v xml:space="preserve"> </v>
      </c>
      <c r="AD154" s="4" t="str" cm="1">
        <f t="array" ref="AD154">IF(R154&lt;=0," ",INDEX(Prices,MATCH(AD$3,add_ons,0),MATCH($E154,Models,0)+1))</f>
        <v xml:space="preserve"> </v>
      </c>
      <c r="AE154" s="4" t="str" cm="1">
        <f t="array" ref="AE154">IF(S154&lt;=0," ",INDEX(Prices,MATCH(AE$3,add_ons,0),MATCH($E154,Models,0)+1))</f>
        <v xml:space="preserve"> </v>
      </c>
      <c r="AF154" s="4" t="str" cm="1">
        <f t="array" ref="AF154">IF(T154&lt;=0," ",INDEX(Prices,MATCH(AF$3,add_ons,0),MATCH($E154,Models,0)+1))</f>
        <v xml:space="preserve"> </v>
      </c>
      <c r="AG154" s="4" t="str" cm="1">
        <f t="array" ref="AG154">IF(U154&lt;=0," ",INDEX(Prices,MATCH(AG$3,add_ons,0),MATCH($E154,Models,0)+1))</f>
        <v xml:space="preserve"> </v>
      </c>
      <c r="AH154" s="4" cm="1">
        <f t="array" ref="AH154">IF(V154&lt;=0," ",INDEX(Prices,MATCH(AH$3,add_ons,0),MATCH($E154,Models,0)+1))</f>
        <v>520</v>
      </c>
      <c r="AI154" s="3">
        <f t="shared" si="10"/>
        <v>1802</v>
      </c>
      <c r="AJ154" s="3" t="str" cm="1">
        <f t="array" ref="AJ154">IF(K154&lt;= 0, " ",INDEX(Costs,MATCH(W$3,add_ons,0),MATCH($E154,Models,0)+1))</f>
        <v xml:space="preserve"> </v>
      </c>
      <c r="AK154" s="3" t="str" cm="1">
        <f t="array" ref="AK154">IF(L154&lt;= 0, " ",INDEX(Costs,MATCH(X$3,add_ons,0),MATCH($E154,Models,0)+1))</f>
        <v xml:space="preserve"> </v>
      </c>
      <c r="AL154" s="3" t="str" cm="1">
        <f t="array" ref="AL154">IF(M154&lt;= 0, " ",INDEX(Costs,MATCH(Y$3,add_ons,0),MATCH($E154,Models,0)+1))</f>
        <v xml:space="preserve"> </v>
      </c>
      <c r="AM154" s="3" t="str" cm="1">
        <f t="array" ref="AM154">IF(N154&lt;= 0, " ",INDEX(Costs,MATCH(Z$3,add_ons,0),MATCH($E154,Models,0)+1))</f>
        <v xml:space="preserve"> </v>
      </c>
      <c r="AN154" s="3" cm="1">
        <f t="array" ref="AN154">IF(O154&lt;= 0, " ",INDEX(Costs,MATCH(AA$3,add_ons,0),MATCH($E154,Models,0)+1))</f>
        <v>1040</v>
      </c>
      <c r="AO154" s="3" t="str" cm="1">
        <f t="array" ref="AO154">IF(P154&lt;= 0, " ",INDEX(Costs,MATCH(AB$3,add_ons,0),MATCH($E154,Models,0)+1))</f>
        <v xml:space="preserve"> </v>
      </c>
      <c r="AP154" s="3" t="str" cm="1">
        <f t="array" ref="AP154">IF(Q154&lt;= 0, " ",INDEX(Costs,MATCH(AC$3,add_ons,0),MATCH($E154,Models,0)+1))</f>
        <v xml:space="preserve"> </v>
      </c>
      <c r="AQ154" s="3" t="str" cm="1">
        <f t="array" ref="AQ154">IF(R154&lt;= 0, " ",INDEX(Costs,MATCH(AD$3,add_ons,0),MATCH($E154,Models,0)+1))</f>
        <v xml:space="preserve"> </v>
      </c>
      <c r="AR154" s="3" t="str" cm="1">
        <f t="array" ref="AR154">IF(S154&lt;= 0, " ",INDEX(Costs,MATCH(AE$3,add_ons,0),MATCH($E154,Models,0)+1))</f>
        <v xml:space="preserve"> </v>
      </c>
      <c r="AS154" s="3" t="str" cm="1">
        <f t="array" ref="AS154">IF(T154&lt;= 0, " ",INDEX(Costs,MATCH(AF$3,add_ons,0),MATCH($E154,Models,0)+1))</f>
        <v xml:space="preserve"> </v>
      </c>
      <c r="AT154" s="3" t="str" cm="1">
        <f t="array" ref="AT154">IF(U154&lt;= 0, " ",INDEX(Costs,MATCH(AG$3,add_ons,0),MATCH($E154,Models,0)+1))</f>
        <v xml:space="preserve"> </v>
      </c>
      <c r="AU154" s="3" cm="1">
        <f t="array" ref="AU154">IF(V154&lt;= 0, " ",INDEX(Costs,MATCH(AH$3,add_ons,0),MATCH($E154,Models,0)+1))</f>
        <v>109.2</v>
      </c>
      <c r="AV154" s="3">
        <f t="shared" si="11"/>
        <v>1149.2</v>
      </c>
      <c r="AW154" s="3">
        <f t="shared" si="12"/>
        <v>22663</v>
      </c>
      <c r="AX154" s="3">
        <f t="shared" si="13"/>
        <v>13665.800000000001</v>
      </c>
      <c r="AY154" s="3">
        <f t="shared" si="14"/>
        <v>8997.1999999999989</v>
      </c>
    </row>
    <row r="155" spans="1:51" x14ac:dyDescent="0.2">
      <c r="A155" t="s">
        <v>35</v>
      </c>
      <c r="B155" t="s">
        <v>9</v>
      </c>
      <c r="C155" t="s">
        <v>10</v>
      </c>
      <c r="D155" t="s">
        <v>24</v>
      </c>
      <c r="E155" t="s">
        <v>44</v>
      </c>
      <c r="F155" t="s">
        <v>13</v>
      </c>
      <c r="G155" t="s">
        <v>22</v>
      </c>
      <c r="H155">
        <v>34</v>
      </c>
      <c r="I155" s="4">
        <v>26336</v>
      </c>
      <c r="J155" s="4">
        <v>25545.919999999998</v>
      </c>
      <c r="K155" s="10">
        <v>1</v>
      </c>
      <c r="L155" s="10">
        <v>0</v>
      </c>
      <c r="M155" s="10">
        <v>1</v>
      </c>
      <c r="N155" s="10">
        <v>1</v>
      </c>
      <c r="O155" s="10">
        <v>0</v>
      </c>
      <c r="P155" s="10">
        <v>0</v>
      </c>
      <c r="Q155" s="10">
        <v>0</v>
      </c>
      <c r="R155" s="10">
        <v>1</v>
      </c>
      <c r="S155" s="10">
        <v>0</v>
      </c>
      <c r="T155" s="10">
        <v>1</v>
      </c>
      <c r="U155" s="10">
        <v>0</v>
      </c>
      <c r="V155" s="10">
        <v>0</v>
      </c>
      <c r="W155" s="4" cm="1">
        <f t="array" ref="W155">IF(K155&lt;=0," ",INDEX(Prices,MATCH(W$3,add_ons,0),MATCH($E155,Models,0)+1))</f>
        <v>600</v>
      </c>
      <c r="X155" s="4" t="str" cm="1">
        <f t="array" ref="X155">IF(L155&lt;=0," ",INDEX(Prices,MATCH(X$3,add_ons,0),MATCH($E155,Models,0)+1))</f>
        <v xml:space="preserve"> </v>
      </c>
      <c r="Y155" s="4" cm="1">
        <f t="array" ref="Y155">IF(M155&lt;=0," ",INDEX(Prices,MATCH(Y$3,add_ons,0),MATCH($E155,Models,0)+1))</f>
        <v>260</v>
      </c>
      <c r="Z155" s="4" cm="1">
        <f t="array" ref="Z155">IF(N155&lt;=0," ",INDEX(Prices,MATCH(Z$3,add_ons,0),MATCH($E155,Models,0)+1))</f>
        <v>190</v>
      </c>
      <c r="AA155" s="4" t="str" cm="1">
        <f t="array" ref="AA155">IF(O155&lt;=0," ",INDEX(Prices,MATCH(AA$3,add_ons,0),MATCH($E155,Models,0)+1))</f>
        <v xml:space="preserve"> </v>
      </c>
      <c r="AB155" s="4" t="str" cm="1">
        <f t="array" ref="AB155">IF(P155&lt;=0," ",INDEX(Prices,MATCH(AB$3,add_ons,0),MATCH($E155,Models,0)+1))</f>
        <v xml:space="preserve"> </v>
      </c>
      <c r="AC155" s="4" t="str" cm="1">
        <f t="array" ref="AC155">IF(Q155&lt;=0," ",INDEX(Prices,MATCH(AC$3,add_ons,0),MATCH($E155,Models,0)+1))</f>
        <v xml:space="preserve"> </v>
      </c>
      <c r="AD155" s="4" cm="1">
        <f t="array" ref="AD155">IF(R155&lt;=0," ",INDEX(Prices,MATCH(AD$3,add_ons,0),MATCH($E155,Models,0)+1))</f>
        <v>150</v>
      </c>
      <c r="AE155" s="4" t="str" cm="1">
        <f t="array" ref="AE155">IF(S155&lt;=0," ",INDEX(Prices,MATCH(AE$3,add_ons,0),MATCH($E155,Models,0)+1))</f>
        <v xml:space="preserve"> </v>
      </c>
      <c r="AF155" s="4" cm="1">
        <f t="array" ref="AF155">IF(T155&lt;=0," ",INDEX(Prices,MATCH(AF$3,add_ons,0),MATCH($E155,Models,0)+1))</f>
        <v>160</v>
      </c>
      <c r="AG155" s="4" t="str" cm="1">
        <f t="array" ref="AG155">IF(U155&lt;=0," ",INDEX(Prices,MATCH(AG$3,add_ons,0),MATCH($E155,Models,0)+1))</f>
        <v xml:space="preserve"> </v>
      </c>
      <c r="AH155" s="4" t="str" cm="1">
        <f t="array" ref="AH155">IF(V155&lt;=0," ",INDEX(Prices,MATCH(AH$3,add_ons,0),MATCH($E155,Models,0)+1))</f>
        <v xml:space="preserve"> </v>
      </c>
      <c r="AI155" s="3">
        <f t="shared" si="10"/>
        <v>1156</v>
      </c>
      <c r="AJ155" s="3" cm="1">
        <f t="array" ref="AJ155">IF(K155&lt;= 0, " ",INDEX(Costs,MATCH(W$3,add_ons,0),MATCH($E155,Models,0)+1))</f>
        <v>150</v>
      </c>
      <c r="AK155" s="3" t="str" cm="1">
        <f t="array" ref="AK155">IF(L155&lt;= 0, " ",INDEX(Costs,MATCH(X$3,add_ons,0),MATCH($E155,Models,0)+1))</f>
        <v xml:space="preserve"> </v>
      </c>
      <c r="AL155" s="3" cm="1">
        <f t="array" ref="AL155">IF(M155&lt;= 0, " ",INDEX(Costs,MATCH(Y$3,add_ons,0),MATCH($E155,Models,0)+1))</f>
        <v>39</v>
      </c>
      <c r="AM155" s="3" cm="1">
        <f t="array" ref="AM155">IF(N155&lt;= 0, " ",INDEX(Costs,MATCH(Z$3,add_ons,0),MATCH($E155,Models,0)+1))</f>
        <v>22.8</v>
      </c>
      <c r="AN155" s="3" t="str" cm="1">
        <f t="array" ref="AN155">IF(O155&lt;= 0, " ",INDEX(Costs,MATCH(AA$3,add_ons,0),MATCH($E155,Models,0)+1))</f>
        <v xml:space="preserve"> </v>
      </c>
      <c r="AO155" s="3" t="str" cm="1">
        <f t="array" ref="AO155">IF(P155&lt;= 0, " ",INDEX(Costs,MATCH(AB$3,add_ons,0),MATCH($E155,Models,0)+1))</f>
        <v xml:space="preserve"> </v>
      </c>
      <c r="AP155" s="3" t="str" cm="1">
        <f t="array" ref="AP155">IF(Q155&lt;= 0, " ",INDEX(Costs,MATCH(AC$3,add_ons,0),MATCH($E155,Models,0)+1))</f>
        <v xml:space="preserve"> </v>
      </c>
      <c r="AQ155" s="3" cm="1">
        <f t="array" ref="AQ155">IF(R155&lt;= 0, " ",INDEX(Costs,MATCH(AD$3,add_ons,0),MATCH($E155,Models,0)+1))</f>
        <v>25.500000000000004</v>
      </c>
      <c r="AR155" s="3" t="str" cm="1">
        <f t="array" ref="AR155">IF(S155&lt;= 0, " ",INDEX(Costs,MATCH(AE$3,add_ons,0),MATCH($E155,Models,0)+1))</f>
        <v xml:space="preserve"> </v>
      </c>
      <c r="AS155" s="3" cm="1">
        <f t="array" ref="AS155">IF(T155&lt;= 0, " ",INDEX(Costs,MATCH(AF$3,add_ons,0),MATCH($E155,Models,0)+1))</f>
        <v>28.799999999999997</v>
      </c>
      <c r="AT155" s="3" t="str" cm="1">
        <f t="array" ref="AT155">IF(U155&lt;= 0, " ",INDEX(Costs,MATCH(AG$3,add_ons,0),MATCH($E155,Models,0)+1))</f>
        <v xml:space="preserve"> </v>
      </c>
      <c r="AU155" s="3" t="str" cm="1">
        <f t="array" ref="AU155">IF(V155&lt;= 0, " ",INDEX(Costs,MATCH(AH$3,add_ons,0),MATCH($E155,Models,0)+1))</f>
        <v xml:space="preserve"> </v>
      </c>
      <c r="AV155" s="3">
        <f t="shared" si="11"/>
        <v>266.10000000000002</v>
      </c>
      <c r="AW155" s="3">
        <f t="shared" si="12"/>
        <v>27492</v>
      </c>
      <c r="AX155" s="3">
        <f t="shared" si="13"/>
        <v>25812.019999999997</v>
      </c>
      <c r="AY155" s="3">
        <f t="shared" si="14"/>
        <v>1679.9800000000032</v>
      </c>
    </row>
    <row r="156" spans="1:51" x14ac:dyDescent="0.2">
      <c r="A156" t="s">
        <v>35</v>
      </c>
      <c r="B156" t="s">
        <v>9</v>
      </c>
      <c r="C156" t="s">
        <v>10</v>
      </c>
      <c r="D156" t="s">
        <v>24</v>
      </c>
      <c r="E156" t="s">
        <v>44</v>
      </c>
      <c r="F156" t="s">
        <v>34</v>
      </c>
      <c r="G156" t="s">
        <v>14</v>
      </c>
      <c r="H156">
        <v>37</v>
      </c>
      <c r="I156" s="4">
        <v>25938</v>
      </c>
      <c r="J156" s="4">
        <v>25159.86</v>
      </c>
      <c r="K156" s="10">
        <v>0</v>
      </c>
      <c r="L156" s="10">
        <v>1</v>
      </c>
      <c r="M156" s="10">
        <v>0</v>
      </c>
      <c r="N156" s="10">
        <v>1</v>
      </c>
      <c r="O156" s="10">
        <v>0</v>
      </c>
      <c r="P156" s="10">
        <v>0</v>
      </c>
      <c r="Q156" s="10">
        <v>0</v>
      </c>
      <c r="R156" s="10">
        <v>0</v>
      </c>
      <c r="S156" s="10">
        <v>0</v>
      </c>
      <c r="T156" s="10">
        <v>0</v>
      </c>
      <c r="U156" s="10">
        <v>0</v>
      </c>
      <c r="V156" s="10">
        <v>0</v>
      </c>
      <c r="W156" s="4" t="str" cm="1">
        <f t="array" ref="W156">IF(K156&lt;=0," ",INDEX(Prices,MATCH(W$3,add_ons,0),MATCH($E156,Models,0)+1))</f>
        <v xml:space="preserve"> </v>
      </c>
      <c r="X156" s="4" cm="1">
        <f t="array" ref="X156">IF(L156&lt;=0," ",INDEX(Prices,MATCH(X$3,add_ons,0),MATCH($E156,Models,0)+1))</f>
        <v>170</v>
      </c>
      <c r="Y156" s="4" t="str" cm="1">
        <f t="array" ref="Y156">IF(M156&lt;=0," ",INDEX(Prices,MATCH(Y$3,add_ons,0),MATCH($E156,Models,0)+1))</f>
        <v xml:space="preserve"> </v>
      </c>
      <c r="Z156" s="4" cm="1">
        <f t="array" ref="Z156">IF(N156&lt;=0," ",INDEX(Prices,MATCH(Z$3,add_ons,0),MATCH($E156,Models,0)+1))</f>
        <v>190</v>
      </c>
      <c r="AA156" s="4" t="str" cm="1">
        <f t="array" ref="AA156">IF(O156&lt;=0," ",INDEX(Prices,MATCH(AA$3,add_ons,0),MATCH($E156,Models,0)+1))</f>
        <v xml:space="preserve"> </v>
      </c>
      <c r="AB156" s="4" t="str" cm="1">
        <f t="array" ref="AB156">IF(P156&lt;=0," ",INDEX(Prices,MATCH(AB$3,add_ons,0),MATCH($E156,Models,0)+1))</f>
        <v xml:space="preserve"> </v>
      </c>
      <c r="AC156" s="4" t="str" cm="1">
        <f t="array" ref="AC156">IF(Q156&lt;=0," ",INDEX(Prices,MATCH(AC$3,add_ons,0),MATCH($E156,Models,0)+1))</f>
        <v xml:space="preserve"> </v>
      </c>
      <c r="AD156" s="4" t="str" cm="1">
        <f t="array" ref="AD156">IF(R156&lt;=0," ",INDEX(Prices,MATCH(AD$3,add_ons,0),MATCH($E156,Models,0)+1))</f>
        <v xml:space="preserve"> </v>
      </c>
      <c r="AE156" s="4" t="str" cm="1">
        <f t="array" ref="AE156">IF(S156&lt;=0," ",INDEX(Prices,MATCH(AE$3,add_ons,0),MATCH($E156,Models,0)+1))</f>
        <v xml:space="preserve"> </v>
      </c>
      <c r="AF156" s="4" t="str" cm="1">
        <f t="array" ref="AF156">IF(T156&lt;=0," ",INDEX(Prices,MATCH(AF$3,add_ons,0),MATCH($E156,Models,0)+1))</f>
        <v xml:space="preserve"> </v>
      </c>
      <c r="AG156" s="4" t="str" cm="1">
        <f t="array" ref="AG156">IF(U156&lt;=0," ",INDEX(Prices,MATCH(AG$3,add_ons,0),MATCH($E156,Models,0)+1))</f>
        <v xml:space="preserve"> </v>
      </c>
      <c r="AH156" s="4" t="str" cm="1">
        <f t="array" ref="AH156">IF(V156&lt;=0," ",INDEX(Prices,MATCH(AH$3,add_ons,0),MATCH($E156,Models,0)+1))</f>
        <v xml:space="preserve"> </v>
      </c>
      <c r="AI156" s="3">
        <f t="shared" si="10"/>
        <v>306</v>
      </c>
      <c r="AJ156" s="3" t="str" cm="1">
        <f t="array" ref="AJ156">IF(K156&lt;= 0, " ",INDEX(Costs,MATCH(W$3,add_ons,0),MATCH($E156,Models,0)+1))</f>
        <v xml:space="preserve"> </v>
      </c>
      <c r="AK156" s="3" cm="1">
        <f t="array" ref="AK156">IF(L156&lt;= 0, " ",INDEX(Costs,MATCH(X$3,add_ons,0),MATCH($E156,Models,0)+1))</f>
        <v>18.7</v>
      </c>
      <c r="AL156" s="3" t="str" cm="1">
        <f t="array" ref="AL156">IF(M156&lt;= 0, " ",INDEX(Costs,MATCH(Y$3,add_ons,0),MATCH($E156,Models,0)+1))</f>
        <v xml:space="preserve"> </v>
      </c>
      <c r="AM156" s="3" cm="1">
        <f t="array" ref="AM156">IF(N156&lt;= 0, " ",INDEX(Costs,MATCH(Z$3,add_ons,0),MATCH($E156,Models,0)+1))</f>
        <v>22.8</v>
      </c>
      <c r="AN156" s="3" t="str" cm="1">
        <f t="array" ref="AN156">IF(O156&lt;= 0, " ",INDEX(Costs,MATCH(AA$3,add_ons,0),MATCH($E156,Models,0)+1))</f>
        <v xml:space="preserve"> </v>
      </c>
      <c r="AO156" s="3" t="str" cm="1">
        <f t="array" ref="AO156">IF(P156&lt;= 0, " ",INDEX(Costs,MATCH(AB$3,add_ons,0),MATCH($E156,Models,0)+1))</f>
        <v xml:space="preserve"> </v>
      </c>
      <c r="AP156" s="3" t="str" cm="1">
        <f t="array" ref="AP156">IF(Q156&lt;= 0, " ",INDEX(Costs,MATCH(AC$3,add_ons,0),MATCH($E156,Models,0)+1))</f>
        <v xml:space="preserve"> </v>
      </c>
      <c r="AQ156" s="3" t="str" cm="1">
        <f t="array" ref="AQ156">IF(R156&lt;= 0, " ",INDEX(Costs,MATCH(AD$3,add_ons,0),MATCH($E156,Models,0)+1))</f>
        <v xml:space="preserve"> </v>
      </c>
      <c r="AR156" s="3" t="str" cm="1">
        <f t="array" ref="AR156">IF(S156&lt;= 0, " ",INDEX(Costs,MATCH(AE$3,add_ons,0),MATCH($E156,Models,0)+1))</f>
        <v xml:space="preserve"> </v>
      </c>
      <c r="AS156" s="3" t="str" cm="1">
        <f t="array" ref="AS156">IF(T156&lt;= 0, " ",INDEX(Costs,MATCH(AF$3,add_ons,0),MATCH($E156,Models,0)+1))</f>
        <v xml:space="preserve"> </v>
      </c>
      <c r="AT156" s="3" t="str" cm="1">
        <f t="array" ref="AT156">IF(U156&lt;= 0, " ",INDEX(Costs,MATCH(AG$3,add_ons,0),MATCH($E156,Models,0)+1))</f>
        <v xml:space="preserve"> </v>
      </c>
      <c r="AU156" s="3" t="str" cm="1">
        <f t="array" ref="AU156">IF(V156&lt;= 0, " ",INDEX(Costs,MATCH(AH$3,add_ons,0),MATCH($E156,Models,0)+1))</f>
        <v xml:space="preserve"> </v>
      </c>
      <c r="AV156" s="3">
        <f t="shared" si="11"/>
        <v>41.5</v>
      </c>
      <c r="AW156" s="3">
        <f t="shared" si="12"/>
        <v>26244</v>
      </c>
      <c r="AX156" s="3">
        <f t="shared" si="13"/>
        <v>25201.360000000001</v>
      </c>
      <c r="AY156" s="3">
        <f t="shared" si="14"/>
        <v>1042.6399999999994</v>
      </c>
    </row>
    <row r="157" spans="1:51" x14ac:dyDescent="0.2">
      <c r="A157" t="s">
        <v>35</v>
      </c>
      <c r="B157" t="s">
        <v>9</v>
      </c>
      <c r="C157" t="s">
        <v>10</v>
      </c>
      <c r="D157" t="s">
        <v>24</v>
      </c>
      <c r="E157" t="s">
        <v>44</v>
      </c>
      <c r="F157" t="s">
        <v>41</v>
      </c>
      <c r="G157" t="s">
        <v>22</v>
      </c>
      <c r="H157">
        <v>54</v>
      </c>
      <c r="I157" s="4">
        <v>25962</v>
      </c>
      <c r="J157" s="4">
        <v>25183.14</v>
      </c>
      <c r="K157" s="10">
        <v>0</v>
      </c>
      <c r="L157" s="10">
        <v>0</v>
      </c>
      <c r="M157" s="10">
        <v>0</v>
      </c>
      <c r="N157" s="10">
        <v>0</v>
      </c>
      <c r="O157" s="10">
        <v>1</v>
      </c>
      <c r="P157" s="10">
        <v>0</v>
      </c>
      <c r="Q157" s="10">
        <v>0</v>
      </c>
      <c r="R157" s="10">
        <v>0</v>
      </c>
      <c r="S157" s="10">
        <v>0</v>
      </c>
      <c r="T157" s="10">
        <v>1</v>
      </c>
      <c r="U157" s="10">
        <v>1</v>
      </c>
      <c r="V157" s="10">
        <v>0</v>
      </c>
      <c r="W157" s="4" t="str" cm="1">
        <f t="array" ref="W157">IF(K157&lt;=0," ",INDEX(Prices,MATCH(W$3,add_ons,0),MATCH($E157,Models,0)+1))</f>
        <v xml:space="preserve"> </v>
      </c>
      <c r="X157" s="4" t="str" cm="1">
        <f t="array" ref="X157">IF(L157&lt;=0," ",INDEX(Prices,MATCH(X$3,add_ons,0),MATCH($E157,Models,0)+1))</f>
        <v xml:space="preserve"> </v>
      </c>
      <c r="Y157" s="4" t="str" cm="1">
        <f t="array" ref="Y157">IF(M157&lt;=0," ",INDEX(Prices,MATCH(Y$3,add_ons,0),MATCH($E157,Models,0)+1))</f>
        <v xml:space="preserve"> </v>
      </c>
      <c r="Z157" s="4" t="str" cm="1">
        <f t="array" ref="Z157">IF(N157&lt;=0," ",INDEX(Prices,MATCH(Z$3,add_ons,0),MATCH($E157,Models,0)+1))</f>
        <v xml:space="preserve"> </v>
      </c>
      <c r="AA157" s="4" cm="1">
        <f t="array" ref="AA157">IF(O157&lt;=0," ",INDEX(Prices,MATCH(AA$3,add_ons,0),MATCH($E157,Models,0)+1))</f>
        <v>1350</v>
      </c>
      <c r="AB157" s="4" t="str" cm="1">
        <f t="array" ref="AB157">IF(P157&lt;=0," ",INDEX(Prices,MATCH(AB$3,add_ons,0),MATCH($E157,Models,0)+1))</f>
        <v xml:space="preserve"> </v>
      </c>
      <c r="AC157" s="4" t="str" cm="1">
        <f t="array" ref="AC157">IF(Q157&lt;=0," ",INDEX(Prices,MATCH(AC$3,add_ons,0),MATCH($E157,Models,0)+1))</f>
        <v xml:space="preserve"> </v>
      </c>
      <c r="AD157" s="4" t="str" cm="1">
        <f t="array" ref="AD157">IF(R157&lt;=0," ",INDEX(Prices,MATCH(AD$3,add_ons,0),MATCH($E157,Models,0)+1))</f>
        <v xml:space="preserve"> </v>
      </c>
      <c r="AE157" s="4" t="str" cm="1">
        <f t="array" ref="AE157">IF(S157&lt;=0," ",INDEX(Prices,MATCH(AE$3,add_ons,0),MATCH($E157,Models,0)+1))</f>
        <v xml:space="preserve"> </v>
      </c>
      <c r="AF157" s="4" cm="1">
        <f t="array" ref="AF157">IF(T157&lt;=0," ",INDEX(Prices,MATCH(AF$3,add_ons,0),MATCH($E157,Models,0)+1))</f>
        <v>160</v>
      </c>
      <c r="AG157" s="4" cm="1">
        <f t="array" ref="AG157">IF(U157&lt;=0," ",INDEX(Prices,MATCH(AG$3,add_ons,0),MATCH($E157,Models,0)+1))</f>
        <v>510</v>
      </c>
      <c r="AH157" s="4" t="str" cm="1">
        <f t="array" ref="AH157">IF(V157&lt;=0," ",INDEX(Prices,MATCH(AH$3,add_ons,0),MATCH($E157,Models,0)+1))</f>
        <v xml:space="preserve"> </v>
      </c>
      <c r="AI157" s="3">
        <f t="shared" si="10"/>
        <v>1717</v>
      </c>
      <c r="AJ157" s="3" t="str" cm="1">
        <f t="array" ref="AJ157">IF(K157&lt;= 0, " ",INDEX(Costs,MATCH(W$3,add_ons,0),MATCH($E157,Models,0)+1))</f>
        <v xml:space="preserve"> </v>
      </c>
      <c r="AK157" s="3" t="str" cm="1">
        <f t="array" ref="AK157">IF(L157&lt;= 0, " ",INDEX(Costs,MATCH(X$3,add_ons,0),MATCH($E157,Models,0)+1))</f>
        <v xml:space="preserve"> </v>
      </c>
      <c r="AL157" s="3" t="str" cm="1">
        <f t="array" ref="AL157">IF(M157&lt;= 0, " ",INDEX(Costs,MATCH(Y$3,add_ons,0),MATCH($E157,Models,0)+1))</f>
        <v xml:space="preserve"> </v>
      </c>
      <c r="AM157" s="3" t="str" cm="1">
        <f t="array" ref="AM157">IF(N157&lt;= 0, " ",INDEX(Costs,MATCH(Z$3,add_ons,0),MATCH($E157,Models,0)+1))</f>
        <v xml:space="preserve"> </v>
      </c>
      <c r="AN157" s="3" cm="1">
        <f t="array" ref="AN157">IF(O157&lt;= 0, " ",INDEX(Costs,MATCH(AA$3,add_ons,0),MATCH($E157,Models,0)+1))</f>
        <v>877.5</v>
      </c>
      <c r="AO157" s="3" t="str" cm="1">
        <f t="array" ref="AO157">IF(P157&lt;= 0, " ",INDEX(Costs,MATCH(AB$3,add_ons,0),MATCH($E157,Models,0)+1))</f>
        <v xml:space="preserve"> </v>
      </c>
      <c r="AP157" s="3" t="str" cm="1">
        <f t="array" ref="AP157">IF(Q157&lt;= 0, " ",INDEX(Costs,MATCH(AC$3,add_ons,0),MATCH($E157,Models,0)+1))</f>
        <v xml:space="preserve"> </v>
      </c>
      <c r="AQ157" s="3" t="str" cm="1">
        <f t="array" ref="AQ157">IF(R157&lt;= 0, " ",INDEX(Costs,MATCH(AD$3,add_ons,0),MATCH($E157,Models,0)+1))</f>
        <v xml:space="preserve"> </v>
      </c>
      <c r="AR157" s="3" t="str" cm="1">
        <f t="array" ref="AR157">IF(S157&lt;= 0, " ",INDEX(Costs,MATCH(AE$3,add_ons,0),MATCH($E157,Models,0)+1))</f>
        <v xml:space="preserve"> </v>
      </c>
      <c r="AS157" s="3" cm="1">
        <f t="array" ref="AS157">IF(T157&lt;= 0, " ",INDEX(Costs,MATCH(AF$3,add_ons,0),MATCH($E157,Models,0)+1))</f>
        <v>28.799999999999997</v>
      </c>
      <c r="AT157" s="3" cm="1">
        <f t="array" ref="AT157">IF(U157&lt;= 0, " ",INDEX(Costs,MATCH(AG$3,add_ons,0),MATCH($E157,Models,0)+1))</f>
        <v>142.80000000000001</v>
      </c>
      <c r="AU157" s="3" t="str" cm="1">
        <f t="array" ref="AU157">IF(V157&lt;= 0, " ",INDEX(Costs,MATCH(AH$3,add_ons,0),MATCH($E157,Models,0)+1))</f>
        <v xml:space="preserve"> </v>
      </c>
      <c r="AV157" s="3">
        <f t="shared" si="11"/>
        <v>1049.0999999999999</v>
      </c>
      <c r="AW157" s="3">
        <f t="shared" si="12"/>
        <v>27679</v>
      </c>
      <c r="AX157" s="3">
        <f t="shared" si="13"/>
        <v>26232.239999999998</v>
      </c>
      <c r="AY157" s="3">
        <f t="shared" si="14"/>
        <v>1446.760000000002</v>
      </c>
    </row>
    <row r="158" spans="1:51" x14ac:dyDescent="0.2">
      <c r="A158" t="s">
        <v>35</v>
      </c>
      <c r="B158" t="s">
        <v>9</v>
      </c>
      <c r="C158" t="s">
        <v>10</v>
      </c>
      <c r="D158" t="s">
        <v>24</v>
      </c>
      <c r="E158" t="s">
        <v>25</v>
      </c>
      <c r="F158" t="s">
        <v>29</v>
      </c>
      <c r="G158" t="s">
        <v>14</v>
      </c>
      <c r="H158">
        <v>57</v>
      </c>
      <c r="I158" s="4">
        <v>29190</v>
      </c>
      <c r="J158" s="4">
        <v>28314.3</v>
      </c>
      <c r="K158" s="10">
        <v>0</v>
      </c>
      <c r="L158" s="10">
        <v>0</v>
      </c>
      <c r="M158" s="10">
        <v>0</v>
      </c>
      <c r="N158" s="10">
        <v>1</v>
      </c>
      <c r="O158" s="10">
        <v>0</v>
      </c>
      <c r="P158" s="10">
        <v>0</v>
      </c>
      <c r="Q158" s="10">
        <v>0</v>
      </c>
      <c r="R158" s="10">
        <v>0</v>
      </c>
      <c r="S158" s="10">
        <v>0</v>
      </c>
      <c r="T158" s="10">
        <v>0</v>
      </c>
      <c r="U158" s="10">
        <v>0</v>
      </c>
      <c r="V158" s="10">
        <v>0</v>
      </c>
      <c r="W158" s="4" t="str" cm="1">
        <f t="array" ref="W158">IF(K158&lt;=0," ",INDEX(Prices,MATCH(W$3,add_ons,0),MATCH($E158,Models,0)+1))</f>
        <v xml:space="preserve"> </v>
      </c>
      <c r="X158" s="4" t="str" cm="1">
        <f t="array" ref="X158">IF(L158&lt;=0," ",INDEX(Prices,MATCH(X$3,add_ons,0),MATCH($E158,Models,0)+1))</f>
        <v xml:space="preserve"> </v>
      </c>
      <c r="Y158" s="4" t="str" cm="1">
        <f t="array" ref="Y158">IF(M158&lt;=0," ",INDEX(Prices,MATCH(Y$3,add_ons,0),MATCH($E158,Models,0)+1))</f>
        <v xml:space="preserve"> </v>
      </c>
      <c r="Z158" s="4" cm="1">
        <f t="array" ref="Z158">IF(N158&lt;=0," ",INDEX(Prices,MATCH(Z$3,add_ons,0),MATCH($E158,Models,0)+1))</f>
        <v>320</v>
      </c>
      <c r="AA158" s="4" t="str" cm="1">
        <f t="array" ref="AA158">IF(O158&lt;=0," ",INDEX(Prices,MATCH(AA$3,add_ons,0),MATCH($E158,Models,0)+1))</f>
        <v xml:space="preserve"> </v>
      </c>
      <c r="AB158" s="4" t="str" cm="1">
        <f t="array" ref="AB158">IF(P158&lt;=0," ",INDEX(Prices,MATCH(AB$3,add_ons,0),MATCH($E158,Models,0)+1))</f>
        <v xml:space="preserve"> </v>
      </c>
      <c r="AC158" s="4" t="str" cm="1">
        <f t="array" ref="AC158">IF(Q158&lt;=0," ",INDEX(Prices,MATCH(AC$3,add_ons,0),MATCH($E158,Models,0)+1))</f>
        <v xml:space="preserve"> </v>
      </c>
      <c r="AD158" s="4" t="str" cm="1">
        <f t="array" ref="AD158">IF(R158&lt;=0," ",INDEX(Prices,MATCH(AD$3,add_ons,0),MATCH($E158,Models,0)+1))</f>
        <v xml:space="preserve"> </v>
      </c>
      <c r="AE158" s="4" t="str" cm="1">
        <f t="array" ref="AE158">IF(S158&lt;=0," ",INDEX(Prices,MATCH(AE$3,add_ons,0),MATCH($E158,Models,0)+1))</f>
        <v xml:space="preserve"> </v>
      </c>
      <c r="AF158" s="4" t="str" cm="1">
        <f t="array" ref="AF158">IF(T158&lt;=0," ",INDEX(Prices,MATCH(AF$3,add_ons,0),MATCH($E158,Models,0)+1))</f>
        <v xml:space="preserve"> </v>
      </c>
      <c r="AG158" s="4" t="str" cm="1">
        <f t="array" ref="AG158">IF(U158&lt;=0," ",INDEX(Prices,MATCH(AG$3,add_ons,0),MATCH($E158,Models,0)+1))</f>
        <v xml:space="preserve"> </v>
      </c>
      <c r="AH158" s="4" t="str" cm="1">
        <f t="array" ref="AH158">IF(V158&lt;=0," ",INDEX(Prices,MATCH(AH$3,add_ons,0),MATCH($E158,Models,0)+1))</f>
        <v xml:space="preserve"> </v>
      </c>
      <c r="AI158" s="3">
        <f t="shared" si="10"/>
        <v>272</v>
      </c>
      <c r="AJ158" s="3" t="str" cm="1">
        <f t="array" ref="AJ158">IF(K158&lt;= 0, " ",INDEX(Costs,MATCH(W$3,add_ons,0),MATCH($E158,Models,0)+1))</f>
        <v xml:space="preserve"> </v>
      </c>
      <c r="AK158" s="3" t="str" cm="1">
        <f t="array" ref="AK158">IF(L158&lt;= 0, " ",INDEX(Costs,MATCH(X$3,add_ons,0),MATCH($E158,Models,0)+1))</f>
        <v xml:space="preserve"> </v>
      </c>
      <c r="AL158" s="3" t="str" cm="1">
        <f t="array" ref="AL158">IF(M158&lt;= 0, " ",INDEX(Costs,MATCH(Y$3,add_ons,0),MATCH($E158,Models,0)+1))</f>
        <v xml:space="preserve"> </v>
      </c>
      <c r="AM158" s="3" cm="1">
        <f t="array" ref="AM158">IF(N158&lt;= 0, " ",INDEX(Costs,MATCH(Z$3,add_ons,0),MATCH($E158,Models,0)+1))</f>
        <v>38.4</v>
      </c>
      <c r="AN158" s="3" t="str" cm="1">
        <f t="array" ref="AN158">IF(O158&lt;= 0, " ",INDEX(Costs,MATCH(AA$3,add_ons,0),MATCH($E158,Models,0)+1))</f>
        <v xml:space="preserve"> </v>
      </c>
      <c r="AO158" s="3" t="str" cm="1">
        <f t="array" ref="AO158">IF(P158&lt;= 0, " ",INDEX(Costs,MATCH(AB$3,add_ons,0),MATCH($E158,Models,0)+1))</f>
        <v xml:space="preserve"> </v>
      </c>
      <c r="AP158" s="3" t="str" cm="1">
        <f t="array" ref="AP158">IF(Q158&lt;= 0, " ",INDEX(Costs,MATCH(AC$3,add_ons,0),MATCH($E158,Models,0)+1))</f>
        <v xml:space="preserve"> </v>
      </c>
      <c r="AQ158" s="3" t="str" cm="1">
        <f t="array" ref="AQ158">IF(R158&lt;= 0, " ",INDEX(Costs,MATCH(AD$3,add_ons,0),MATCH($E158,Models,0)+1))</f>
        <v xml:space="preserve"> </v>
      </c>
      <c r="AR158" s="3" t="str" cm="1">
        <f t="array" ref="AR158">IF(S158&lt;= 0, " ",INDEX(Costs,MATCH(AE$3,add_ons,0),MATCH($E158,Models,0)+1))</f>
        <v xml:space="preserve"> </v>
      </c>
      <c r="AS158" s="3" t="str" cm="1">
        <f t="array" ref="AS158">IF(T158&lt;= 0, " ",INDEX(Costs,MATCH(AF$3,add_ons,0),MATCH($E158,Models,0)+1))</f>
        <v xml:space="preserve"> </v>
      </c>
      <c r="AT158" s="3" t="str" cm="1">
        <f t="array" ref="AT158">IF(U158&lt;= 0, " ",INDEX(Costs,MATCH(AG$3,add_ons,0),MATCH($E158,Models,0)+1))</f>
        <v xml:space="preserve"> </v>
      </c>
      <c r="AU158" s="3" t="str" cm="1">
        <f t="array" ref="AU158">IF(V158&lt;= 0, " ",INDEX(Costs,MATCH(AH$3,add_ons,0),MATCH($E158,Models,0)+1))</f>
        <v xml:space="preserve"> </v>
      </c>
      <c r="AV158" s="3">
        <f t="shared" si="11"/>
        <v>38.4</v>
      </c>
      <c r="AW158" s="3">
        <f t="shared" si="12"/>
        <v>29462</v>
      </c>
      <c r="AX158" s="3">
        <f t="shared" si="13"/>
        <v>28352.7</v>
      </c>
      <c r="AY158" s="3">
        <f t="shared" si="14"/>
        <v>1109.2999999999993</v>
      </c>
    </row>
    <row r="159" spans="1:51" x14ac:dyDescent="0.2">
      <c r="A159" t="s">
        <v>35</v>
      </c>
      <c r="B159" t="s">
        <v>9</v>
      </c>
      <c r="C159" t="s">
        <v>10</v>
      </c>
      <c r="D159" t="s">
        <v>16</v>
      </c>
      <c r="E159" t="s">
        <v>17</v>
      </c>
      <c r="F159" t="s">
        <v>34</v>
      </c>
      <c r="G159" t="s">
        <v>14</v>
      </c>
      <c r="H159">
        <v>33</v>
      </c>
      <c r="I159" s="3">
        <v>20482</v>
      </c>
      <c r="J159" s="4">
        <v>19867.54</v>
      </c>
      <c r="K159" s="10">
        <v>1</v>
      </c>
      <c r="L159" s="10">
        <v>0</v>
      </c>
      <c r="M159" s="10">
        <v>1</v>
      </c>
      <c r="N159" s="10">
        <v>0</v>
      </c>
      <c r="O159" s="10">
        <v>0</v>
      </c>
      <c r="P159" s="10">
        <v>1</v>
      </c>
      <c r="Q159" s="10">
        <v>1</v>
      </c>
      <c r="R159" s="10">
        <v>0</v>
      </c>
      <c r="S159" s="10">
        <v>0</v>
      </c>
      <c r="T159" s="10">
        <v>0</v>
      </c>
      <c r="U159" s="10">
        <v>1</v>
      </c>
      <c r="V159" s="10">
        <v>0</v>
      </c>
      <c r="W159" s="4" cm="1">
        <f t="array" ref="W159">IF(K159&lt;=0," ",INDEX(Prices,MATCH(W$3,add_ons,0),MATCH($E159,Models,0)+1))</f>
        <v>650</v>
      </c>
      <c r="X159" s="4" t="str" cm="1">
        <f t="array" ref="X159">IF(L159&lt;=0," ",INDEX(Prices,MATCH(X$3,add_ons,0),MATCH($E159,Models,0)+1))</f>
        <v xml:space="preserve"> </v>
      </c>
      <c r="Y159" s="4" cm="1">
        <f t="array" ref="Y159">IF(M159&lt;=0," ",INDEX(Prices,MATCH(Y$3,add_ons,0),MATCH($E159,Models,0)+1))</f>
        <v>280</v>
      </c>
      <c r="Z159" s="4" t="str" cm="1">
        <f t="array" ref="Z159">IF(N159&lt;=0," ",INDEX(Prices,MATCH(Z$3,add_ons,0),MATCH($E159,Models,0)+1))</f>
        <v xml:space="preserve"> </v>
      </c>
      <c r="AA159" s="4" t="str" cm="1">
        <f t="array" ref="AA159">IF(O159&lt;=0," ",INDEX(Prices,MATCH(AA$3,add_ons,0),MATCH($E159,Models,0)+1))</f>
        <v xml:space="preserve"> </v>
      </c>
      <c r="AB159" s="4" cm="1">
        <f t="array" ref="AB159">IF(P159&lt;=0," ",INDEX(Prices,MATCH(AB$3,add_ons,0),MATCH($E159,Models,0)+1))</f>
        <v>2000</v>
      </c>
      <c r="AC159" s="4" cm="1">
        <f t="array" ref="AC159">IF(Q159&lt;=0," ",INDEX(Prices,MATCH(AC$3,add_ons,0),MATCH($E159,Models,0)+1))</f>
        <v>90</v>
      </c>
      <c r="AD159" s="4" t="str" cm="1">
        <f t="array" ref="AD159">IF(R159&lt;=0," ",INDEX(Prices,MATCH(AD$3,add_ons,0),MATCH($E159,Models,0)+1))</f>
        <v xml:space="preserve"> </v>
      </c>
      <c r="AE159" s="4" t="str" cm="1">
        <f t="array" ref="AE159">IF(S159&lt;=0," ",INDEX(Prices,MATCH(AE$3,add_ons,0),MATCH($E159,Models,0)+1))</f>
        <v xml:space="preserve"> </v>
      </c>
      <c r="AF159" s="4" t="str" cm="1">
        <f t="array" ref="AF159">IF(T159&lt;=0," ",INDEX(Prices,MATCH(AF$3,add_ons,0),MATCH($E159,Models,0)+1))</f>
        <v xml:space="preserve"> </v>
      </c>
      <c r="AG159" s="4" cm="1">
        <f t="array" ref="AG159">IF(U159&lt;=0," ",INDEX(Prices,MATCH(AG$3,add_ons,0),MATCH($E159,Models,0)+1))</f>
        <v>560</v>
      </c>
      <c r="AH159" s="4" t="str" cm="1">
        <f t="array" ref="AH159">IF(V159&lt;=0," ",INDEX(Prices,MATCH(AH$3,add_ons,0),MATCH($E159,Models,0)+1))</f>
        <v xml:space="preserve"> </v>
      </c>
      <c r="AI159" s="3">
        <f t="shared" si="10"/>
        <v>3043</v>
      </c>
      <c r="AJ159" s="3" cm="1">
        <f t="array" ref="AJ159">IF(K159&lt;= 0, " ",INDEX(Costs,MATCH(W$3,add_ons,0),MATCH($E159,Models,0)+1))</f>
        <v>162.5</v>
      </c>
      <c r="AK159" s="3" t="str" cm="1">
        <f t="array" ref="AK159">IF(L159&lt;= 0, " ",INDEX(Costs,MATCH(X$3,add_ons,0),MATCH($E159,Models,0)+1))</f>
        <v xml:space="preserve"> </v>
      </c>
      <c r="AL159" s="3" cm="1">
        <f t="array" ref="AL159">IF(M159&lt;= 0, " ",INDEX(Costs,MATCH(Y$3,add_ons,0),MATCH($E159,Models,0)+1))</f>
        <v>42</v>
      </c>
      <c r="AM159" s="3" t="str" cm="1">
        <f t="array" ref="AM159">IF(N159&lt;= 0, " ",INDEX(Costs,MATCH(Z$3,add_ons,0),MATCH($E159,Models,0)+1))</f>
        <v xml:space="preserve"> </v>
      </c>
      <c r="AN159" s="3" t="str" cm="1">
        <f t="array" ref="AN159">IF(O159&lt;= 0, " ",INDEX(Costs,MATCH(AA$3,add_ons,0),MATCH($E159,Models,0)+1))</f>
        <v xml:space="preserve"> </v>
      </c>
      <c r="AO159" s="3" cm="1">
        <f t="array" ref="AO159">IF(P159&lt;= 0, " ",INDEX(Costs,MATCH(AB$3,add_ons,0),MATCH($E159,Models,0)+1))</f>
        <v>1360</v>
      </c>
      <c r="AP159" s="3" cm="1">
        <f t="array" ref="AP159">IF(Q159&lt;= 0, " ",INDEX(Costs,MATCH(AC$3,add_ons,0),MATCH($E159,Models,0)+1))</f>
        <v>13.5</v>
      </c>
      <c r="AQ159" s="3" t="str" cm="1">
        <f t="array" ref="AQ159">IF(R159&lt;= 0, " ",INDEX(Costs,MATCH(AD$3,add_ons,0),MATCH($E159,Models,0)+1))</f>
        <v xml:space="preserve"> </v>
      </c>
      <c r="AR159" s="3" t="str" cm="1">
        <f t="array" ref="AR159">IF(S159&lt;= 0, " ",INDEX(Costs,MATCH(AE$3,add_ons,0),MATCH($E159,Models,0)+1))</f>
        <v xml:space="preserve"> </v>
      </c>
      <c r="AS159" s="3" t="str" cm="1">
        <f t="array" ref="AS159">IF(T159&lt;= 0, " ",INDEX(Costs,MATCH(AF$3,add_ons,0),MATCH($E159,Models,0)+1))</f>
        <v xml:space="preserve"> </v>
      </c>
      <c r="AT159" s="3" cm="1">
        <f t="array" ref="AT159">IF(U159&lt;= 0, " ",INDEX(Costs,MATCH(AG$3,add_ons,0),MATCH($E159,Models,0)+1))</f>
        <v>156.80000000000001</v>
      </c>
      <c r="AU159" s="3" t="str" cm="1">
        <f t="array" ref="AU159">IF(V159&lt;= 0, " ",INDEX(Costs,MATCH(AH$3,add_ons,0),MATCH($E159,Models,0)+1))</f>
        <v xml:space="preserve"> </v>
      </c>
      <c r="AV159" s="3">
        <f t="shared" si="11"/>
        <v>1734.8</v>
      </c>
      <c r="AW159" s="3">
        <f t="shared" si="12"/>
        <v>23525</v>
      </c>
      <c r="AX159" s="3">
        <f t="shared" si="13"/>
        <v>21602.34</v>
      </c>
      <c r="AY159" s="3">
        <f t="shared" si="14"/>
        <v>1922.6599999999999</v>
      </c>
    </row>
    <row r="160" spans="1:51" x14ac:dyDescent="0.2">
      <c r="A160" t="s">
        <v>35</v>
      </c>
      <c r="B160" t="s">
        <v>9</v>
      </c>
      <c r="C160" t="s">
        <v>10</v>
      </c>
      <c r="D160" t="s">
        <v>16</v>
      </c>
      <c r="E160" t="s">
        <v>17</v>
      </c>
      <c r="F160" t="s">
        <v>13</v>
      </c>
      <c r="G160" t="s">
        <v>14</v>
      </c>
      <c r="H160">
        <v>35</v>
      </c>
      <c r="I160" s="3">
        <v>17428</v>
      </c>
      <c r="J160" s="4">
        <v>16905.16</v>
      </c>
      <c r="K160" s="10">
        <v>0</v>
      </c>
      <c r="L160" s="10">
        <v>0</v>
      </c>
      <c r="M160" s="10">
        <v>1</v>
      </c>
      <c r="N160" s="10">
        <v>0</v>
      </c>
      <c r="O160" s="10">
        <v>0</v>
      </c>
      <c r="P160" s="10">
        <v>0</v>
      </c>
      <c r="Q160" s="10">
        <v>0</v>
      </c>
      <c r="R160" s="10">
        <v>0</v>
      </c>
      <c r="S160" s="10">
        <v>0</v>
      </c>
      <c r="T160" s="10">
        <v>0</v>
      </c>
      <c r="U160" s="10">
        <v>0</v>
      </c>
      <c r="V160" s="10">
        <v>0</v>
      </c>
      <c r="W160" s="4" t="str" cm="1">
        <f t="array" ref="W160">IF(K160&lt;=0," ",INDEX(Prices,MATCH(W$3,add_ons,0),MATCH($E160,Models,0)+1))</f>
        <v xml:space="preserve"> </v>
      </c>
      <c r="X160" s="4" t="str" cm="1">
        <f t="array" ref="X160">IF(L160&lt;=0," ",INDEX(Prices,MATCH(X$3,add_ons,0),MATCH($E160,Models,0)+1))</f>
        <v xml:space="preserve"> </v>
      </c>
      <c r="Y160" s="4" cm="1">
        <f t="array" ref="Y160">IF(M160&lt;=0," ",INDEX(Prices,MATCH(Y$3,add_ons,0),MATCH($E160,Models,0)+1))</f>
        <v>280</v>
      </c>
      <c r="Z160" s="4" t="str" cm="1">
        <f t="array" ref="Z160">IF(N160&lt;=0," ",INDEX(Prices,MATCH(Z$3,add_ons,0),MATCH($E160,Models,0)+1))</f>
        <v xml:space="preserve"> </v>
      </c>
      <c r="AA160" s="4" t="str" cm="1">
        <f t="array" ref="AA160">IF(O160&lt;=0," ",INDEX(Prices,MATCH(AA$3,add_ons,0),MATCH($E160,Models,0)+1))</f>
        <v xml:space="preserve"> </v>
      </c>
      <c r="AB160" s="4" t="str" cm="1">
        <f t="array" ref="AB160">IF(P160&lt;=0," ",INDEX(Prices,MATCH(AB$3,add_ons,0),MATCH($E160,Models,0)+1))</f>
        <v xml:space="preserve"> </v>
      </c>
      <c r="AC160" s="4" t="str" cm="1">
        <f t="array" ref="AC160">IF(Q160&lt;=0," ",INDEX(Prices,MATCH(AC$3,add_ons,0),MATCH($E160,Models,0)+1))</f>
        <v xml:space="preserve"> </v>
      </c>
      <c r="AD160" s="4" t="str" cm="1">
        <f t="array" ref="AD160">IF(R160&lt;=0," ",INDEX(Prices,MATCH(AD$3,add_ons,0),MATCH($E160,Models,0)+1))</f>
        <v xml:space="preserve"> </v>
      </c>
      <c r="AE160" s="4" t="str" cm="1">
        <f t="array" ref="AE160">IF(S160&lt;=0," ",INDEX(Prices,MATCH(AE$3,add_ons,0),MATCH($E160,Models,0)+1))</f>
        <v xml:space="preserve"> </v>
      </c>
      <c r="AF160" s="4" t="str" cm="1">
        <f t="array" ref="AF160">IF(T160&lt;=0," ",INDEX(Prices,MATCH(AF$3,add_ons,0),MATCH($E160,Models,0)+1))</f>
        <v xml:space="preserve"> </v>
      </c>
      <c r="AG160" s="4" t="str" cm="1">
        <f t="array" ref="AG160">IF(U160&lt;=0," ",INDEX(Prices,MATCH(AG$3,add_ons,0),MATCH($E160,Models,0)+1))</f>
        <v xml:space="preserve"> </v>
      </c>
      <c r="AH160" s="4" t="str" cm="1">
        <f t="array" ref="AH160">IF(V160&lt;=0," ",INDEX(Prices,MATCH(AH$3,add_ons,0),MATCH($E160,Models,0)+1))</f>
        <v xml:space="preserve"> </v>
      </c>
      <c r="AI160" s="3">
        <f t="shared" si="10"/>
        <v>238</v>
      </c>
      <c r="AJ160" s="3" t="str" cm="1">
        <f t="array" ref="AJ160">IF(K160&lt;= 0, " ",INDEX(Costs,MATCH(W$3,add_ons,0),MATCH($E160,Models,0)+1))</f>
        <v xml:space="preserve"> </v>
      </c>
      <c r="AK160" s="3" t="str" cm="1">
        <f t="array" ref="AK160">IF(L160&lt;= 0, " ",INDEX(Costs,MATCH(X$3,add_ons,0),MATCH($E160,Models,0)+1))</f>
        <v xml:space="preserve"> </v>
      </c>
      <c r="AL160" s="3" cm="1">
        <f t="array" ref="AL160">IF(M160&lt;= 0, " ",INDEX(Costs,MATCH(Y$3,add_ons,0),MATCH($E160,Models,0)+1))</f>
        <v>42</v>
      </c>
      <c r="AM160" s="3" t="str" cm="1">
        <f t="array" ref="AM160">IF(N160&lt;= 0, " ",INDEX(Costs,MATCH(Z$3,add_ons,0),MATCH($E160,Models,0)+1))</f>
        <v xml:space="preserve"> </v>
      </c>
      <c r="AN160" s="3" t="str" cm="1">
        <f t="array" ref="AN160">IF(O160&lt;= 0, " ",INDEX(Costs,MATCH(AA$3,add_ons,0),MATCH($E160,Models,0)+1))</f>
        <v xml:space="preserve"> </v>
      </c>
      <c r="AO160" s="3" t="str" cm="1">
        <f t="array" ref="AO160">IF(P160&lt;= 0, " ",INDEX(Costs,MATCH(AB$3,add_ons,0),MATCH($E160,Models,0)+1))</f>
        <v xml:space="preserve"> </v>
      </c>
      <c r="AP160" s="3" t="str" cm="1">
        <f t="array" ref="AP160">IF(Q160&lt;= 0, " ",INDEX(Costs,MATCH(AC$3,add_ons,0),MATCH($E160,Models,0)+1))</f>
        <v xml:space="preserve"> </v>
      </c>
      <c r="AQ160" s="3" t="str" cm="1">
        <f t="array" ref="AQ160">IF(R160&lt;= 0, " ",INDEX(Costs,MATCH(AD$3,add_ons,0),MATCH($E160,Models,0)+1))</f>
        <v xml:space="preserve"> </v>
      </c>
      <c r="AR160" s="3" t="str" cm="1">
        <f t="array" ref="AR160">IF(S160&lt;= 0, " ",INDEX(Costs,MATCH(AE$3,add_ons,0),MATCH($E160,Models,0)+1))</f>
        <v xml:space="preserve"> </v>
      </c>
      <c r="AS160" s="3" t="str" cm="1">
        <f t="array" ref="AS160">IF(T160&lt;= 0, " ",INDEX(Costs,MATCH(AF$3,add_ons,0),MATCH($E160,Models,0)+1))</f>
        <v xml:space="preserve"> </v>
      </c>
      <c r="AT160" s="3" t="str" cm="1">
        <f t="array" ref="AT160">IF(U160&lt;= 0, " ",INDEX(Costs,MATCH(AG$3,add_ons,0),MATCH($E160,Models,0)+1))</f>
        <v xml:space="preserve"> </v>
      </c>
      <c r="AU160" s="3" t="str" cm="1">
        <f t="array" ref="AU160">IF(V160&lt;= 0, " ",INDEX(Costs,MATCH(AH$3,add_ons,0),MATCH($E160,Models,0)+1))</f>
        <v xml:space="preserve"> </v>
      </c>
      <c r="AV160" s="3">
        <f t="shared" si="11"/>
        <v>42</v>
      </c>
      <c r="AW160" s="3">
        <f t="shared" si="12"/>
        <v>17666</v>
      </c>
      <c r="AX160" s="3">
        <f t="shared" si="13"/>
        <v>16947.16</v>
      </c>
      <c r="AY160" s="3">
        <f t="shared" si="14"/>
        <v>718.84000000000015</v>
      </c>
    </row>
    <row r="161" spans="1:51" x14ac:dyDescent="0.2">
      <c r="A161" t="s">
        <v>35</v>
      </c>
      <c r="B161" t="s">
        <v>9</v>
      </c>
      <c r="C161" t="s">
        <v>10</v>
      </c>
      <c r="D161" t="s">
        <v>16</v>
      </c>
      <c r="E161" t="s">
        <v>20</v>
      </c>
      <c r="F161" t="s">
        <v>13</v>
      </c>
      <c r="G161" t="s">
        <v>22</v>
      </c>
      <c r="H161">
        <v>34</v>
      </c>
      <c r="I161" s="3">
        <v>26900</v>
      </c>
      <c r="J161" s="4">
        <v>26093</v>
      </c>
      <c r="K161" s="10">
        <v>0</v>
      </c>
      <c r="L161" s="10">
        <v>0</v>
      </c>
      <c r="M161" s="10">
        <v>0</v>
      </c>
      <c r="N161" s="10">
        <v>0</v>
      </c>
      <c r="O161" s="10">
        <v>0</v>
      </c>
      <c r="P161" s="10">
        <v>0</v>
      </c>
      <c r="Q161" s="10">
        <v>0</v>
      </c>
      <c r="R161" s="10">
        <v>1</v>
      </c>
      <c r="S161" s="10">
        <v>0</v>
      </c>
      <c r="T161" s="10">
        <v>0</v>
      </c>
      <c r="U161" s="10">
        <v>0</v>
      </c>
      <c r="V161" s="10">
        <v>0</v>
      </c>
      <c r="W161" s="4" t="str" cm="1">
        <f t="array" ref="W161">IF(K161&lt;=0," ",INDEX(Prices,MATCH(W$3,add_ons,0),MATCH($E161,Models,0)+1))</f>
        <v xml:space="preserve"> </v>
      </c>
      <c r="X161" s="4" t="str" cm="1">
        <f t="array" ref="X161">IF(L161&lt;=0," ",INDEX(Prices,MATCH(X$3,add_ons,0),MATCH($E161,Models,0)+1))</f>
        <v xml:space="preserve"> </v>
      </c>
      <c r="Y161" s="4" t="str" cm="1">
        <f t="array" ref="Y161">IF(M161&lt;=0," ",INDEX(Prices,MATCH(Y$3,add_ons,0),MATCH($E161,Models,0)+1))</f>
        <v xml:space="preserve"> </v>
      </c>
      <c r="Z161" s="4" t="str" cm="1">
        <f t="array" ref="Z161">IF(N161&lt;=0," ",INDEX(Prices,MATCH(Z$3,add_ons,0),MATCH($E161,Models,0)+1))</f>
        <v xml:space="preserve"> </v>
      </c>
      <c r="AA161" s="4" t="str" cm="1">
        <f t="array" ref="AA161">IF(O161&lt;=0," ",INDEX(Prices,MATCH(AA$3,add_ons,0),MATCH($E161,Models,0)+1))</f>
        <v xml:space="preserve"> </v>
      </c>
      <c r="AB161" s="4" t="str" cm="1">
        <f t="array" ref="AB161">IF(P161&lt;=0," ",INDEX(Prices,MATCH(AB$3,add_ons,0),MATCH($E161,Models,0)+1))</f>
        <v xml:space="preserve"> </v>
      </c>
      <c r="AC161" s="4" t="str" cm="1">
        <f t="array" ref="AC161">IF(Q161&lt;=0," ",INDEX(Prices,MATCH(AC$3,add_ons,0),MATCH($E161,Models,0)+1))</f>
        <v xml:space="preserve"> </v>
      </c>
      <c r="AD161" s="4" cm="1">
        <f t="array" ref="AD161">IF(R161&lt;=0," ",INDEX(Prices,MATCH(AD$3,add_ons,0),MATCH($E161,Models,0)+1))</f>
        <v>180</v>
      </c>
      <c r="AE161" s="4" t="str" cm="1">
        <f t="array" ref="AE161">IF(S161&lt;=0," ",INDEX(Prices,MATCH(AE$3,add_ons,0),MATCH($E161,Models,0)+1))</f>
        <v xml:space="preserve"> </v>
      </c>
      <c r="AF161" s="4" t="str" cm="1">
        <f t="array" ref="AF161">IF(T161&lt;=0," ",INDEX(Prices,MATCH(AF$3,add_ons,0),MATCH($E161,Models,0)+1))</f>
        <v xml:space="preserve"> </v>
      </c>
      <c r="AG161" s="4" t="str" cm="1">
        <f t="array" ref="AG161">IF(U161&lt;=0," ",INDEX(Prices,MATCH(AG$3,add_ons,0),MATCH($E161,Models,0)+1))</f>
        <v xml:space="preserve"> </v>
      </c>
      <c r="AH161" s="4" t="str" cm="1">
        <f t="array" ref="AH161">IF(V161&lt;=0," ",INDEX(Prices,MATCH(AH$3,add_ons,0),MATCH($E161,Models,0)+1))</f>
        <v xml:space="preserve"> </v>
      </c>
      <c r="AI161" s="3">
        <f t="shared" si="10"/>
        <v>153</v>
      </c>
      <c r="AJ161" s="3" t="str" cm="1">
        <f t="array" ref="AJ161">IF(K161&lt;= 0, " ",INDEX(Costs,MATCH(W$3,add_ons,0),MATCH($E161,Models,0)+1))</f>
        <v xml:space="preserve"> </v>
      </c>
      <c r="AK161" s="3" t="str" cm="1">
        <f t="array" ref="AK161">IF(L161&lt;= 0, " ",INDEX(Costs,MATCH(X$3,add_ons,0),MATCH($E161,Models,0)+1))</f>
        <v xml:space="preserve"> </v>
      </c>
      <c r="AL161" s="3" t="str" cm="1">
        <f t="array" ref="AL161">IF(M161&lt;= 0, " ",INDEX(Costs,MATCH(Y$3,add_ons,0),MATCH($E161,Models,0)+1))</f>
        <v xml:space="preserve"> </v>
      </c>
      <c r="AM161" s="3" t="str" cm="1">
        <f t="array" ref="AM161">IF(N161&lt;= 0, " ",INDEX(Costs,MATCH(Z$3,add_ons,0),MATCH($E161,Models,0)+1))</f>
        <v xml:space="preserve"> </v>
      </c>
      <c r="AN161" s="3" t="str" cm="1">
        <f t="array" ref="AN161">IF(O161&lt;= 0, " ",INDEX(Costs,MATCH(AA$3,add_ons,0),MATCH($E161,Models,0)+1))</f>
        <v xml:space="preserve"> </v>
      </c>
      <c r="AO161" s="3" t="str" cm="1">
        <f t="array" ref="AO161">IF(P161&lt;= 0, " ",INDEX(Costs,MATCH(AB$3,add_ons,0),MATCH($E161,Models,0)+1))</f>
        <v xml:space="preserve"> </v>
      </c>
      <c r="AP161" s="3" t="str" cm="1">
        <f t="array" ref="AP161">IF(Q161&lt;= 0, " ",INDEX(Costs,MATCH(AC$3,add_ons,0),MATCH($E161,Models,0)+1))</f>
        <v xml:space="preserve"> </v>
      </c>
      <c r="AQ161" s="3" cm="1">
        <f t="array" ref="AQ161">IF(R161&lt;= 0, " ",INDEX(Costs,MATCH(AD$3,add_ons,0),MATCH($E161,Models,0)+1))</f>
        <v>30.6</v>
      </c>
      <c r="AR161" s="3" t="str" cm="1">
        <f t="array" ref="AR161">IF(S161&lt;= 0, " ",INDEX(Costs,MATCH(AE$3,add_ons,0),MATCH($E161,Models,0)+1))</f>
        <v xml:space="preserve"> </v>
      </c>
      <c r="AS161" s="3" t="str" cm="1">
        <f t="array" ref="AS161">IF(T161&lt;= 0, " ",INDEX(Costs,MATCH(AF$3,add_ons,0),MATCH($E161,Models,0)+1))</f>
        <v xml:space="preserve"> </v>
      </c>
      <c r="AT161" s="3" t="str" cm="1">
        <f t="array" ref="AT161">IF(U161&lt;= 0, " ",INDEX(Costs,MATCH(AG$3,add_ons,0),MATCH($E161,Models,0)+1))</f>
        <v xml:space="preserve"> </v>
      </c>
      <c r="AU161" s="3" t="str" cm="1">
        <f t="array" ref="AU161">IF(V161&lt;= 0, " ",INDEX(Costs,MATCH(AH$3,add_ons,0),MATCH($E161,Models,0)+1))</f>
        <v xml:space="preserve"> </v>
      </c>
      <c r="AV161" s="3">
        <f t="shared" si="11"/>
        <v>30.6</v>
      </c>
      <c r="AW161" s="3">
        <f t="shared" si="12"/>
        <v>27053</v>
      </c>
      <c r="AX161" s="3">
        <f t="shared" si="13"/>
        <v>26123.599999999999</v>
      </c>
      <c r="AY161" s="3">
        <f t="shared" si="14"/>
        <v>929.40000000000146</v>
      </c>
    </row>
    <row r="162" spans="1:51" x14ac:dyDescent="0.2">
      <c r="A162" t="s">
        <v>35</v>
      </c>
      <c r="B162" t="s">
        <v>9</v>
      </c>
      <c r="C162" t="s">
        <v>10</v>
      </c>
      <c r="D162" t="s">
        <v>16</v>
      </c>
      <c r="E162" t="s">
        <v>33</v>
      </c>
      <c r="F162" t="s">
        <v>29</v>
      </c>
      <c r="G162" t="s">
        <v>22</v>
      </c>
      <c r="H162">
        <v>28</v>
      </c>
      <c r="I162" s="3">
        <v>30740</v>
      </c>
      <c r="J162" s="4">
        <v>29817.8</v>
      </c>
      <c r="K162" s="10">
        <v>1</v>
      </c>
      <c r="L162" s="10">
        <v>0</v>
      </c>
      <c r="M162" s="10">
        <v>0</v>
      </c>
      <c r="N162" s="10">
        <v>0</v>
      </c>
      <c r="O162" s="10">
        <v>1</v>
      </c>
      <c r="P162" s="10">
        <v>0</v>
      </c>
      <c r="Q162" s="10">
        <v>0</v>
      </c>
      <c r="R162" s="10">
        <v>0</v>
      </c>
      <c r="S162" s="10">
        <v>0</v>
      </c>
      <c r="T162" s="10">
        <v>0</v>
      </c>
      <c r="U162" s="10">
        <v>0</v>
      </c>
      <c r="V162" s="10">
        <v>0</v>
      </c>
      <c r="W162" s="4" cm="1">
        <f t="array" ref="W162">IF(K162&lt;=0," ",INDEX(Prices,MATCH(W$3,add_ons,0),MATCH($E162,Models,0)+1))</f>
        <v>850</v>
      </c>
      <c r="X162" s="4" t="str" cm="1">
        <f t="array" ref="X162">IF(L162&lt;=0," ",INDEX(Prices,MATCH(X$3,add_ons,0),MATCH($E162,Models,0)+1))</f>
        <v xml:space="preserve"> </v>
      </c>
      <c r="Y162" s="4" t="str" cm="1">
        <f t="array" ref="Y162">IF(M162&lt;=0," ",INDEX(Prices,MATCH(Y$3,add_ons,0),MATCH($E162,Models,0)+1))</f>
        <v xml:space="preserve"> </v>
      </c>
      <c r="Z162" s="4" t="str" cm="1">
        <f t="array" ref="Z162">IF(N162&lt;=0," ",INDEX(Prices,MATCH(Z$3,add_ons,0),MATCH($E162,Models,0)+1))</f>
        <v xml:space="preserve"> </v>
      </c>
      <c r="AA162" s="4" cm="1">
        <f t="array" ref="AA162">IF(O162&lt;=0," ",INDEX(Prices,MATCH(AA$3,add_ons,0),MATCH($E162,Models,0)+1))</f>
        <v>1600</v>
      </c>
      <c r="AB162" s="4" t="str" cm="1">
        <f t="array" ref="AB162">IF(P162&lt;=0," ",INDEX(Prices,MATCH(AB$3,add_ons,0),MATCH($E162,Models,0)+1))</f>
        <v xml:space="preserve"> </v>
      </c>
      <c r="AC162" s="4" t="str" cm="1">
        <f t="array" ref="AC162">IF(Q162&lt;=0," ",INDEX(Prices,MATCH(AC$3,add_ons,0),MATCH($E162,Models,0)+1))</f>
        <v xml:space="preserve"> </v>
      </c>
      <c r="AD162" s="4" t="str" cm="1">
        <f t="array" ref="AD162">IF(R162&lt;=0," ",INDEX(Prices,MATCH(AD$3,add_ons,0),MATCH($E162,Models,0)+1))</f>
        <v xml:space="preserve"> </v>
      </c>
      <c r="AE162" s="4" t="str" cm="1">
        <f t="array" ref="AE162">IF(S162&lt;=0," ",INDEX(Prices,MATCH(AE$3,add_ons,0),MATCH($E162,Models,0)+1))</f>
        <v xml:space="preserve"> </v>
      </c>
      <c r="AF162" s="4" t="str" cm="1">
        <f t="array" ref="AF162">IF(T162&lt;=0," ",INDEX(Prices,MATCH(AF$3,add_ons,0),MATCH($E162,Models,0)+1))</f>
        <v xml:space="preserve"> </v>
      </c>
      <c r="AG162" s="4" t="str" cm="1">
        <f t="array" ref="AG162">IF(U162&lt;=0," ",INDEX(Prices,MATCH(AG$3,add_ons,0),MATCH($E162,Models,0)+1))</f>
        <v xml:space="preserve"> </v>
      </c>
      <c r="AH162" s="4" t="str" cm="1">
        <f t="array" ref="AH162">IF(V162&lt;=0," ",INDEX(Prices,MATCH(AH$3,add_ons,0),MATCH($E162,Models,0)+1))</f>
        <v xml:space="preserve"> </v>
      </c>
      <c r="AI162" s="3">
        <f t="shared" si="10"/>
        <v>2082.5</v>
      </c>
      <c r="AJ162" s="3" cm="1">
        <f t="array" ref="AJ162">IF(K162&lt;= 0, " ",INDEX(Costs,MATCH(W$3,add_ons,0),MATCH($E162,Models,0)+1))</f>
        <v>212.5</v>
      </c>
      <c r="AK162" s="3" t="str" cm="1">
        <f t="array" ref="AK162">IF(L162&lt;= 0, " ",INDEX(Costs,MATCH(X$3,add_ons,0),MATCH($E162,Models,0)+1))</f>
        <v xml:space="preserve"> </v>
      </c>
      <c r="AL162" s="3" t="str" cm="1">
        <f t="array" ref="AL162">IF(M162&lt;= 0, " ",INDEX(Costs,MATCH(Y$3,add_ons,0),MATCH($E162,Models,0)+1))</f>
        <v xml:space="preserve"> </v>
      </c>
      <c r="AM162" s="3" t="str" cm="1">
        <f t="array" ref="AM162">IF(N162&lt;= 0, " ",INDEX(Costs,MATCH(Z$3,add_ons,0),MATCH($E162,Models,0)+1))</f>
        <v xml:space="preserve"> </v>
      </c>
      <c r="AN162" s="3" cm="1">
        <f t="array" ref="AN162">IF(O162&lt;= 0, " ",INDEX(Costs,MATCH(AA$3,add_ons,0),MATCH($E162,Models,0)+1))</f>
        <v>1040</v>
      </c>
      <c r="AO162" s="3" t="str" cm="1">
        <f t="array" ref="AO162">IF(P162&lt;= 0, " ",INDEX(Costs,MATCH(AB$3,add_ons,0),MATCH($E162,Models,0)+1))</f>
        <v xml:space="preserve"> </v>
      </c>
      <c r="AP162" s="3" t="str" cm="1">
        <f t="array" ref="AP162">IF(Q162&lt;= 0, " ",INDEX(Costs,MATCH(AC$3,add_ons,0),MATCH($E162,Models,0)+1))</f>
        <v xml:space="preserve"> </v>
      </c>
      <c r="AQ162" s="3" t="str" cm="1">
        <f t="array" ref="AQ162">IF(R162&lt;= 0, " ",INDEX(Costs,MATCH(AD$3,add_ons,0),MATCH($E162,Models,0)+1))</f>
        <v xml:space="preserve"> </v>
      </c>
      <c r="AR162" s="3" t="str" cm="1">
        <f t="array" ref="AR162">IF(S162&lt;= 0, " ",INDEX(Costs,MATCH(AE$3,add_ons,0),MATCH($E162,Models,0)+1))</f>
        <v xml:space="preserve"> </v>
      </c>
      <c r="AS162" s="3" t="str" cm="1">
        <f t="array" ref="AS162">IF(T162&lt;= 0, " ",INDEX(Costs,MATCH(AF$3,add_ons,0),MATCH($E162,Models,0)+1))</f>
        <v xml:space="preserve"> </v>
      </c>
      <c r="AT162" s="3" t="str" cm="1">
        <f t="array" ref="AT162">IF(U162&lt;= 0, " ",INDEX(Costs,MATCH(AG$3,add_ons,0),MATCH($E162,Models,0)+1))</f>
        <v xml:space="preserve"> </v>
      </c>
      <c r="AU162" s="3" t="str" cm="1">
        <f t="array" ref="AU162">IF(V162&lt;= 0, " ",INDEX(Costs,MATCH(AH$3,add_ons,0),MATCH($E162,Models,0)+1))</f>
        <v xml:space="preserve"> </v>
      </c>
      <c r="AV162" s="3">
        <f t="shared" si="11"/>
        <v>1252.5</v>
      </c>
      <c r="AW162" s="3">
        <f t="shared" si="12"/>
        <v>32822.5</v>
      </c>
      <c r="AX162" s="3">
        <f t="shared" si="13"/>
        <v>31070.3</v>
      </c>
      <c r="AY162" s="3">
        <f t="shared" si="14"/>
        <v>1752.2000000000007</v>
      </c>
    </row>
    <row r="163" spans="1:51" x14ac:dyDescent="0.2">
      <c r="A163" t="s">
        <v>35</v>
      </c>
      <c r="B163" t="s">
        <v>9</v>
      </c>
      <c r="C163" t="s">
        <v>10</v>
      </c>
      <c r="D163" t="s">
        <v>11</v>
      </c>
      <c r="E163" t="s">
        <v>28</v>
      </c>
      <c r="F163" t="s">
        <v>13</v>
      </c>
      <c r="G163" t="s">
        <v>22</v>
      </c>
      <c r="H163">
        <v>48</v>
      </c>
      <c r="I163" s="3">
        <v>24919</v>
      </c>
      <c r="J163" s="4">
        <v>24171.43</v>
      </c>
      <c r="K163" s="10">
        <v>0</v>
      </c>
      <c r="L163" s="10">
        <v>0</v>
      </c>
      <c r="M163" s="10">
        <v>0</v>
      </c>
      <c r="N163" s="10">
        <v>0</v>
      </c>
      <c r="O163" s="10">
        <v>0</v>
      </c>
      <c r="P163" s="10">
        <v>0</v>
      </c>
      <c r="Q163" s="10">
        <v>0</v>
      </c>
      <c r="R163" s="10">
        <v>0</v>
      </c>
      <c r="S163" s="10">
        <v>0</v>
      </c>
      <c r="T163" s="10">
        <v>0</v>
      </c>
      <c r="U163" s="10">
        <v>0</v>
      </c>
      <c r="V163" s="10">
        <v>0</v>
      </c>
      <c r="W163" s="4" t="str" cm="1">
        <f t="array" ref="W163">IF(K163&lt;=0," ",INDEX(Prices,MATCH(W$3,add_ons,0),MATCH($E163,Models,0)+1))</f>
        <v xml:space="preserve"> </v>
      </c>
      <c r="X163" s="4" t="str" cm="1">
        <f t="array" ref="X163">IF(L163&lt;=0," ",INDEX(Prices,MATCH(X$3,add_ons,0),MATCH($E163,Models,0)+1))</f>
        <v xml:space="preserve"> </v>
      </c>
      <c r="Y163" s="4" t="str" cm="1">
        <f t="array" ref="Y163">IF(M163&lt;=0," ",INDEX(Prices,MATCH(Y$3,add_ons,0),MATCH($E163,Models,0)+1))</f>
        <v xml:space="preserve"> </v>
      </c>
      <c r="Z163" s="4" t="str" cm="1">
        <f t="array" ref="Z163">IF(N163&lt;=0," ",INDEX(Prices,MATCH(Z$3,add_ons,0),MATCH($E163,Models,0)+1))</f>
        <v xml:space="preserve"> </v>
      </c>
      <c r="AA163" s="4" t="str" cm="1">
        <f t="array" ref="AA163">IF(O163&lt;=0," ",INDEX(Prices,MATCH(AA$3,add_ons,0),MATCH($E163,Models,0)+1))</f>
        <v xml:space="preserve"> </v>
      </c>
      <c r="AB163" s="4" t="str" cm="1">
        <f t="array" ref="AB163">IF(P163&lt;=0," ",INDEX(Prices,MATCH(AB$3,add_ons,0),MATCH($E163,Models,0)+1))</f>
        <v xml:space="preserve"> </v>
      </c>
      <c r="AC163" s="4" t="str" cm="1">
        <f t="array" ref="AC163">IF(Q163&lt;=0," ",INDEX(Prices,MATCH(AC$3,add_ons,0),MATCH($E163,Models,0)+1))</f>
        <v xml:space="preserve"> </v>
      </c>
      <c r="AD163" s="4" t="str" cm="1">
        <f t="array" ref="AD163">IF(R163&lt;=0," ",INDEX(Prices,MATCH(AD$3,add_ons,0),MATCH($E163,Models,0)+1))</f>
        <v xml:space="preserve"> </v>
      </c>
      <c r="AE163" s="4" t="str" cm="1">
        <f t="array" ref="AE163">IF(S163&lt;=0," ",INDEX(Prices,MATCH(AE$3,add_ons,0),MATCH($E163,Models,0)+1))</f>
        <v xml:space="preserve"> </v>
      </c>
      <c r="AF163" s="4" t="str" cm="1">
        <f t="array" ref="AF163">IF(T163&lt;=0," ",INDEX(Prices,MATCH(AF$3,add_ons,0),MATCH($E163,Models,0)+1))</f>
        <v xml:space="preserve"> </v>
      </c>
      <c r="AG163" s="4" t="str" cm="1">
        <f t="array" ref="AG163">IF(U163&lt;=0," ",INDEX(Prices,MATCH(AG$3,add_ons,0),MATCH($E163,Models,0)+1))</f>
        <v xml:space="preserve"> </v>
      </c>
      <c r="AH163" s="4" t="str" cm="1">
        <f t="array" ref="AH163">IF(V163&lt;=0," ",INDEX(Prices,MATCH(AH$3,add_ons,0),MATCH($E163,Models,0)+1))</f>
        <v xml:space="preserve"> </v>
      </c>
      <c r="AI163" s="3">
        <f t="shared" si="10"/>
        <v>0</v>
      </c>
      <c r="AJ163" s="3" t="str" cm="1">
        <f t="array" ref="AJ163">IF(K163&lt;= 0, " ",INDEX(Costs,MATCH(W$3,add_ons,0),MATCH($E163,Models,0)+1))</f>
        <v xml:space="preserve"> </v>
      </c>
      <c r="AK163" s="3" t="str" cm="1">
        <f t="array" ref="AK163">IF(L163&lt;= 0, " ",INDEX(Costs,MATCH(X$3,add_ons,0),MATCH($E163,Models,0)+1))</f>
        <v xml:space="preserve"> </v>
      </c>
      <c r="AL163" s="3" t="str" cm="1">
        <f t="array" ref="AL163">IF(M163&lt;= 0, " ",INDEX(Costs,MATCH(Y$3,add_ons,0),MATCH($E163,Models,0)+1))</f>
        <v xml:space="preserve"> </v>
      </c>
      <c r="AM163" s="3" t="str" cm="1">
        <f t="array" ref="AM163">IF(N163&lt;= 0, " ",INDEX(Costs,MATCH(Z$3,add_ons,0),MATCH($E163,Models,0)+1))</f>
        <v xml:space="preserve"> </v>
      </c>
      <c r="AN163" s="3" t="str" cm="1">
        <f t="array" ref="AN163">IF(O163&lt;= 0, " ",INDEX(Costs,MATCH(AA$3,add_ons,0),MATCH($E163,Models,0)+1))</f>
        <v xml:space="preserve"> </v>
      </c>
      <c r="AO163" s="3" t="str" cm="1">
        <f t="array" ref="AO163">IF(P163&lt;= 0, " ",INDEX(Costs,MATCH(AB$3,add_ons,0),MATCH($E163,Models,0)+1))</f>
        <v xml:space="preserve"> </v>
      </c>
      <c r="AP163" s="3" t="str" cm="1">
        <f t="array" ref="AP163">IF(Q163&lt;= 0, " ",INDEX(Costs,MATCH(AC$3,add_ons,0),MATCH($E163,Models,0)+1))</f>
        <v xml:space="preserve"> </v>
      </c>
      <c r="AQ163" s="3" t="str" cm="1">
        <f t="array" ref="AQ163">IF(R163&lt;= 0, " ",INDEX(Costs,MATCH(AD$3,add_ons,0),MATCH($E163,Models,0)+1))</f>
        <v xml:space="preserve"> </v>
      </c>
      <c r="AR163" s="3" t="str" cm="1">
        <f t="array" ref="AR163">IF(S163&lt;= 0, " ",INDEX(Costs,MATCH(AE$3,add_ons,0),MATCH($E163,Models,0)+1))</f>
        <v xml:space="preserve"> </v>
      </c>
      <c r="AS163" s="3" t="str" cm="1">
        <f t="array" ref="AS163">IF(T163&lt;= 0, " ",INDEX(Costs,MATCH(AF$3,add_ons,0),MATCH($E163,Models,0)+1))</f>
        <v xml:space="preserve"> </v>
      </c>
      <c r="AT163" s="3" t="str" cm="1">
        <f t="array" ref="AT163">IF(U163&lt;= 0, " ",INDEX(Costs,MATCH(AG$3,add_ons,0),MATCH($E163,Models,0)+1))</f>
        <v xml:space="preserve"> </v>
      </c>
      <c r="AU163" s="3" t="str" cm="1">
        <f t="array" ref="AU163">IF(V163&lt;= 0, " ",INDEX(Costs,MATCH(AH$3,add_ons,0),MATCH($E163,Models,0)+1))</f>
        <v xml:space="preserve"> </v>
      </c>
      <c r="AV163" s="3">
        <f t="shared" si="11"/>
        <v>0</v>
      </c>
      <c r="AW163" s="3">
        <f t="shared" si="12"/>
        <v>24919</v>
      </c>
      <c r="AX163" s="3">
        <f t="shared" si="13"/>
        <v>24171.43</v>
      </c>
      <c r="AY163" s="3">
        <f t="shared" si="14"/>
        <v>747.56999999999971</v>
      </c>
    </row>
    <row r="164" spans="1:51" x14ac:dyDescent="0.2">
      <c r="A164" t="s">
        <v>35</v>
      </c>
      <c r="B164" t="s">
        <v>9</v>
      </c>
      <c r="C164" t="s">
        <v>10</v>
      </c>
      <c r="D164" t="s">
        <v>11</v>
      </c>
      <c r="E164" t="s">
        <v>28</v>
      </c>
      <c r="F164" t="s">
        <v>34</v>
      </c>
      <c r="G164" t="s">
        <v>14</v>
      </c>
      <c r="H164">
        <v>55</v>
      </c>
      <c r="I164" s="3">
        <v>25933</v>
      </c>
      <c r="J164" s="4">
        <v>25155.01</v>
      </c>
      <c r="K164" s="10">
        <v>1</v>
      </c>
      <c r="L164" s="10">
        <v>0</v>
      </c>
      <c r="M164" s="10">
        <v>0</v>
      </c>
      <c r="N164" s="10">
        <v>0</v>
      </c>
      <c r="O164" s="10">
        <v>0</v>
      </c>
      <c r="P164" s="10">
        <v>1</v>
      </c>
      <c r="Q164" s="10">
        <v>0</v>
      </c>
      <c r="R164" s="10">
        <v>1</v>
      </c>
      <c r="S164" s="10">
        <v>1</v>
      </c>
      <c r="T164" s="10">
        <v>1</v>
      </c>
      <c r="U164" s="10">
        <v>0</v>
      </c>
      <c r="V164" s="10">
        <v>0</v>
      </c>
      <c r="W164" s="4" cm="1">
        <f t="array" ref="W164">IF(K164&lt;=0," ",INDEX(Prices,MATCH(W$3,add_ons,0),MATCH($E164,Models,0)+1))</f>
        <v>725</v>
      </c>
      <c r="X164" s="4" t="str" cm="1">
        <f t="array" ref="X164">IF(L164&lt;=0," ",INDEX(Prices,MATCH(X$3,add_ons,0),MATCH($E164,Models,0)+1))</f>
        <v xml:space="preserve"> </v>
      </c>
      <c r="Y164" s="4" t="str" cm="1">
        <f t="array" ref="Y164">IF(M164&lt;=0," ",INDEX(Prices,MATCH(Y$3,add_ons,0),MATCH($E164,Models,0)+1))</f>
        <v xml:space="preserve"> </v>
      </c>
      <c r="Z164" s="4" t="str" cm="1">
        <f t="array" ref="Z164">IF(N164&lt;=0," ",INDEX(Prices,MATCH(Z$3,add_ons,0),MATCH($E164,Models,0)+1))</f>
        <v xml:space="preserve"> </v>
      </c>
      <c r="AA164" s="4" t="str" cm="1">
        <f t="array" ref="AA164">IF(O164&lt;=0," ",INDEX(Prices,MATCH(AA$3,add_ons,0),MATCH($E164,Models,0)+1))</f>
        <v xml:space="preserve"> </v>
      </c>
      <c r="AB164" s="4" cm="1">
        <f t="array" ref="AB164">IF(P164&lt;=0," ",INDEX(Prices,MATCH(AB$3,add_ons,0),MATCH($E164,Models,0)+1))</f>
        <v>2700</v>
      </c>
      <c r="AC164" s="4" t="str" cm="1">
        <f t="array" ref="AC164">IF(Q164&lt;=0," ",INDEX(Prices,MATCH(AC$3,add_ons,0),MATCH($E164,Models,0)+1))</f>
        <v xml:space="preserve"> </v>
      </c>
      <c r="AD164" s="4" cm="1">
        <f t="array" ref="AD164">IF(R164&lt;=0," ",INDEX(Prices,MATCH(AD$3,add_ons,0),MATCH($E164,Models,0)+1))</f>
        <v>180</v>
      </c>
      <c r="AE164" s="4" cm="1">
        <f t="array" ref="AE164">IF(S164&lt;=0," ",INDEX(Prices,MATCH(AE$3,add_ons,0),MATCH($E164,Models,0)+1))</f>
        <v>160</v>
      </c>
      <c r="AF164" s="4" cm="1">
        <f t="array" ref="AF164">IF(T164&lt;=0," ",INDEX(Prices,MATCH(AF$3,add_ons,0),MATCH($E164,Models,0)+1))</f>
        <v>200</v>
      </c>
      <c r="AG164" s="4" t="str" cm="1">
        <f t="array" ref="AG164">IF(U164&lt;=0," ",INDEX(Prices,MATCH(AG$3,add_ons,0),MATCH($E164,Models,0)+1))</f>
        <v xml:space="preserve"> </v>
      </c>
      <c r="AH164" s="4" t="str" cm="1">
        <f t="array" ref="AH164">IF(V164&lt;=0," ",INDEX(Prices,MATCH(AH$3,add_ons,0),MATCH($E164,Models,0)+1))</f>
        <v xml:space="preserve"> </v>
      </c>
      <c r="AI164" s="3">
        <f t="shared" si="10"/>
        <v>3370.25</v>
      </c>
      <c r="AJ164" s="3" cm="1">
        <f t="array" ref="AJ164">IF(K164&lt;= 0, " ",INDEX(Costs,MATCH(W$3,add_ons,0),MATCH($E164,Models,0)+1))</f>
        <v>181.25</v>
      </c>
      <c r="AK164" s="3" t="str" cm="1">
        <f t="array" ref="AK164">IF(L164&lt;= 0, " ",INDEX(Costs,MATCH(X$3,add_ons,0),MATCH($E164,Models,0)+1))</f>
        <v xml:space="preserve"> </v>
      </c>
      <c r="AL164" s="3" t="str" cm="1">
        <f t="array" ref="AL164">IF(M164&lt;= 0, " ",INDEX(Costs,MATCH(Y$3,add_ons,0),MATCH($E164,Models,0)+1))</f>
        <v xml:space="preserve"> </v>
      </c>
      <c r="AM164" s="3" t="str" cm="1">
        <f t="array" ref="AM164">IF(N164&lt;= 0, " ",INDEX(Costs,MATCH(Z$3,add_ons,0),MATCH($E164,Models,0)+1))</f>
        <v xml:space="preserve"> </v>
      </c>
      <c r="AN164" s="3" t="str" cm="1">
        <f t="array" ref="AN164">IF(O164&lt;= 0, " ",INDEX(Costs,MATCH(AA$3,add_ons,0),MATCH($E164,Models,0)+1))</f>
        <v xml:space="preserve"> </v>
      </c>
      <c r="AO164" s="3" cm="1">
        <f t="array" ref="AO164">IF(P164&lt;= 0, " ",INDEX(Costs,MATCH(AB$3,add_ons,0),MATCH($E164,Models,0)+1))</f>
        <v>1836.0000000000002</v>
      </c>
      <c r="AP164" s="3" t="str" cm="1">
        <f t="array" ref="AP164">IF(Q164&lt;= 0, " ",INDEX(Costs,MATCH(AC$3,add_ons,0),MATCH($E164,Models,0)+1))</f>
        <v xml:space="preserve"> </v>
      </c>
      <c r="AQ164" s="3" cm="1">
        <f t="array" ref="AQ164">IF(R164&lt;= 0, " ",INDEX(Costs,MATCH(AD$3,add_ons,0),MATCH($E164,Models,0)+1))</f>
        <v>30.6</v>
      </c>
      <c r="AR164" s="3" cm="1">
        <f t="array" ref="AR164">IF(S164&lt;= 0, " ",INDEX(Costs,MATCH(AE$3,add_ons,0),MATCH($E164,Models,0)+1))</f>
        <v>27.200000000000003</v>
      </c>
      <c r="AS164" s="3" cm="1">
        <f t="array" ref="AS164">IF(T164&lt;= 0, " ",INDEX(Costs,MATCH(AF$3,add_ons,0),MATCH($E164,Models,0)+1))</f>
        <v>36</v>
      </c>
      <c r="AT164" s="3" t="str" cm="1">
        <f t="array" ref="AT164">IF(U164&lt;= 0, " ",INDEX(Costs,MATCH(AG$3,add_ons,0),MATCH($E164,Models,0)+1))</f>
        <v xml:space="preserve"> </v>
      </c>
      <c r="AU164" s="3" t="str" cm="1">
        <f t="array" ref="AU164">IF(V164&lt;= 0, " ",INDEX(Costs,MATCH(AH$3,add_ons,0),MATCH($E164,Models,0)+1))</f>
        <v xml:space="preserve"> </v>
      </c>
      <c r="AV164" s="3">
        <f t="shared" si="11"/>
        <v>2111.0500000000002</v>
      </c>
      <c r="AW164" s="3">
        <f t="shared" si="12"/>
        <v>29303.25</v>
      </c>
      <c r="AX164" s="3">
        <f t="shared" si="13"/>
        <v>27266.059999999998</v>
      </c>
      <c r="AY164" s="3">
        <f t="shared" si="14"/>
        <v>2037.1900000000023</v>
      </c>
    </row>
    <row r="165" spans="1:51" x14ac:dyDescent="0.2">
      <c r="A165" t="s">
        <v>35</v>
      </c>
      <c r="B165" t="s">
        <v>9</v>
      </c>
      <c r="C165" t="s">
        <v>10</v>
      </c>
      <c r="D165" t="s">
        <v>11</v>
      </c>
      <c r="E165" t="s">
        <v>28</v>
      </c>
      <c r="F165" t="s">
        <v>34</v>
      </c>
      <c r="G165" t="s">
        <v>22</v>
      </c>
      <c r="H165">
        <v>55</v>
      </c>
      <c r="I165" s="3">
        <v>27013</v>
      </c>
      <c r="J165" s="4">
        <v>26202.61</v>
      </c>
      <c r="K165" s="10">
        <v>0</v>
      </c>
      <c r="L165" s="10">
        <v>0</v>
      </c>
      <c r="M165" s="10">
        <v>0</v>
      </c>
      <c r="N165" s="10">
        <v>0</v>
      </c>
      <c r="O165" s="10">
        <v>0</v>
      </c>
      <c r="P165" s="10">
        <v>1</v>
      </c>
      <c r="Q165" s="10">
        <v>0</v>
      </c>
      <c r="R165" s="10">
        <v>0</v>
      </c>
      <c r="S165" s="10">
        <v>1</v>
      </c>
      <c r="T165" s="10">
        <v>1</v>
      </c>
      <c r="U165" s="10">
        <v>0</v>
      </c>
      <c r="V165" s="10">
        <v>0</v>
      </c>
      <c r="W165" s="4" t="str" cm="1">
        <f t="array" ref="W165">IF(K165&lt;=0," ",INDEX(Prices,MATCH(W$3,add_ons,0),MATCH($E165,Models,0)+1))</f>
        <v xml:space="preserve"> </v>
      </c>
      <c r="X165" s="4" t="str" cm="1">
        <f t="array" ref="X165">IF(L165&lt;=0," ",INDEX(Prices,MATCH(X$3,add_ons,0),MATCH($E165,Models,0)+1))</f>
        <v xml:space="preserve"> </v>
      </c>
      <c r="Y165" s="4" t="str" cm="1">
        <f t="array" ref="Y165">IF(M165&lt;=0," ",INDEX(Prices,MATCH(Y$3,add_ons,0),MATCH($E165,Models,0)+1))</f>
        <v xml:space="preserve"> </v>
      </c>
      <c r="Z165" s="4" t="str" cm="1">
        <f t="array" ref="Z165">IF(N165&lt;=0," ",INDEX(Prices,MATCH(Z$3,add_ons,0),MATCH($E165,Models,0)+1))</f>
        <v xml:space="preserve"> </v>
      </c>
      <c r="AA165" s="4" t="str" cm="1">
        <f t="array" ref="AA165">IF(O165&lt;=0," ",INDEX(Prices,MATCH(AA$3,add_ons,0),MATCH($E165,Models,0)+1))</f>
        <v xml:space="preserve"> </v>
      </c>
      <c r="AB165" s="4" cm="1">
        <f t="array" ref="AB165">IF(P165&lt;=0," ",INDEX(Prices,MATCH(AB$3,add_ons,0),MATCH($E165,Models,0)+1))</f>
        <v>2700</v>
      </c>
      <c r="AC165" s="4" t="str" cm="1">
        <f t="array" ref="AC165">IF(Q165&lt;=0," ",INDEX(Prices,MATCH(AC$3,add_ons,0),MATCH($E165,Models,0)+1))</f>
        <v xml:space="preserve"> </v>
      </c>
      <c r="AD165" s="4" t="str" cm="1">
        <f t="array" ref="AD165">IF(R165&lt;=0," ",INDEX(Prices,MATCH(AD$3,add_ons,0),MATCH($E165,Models,0)+1))</f>
        <v xml:space="preserve"> </v>
      </c>
      <c r="AE165" s="4" cm="1">
        <f t="array" ref="AE165">IF(S165&lt;=0," ",INDEX(Prices,MATCH(AE$3,add_ons,0),MATCH($E165,Models,0)+1))</f>
        <v>160</v>
      </c>
      <c r="AF165" s="4" cm="1">
        <f t="array" ref="AF165">IF(T165&lt;=0," ",INDEX(Prices,MATCH(AF$3,add_ons,0),MATCH($E165,Models,0)+1))</f>
        <v>200</v>
      </c>
      <c r="AG165" s="4" t="str" cm="1">
        <f t="array" ref="AG165">IF(U165&lt;=0," ",INDEX(Prices,MATCH(AG$3,add_ons,0),MATCH($E165,Models,0)+1))</f>
        <v xml:space="preserve"> </v>
      </c>
      <c r="AH165" s="4" t="str" cm="1">
        <f t="array" ref="AH165">IF(V165&lt;=0," ",INDEX(Prices,MATCH(AH$3,add_ons,0),MATCH($E165,Models,0)+1))</f>
        <v xml:space="preserve"> </v>
      </c>
      <c r="AI165" s="3">
        <f t="shared" si="10"/>
        <v>2601</v>
      </c>
      <c r="AJ165" s="3" t="str" cm="1">
        <f t="array" ref="AJ165">IF(K165&lt;= 0, " ",INDEX(Costs,MATCH(W$3,add_ons,0),MATCH($E165,Models,0)+1))</f>
        <v xml:space="preserve"> </v>
      </c>
      <c r="AK165" s="3" t="str" cm="1">
        <f t="array" ref="AK165">IF(L165&lt;= 0, " ",INDEX(Costs,MATCH(X$3,add_ons,0),MATCH($E165,Models,0)+1))</f>
        <v xml:space="preserve"> </v>
      </c>
      <c r="AL165" s="3" t="str" cm="1">
        <f t="array" ref="AL165">IF(M165&lt;= 0, " ",INDEX(Costs,MATCH(Y$3,add_ons,0),MATCH($E165,Models,0)+1))</f>
        <v xml:space="preserve"> </v>
      </c>
      <c r="AM165" s="3" t="str" cm="1">
        <f t="array" ref="AM165">IF(N165&lt;= 0, " ",INDEX(Costs,MATCH(Z$3,add_ons,0),MATCH($E165,Models,0)+1))</f>
        <v xml:space="preserve"> </v>
      </c>
      <c r="AN165" s="3" t="str" cm="1">
        <f t="array" ref="AN165">IF(O165&lt;= 0, " ",INDEX(Costs,MATCH(AA$3,add_ons,0),MATCH($E165,Models,0)+1))</f>
        <v xml:space="preserve"> </v>
      </c>
      <c r="AO165" s="3" cm="1">
        <f t="array" ref="AO165">IF(P165&lt;= 0, " ",INDEX(Costs,MATCH(AB$3,add_ons,0),MATCH($E165,Models,0)+1))</f>
        <v>1836.0000000000002</v>
      </c>
      <c r="AP165" s="3" t="str" cm="1">
        <f t="array" ref="AP165">IF(Q165&lt;= 0, " ",INDEX(Costs,MATCH(AC$3,add_ons,0),MATCH($E165,Models,0)+1))</f>
        <v xml:space="preserve"> </v>
      </c>
      <c r="AQ165" s="3" t="str" cm="1">
        <f t="array" ref="AQ165">IF(R165&lt;= 0, " ",INDEX(Costs,MATCH(AD$3,add_ons,0),MATCH($E165,Models,0)+1))</f>
        <v xml:space="preserve"> </v>
      </c>
      <c r="AR165" s="3" cm="1">
        <f t="array" ref="AR165">IF(S165&lt;= 0, " ",INDEX(Costs,MATCH(AE$3,add_ons,0),MATCH($E165,Models,0)+1))</f>
        <v>27.200000000000003</v>
      </c>
      <c r="AS165" s="3" cm="1">
        <f t="array" ref="AS165">IF(T165&lt;= 0, " ",INDEX(Costs,MATCH(AF$3,add_ons,0),MATCH($E165,Models,0)+1))</f>
        <v>36</v>
      </c>
      <c r="AT165" s="3" t="str" cm="1">
        <f t="array" ref="AT165">IF(U165&lt;= 0, " ",INDEX(Costs,MATCH(AG$3,add_ons,0),MATCH($E165,Models,0)+1))</f>
        <v xml:space="preserve"> </v>
      </c>
      <c r="AU165" s="3" t="str" cm="1">
        <f t="array" ref="AU165">IF(V165&lt;= 0, " ",INDEX(Costs,MATCH(AH$3,add_ons,0),MATCH($E165,Models,0)+1))</f>
        <v xml:space="preserve"> </v>
      </c>
      <c r="AV165" s="3">
        <f t="shared" si="11"/>
        <v>1899.2000000000003</v>
      </c>
      <c r="AW165" s="3">
        <f t="shared" si="12"/>
        <v>29614</v>
      </c>
      <c r="AX165" s="3">
        <f t="shared" si="13"/>
        <v>28101.81</v>
      </c>
      <c r="AY165" s="3">
        <f t="shared" si="14"/>
        <v>1512.1899999999987</v>
      </c>
    </row>
    <row r="166" spans="1:51" x14ac:dyDescent="0.2">
      <c r="A166" t="s">
        <v>35</v>
      </c>
      <c r="B166" t="s">
        <v>9</v>
      </c>
      <c r="C166" t="s">
        <v>10</v>
      </c>
      <c r="D166" t="s">
        <v>11</v>
      </c>
      <c r="E166" t="s">
        <v>28</v>
      </c>
      <c r="F166" t="s">
        <v>29</v>
      </c>
      <c r="G166" t="s">
        <v>22</v>
      </c>
      <c r="H166">
        <v>68</v>
      </c>
      <c r="I166" s="3">
        <v>29686</v>
      </c>
      <c r="J166" s="4">
        <v>28795.42</v>
      </c>
      <c r="K166" s="10">
        <v>0</v>
      </c>
      <c r="L166" s="10">
        <v>0</v>
      </c>
      <c r="M166" s="10">
        <v>0</v>
      </c>
      <c r="N166" s="10">
        <v>0</v>
      </c>
      <c r="O166" s="10">
        <v>0</v>
      </c>
      <c r="P166" s="10">
        <v>1</v>
      </c>
      <c r="Q166" s="10">
        <v>0</v>
      </c>
      <c r="R166" s="10">
        <v>1</v>
      </c>
      <c r="S166" s="10">
        <v>0</v>
      </c>
      <c r="T166" s="10">
        <v>0</v>
      </c>
      <c r="U166" s="10">
        <v>1</v>
      </c>
      <c r="V166" s="10">
        <v>0</v>
      </c>
      <c r="W166" s="4" t="str" cm="1">
        <f t="array" ref="W166">IF(K166&lt;=0," ",INDEX(Prices,MATCH(W$3,add_ons,0),MATCH($E166,Models,0)+1))</f>
        <v xml:space="preserve"> </v>
      </c>
      <c r="X166" s="4" t="str" cm="1">
        <f t="array" ref="X166">IF(L166&lt;=0," ",INDEX(Prices,MATCH(X$3,add_ons,0),MATCH($E166,Models,0)+1))</f>
        <v xml:space="preserve"> </v>
      </c>
      <c r="Y166" s="4" t="str" cm="1">
        <f t="array" ref="Y166">IF(M166&lt;=0," ",INDEX(Prices,MATCH(Y$3,add_ons,0),MATCH($E166,Models,0)+1))</f>
        <v xml:space="preserve"> </v>
      </c>
      <c r="Z166" s="4" t="str" cm="1">
        <f t="array" ref="Z166">IF(N166&lt;=0," ",INDEX(Prices,MATCH(Z$3,add_ons,0),MATCH($E166,Models,0)+1))</f>
        <v xml:space="preserve"> </v>
      </c>
      <c r="AA166" s="4" t="str" cm="1">
        <f t="array" ref="AA166">IF(O166&lt;=0," ",INDEX(Prices,MATCH(AA$3,add_ons,0),MATCH($E166,Models,0)+1))</f>
        <v xml:space="preserve"> </v>
      </c>
      <c r="AB166" s="4" cm="1">
        <f t="array" ref="AB166">IF(P166&lt;=0," ",INDEX(Prices,MATCH(AB$3,add_ons,0),MATCH($E166,Models,0)+1))</f>
        <v>2700</v>
      </c>
      <c r="AC166" s="4" t="str" cm="1">
        <f t="array" ref="AC166">IF(Q166&lt;=0," ",INDEX(Prices,MATCH(AC$3,add_ons,0),MATCH($E166,Models,0)+1))</f>
        <v xml:space="preserve"> </v>
      </c>
      <c r="AD166" s="4" cm="1">
        <f t="array" ref="AD166">IF(R166&lt;=0," ",INDEX(Prices,MATCH(AD$3,add_ons,0),MATCH($E166,Models,0)+1))</f>
        <v>180</v>
      </c>
      <c r="AE166" s="4" t="str" cm="1">
        <f t="array" ref="AE166">IF(S166&lt;=0," ",INDEX(Prices,MATCH(AE$3,add_ons,0),MATCH($E166,Models,0)+1))</f>
        <v xml:space="preserve"> </v>
      </c>
      <c r="AF166" s="4" t="str" cm="1">
        <f t="array" ref="AF166">IF(T166&lt;=0," ",INDEX(Prices,MATCH(AF$3,add_ons,0),MATCH($E166,Models,0)+1))</f>
        <v xml:space="preserve"> </v>
      </c>
      <c r="AG166" s="4" cm="1">
        <f t="array" ref="AG166">IF(U166&lt;=0," ",INDEX(Prices,MATCH(AG$3,add_ons,0),MATCH($E166,Models,0)+1))</f>
        <v>620</v>
      </c>
      <c r="AH166" s="4" t="str" cm="1">
        <f t="array" ref="AH166">IF(V166&lt;=0," ",INDEX(Prices,MATCH(AH$3,add_ons,0),MATCH($E166,Models,0)+1))</f>
        <v xml:space="preserve"> </v>
      </c>
      <c r="AI166" s="3">
        <f t="shared" si="10"/>
        <v>2975</v>
      </c>
      <c r="AJ166" s="3" t="str" cm="1">
        <f t="array" ref="AJ166">IF(K166&lt;= 0, " ",INDEX(Costs,MATCH(W$3,add_ons,0),MATCH($E166,Models,0)+1))</f>
        <v xml:space="preserve"> </v>
      </c>
      <c r="AK166" s="3" t="str" cm="1">
        <f t="array" ref="AK166">IF(L166&lt;= 0, " ",INDEX(Costs,MATCH(X$3,add_ons,0),MATCH($E166,Models,0)+1))</f>
        <v xml:space="preserve"> </v>
      </c>
      <c r="AL166" s="3" t="str" cm="1">
        <f t="array" ref="AL166">IF(M166&lt;= 0, " ",INDEX(Costs,MATCH(Y$3,add_ons,0),MATCH($E166,Models,0)+1))</f>
        <v xml:space="preserve"> </v>
      </c>
      <c r="AM166" s="3" t="str" cm="1">
        <f t="array" ref="AM166">IF(N166&lt;= 0, " ",INDEX(Costs,MATCH(Z$3,add_ons,0),MATCH($E166,Models,0)+1))</f>
        <v xml:space="preserve"> </v>
      </c>
      <c r="AN166" s="3" t="str" cm="1">
        <f t="array" ref="AN166">IF(O166&lt;= 0, " ",INDEX(Costs,MATCH(AA$3,add_ons,0),MATCH($E166,Models,0)+1))</f>
        <v xml:space="preserve"> </v>
      </c>
      <c r="AO166" s="3" cm="1">
        <f t="array" ref="AO166">IF(P166&lt;= 0, " ",INDEX(Costs,MATCH(AB$3,add_ons,0),MATCH($E166,Models,0)+1))</f>
        <v>1836.0000000000002</v>
      </c>
      <c r="AP166" s="3" t="str" cm="1">
        <f t="array" ref="AP166">IF(Q166&lt;= 0, " ",INDEX(Costs,MATCH(AC$3,add_ons,0),MATCH($E166,Models,0)+1))</f>
        <v xml:space="preserve"> </v>
      </c>
      <c r="AQ166" s="3" cm="1">
        <f t="array" ref="AQ166">IF(R166&lt;= 0, " ",INDEX(Costs,MATCH(AD$3,add_ons,0),MATCH($E166,Models,0)+1))</f>
        <v>30.6</v>
      </c>
      <c r="AR166" s="3" t="str" cm="1">
        <f t="array" ref="AR166">IF(S166&lt;= 0, " ",INDEX(Costs,MATCH(AE$3,add_ons,0),MATCH($E166,Models,0)+1))</f>
        <v xml:space="preserve"> </v>
      </c>
      <c r="AS166" s="3" t="str" cm="1">
        <f t="array" ref="AS166">IF(T166&lt;= 0, " ",INDEX(Costs,MATCH(AF$3,add_ons,0),MATCH($E166,Models,0)+1))</f>
        <v xml:space="preserve"> </v>
      </c>
      <c r="AT166" s="3" cm="1">
        <f t="array" ref="AT166">IF(U166&lt;= 0, " ",INDEX(Costs,MATCH(AG$3,add_ons,0),MATCH($E166,Models,0)+1))</f>
        <v>173.60000000000002</v>
      </c>
      <c r="AU166" s="3" t="str" cm="1">
        <f t="array" ref="AU166">IF(V166&lt;= 0, " ",INDEX(Costs,MATCH(AH$3,add_ons,0),MATCH($E166,Models,0)+1))</f>
        <v xml:space="preserve"> </v>
      </c>
      <c r="AV166" s="3">
        <f t="shared" si="11"/>
        <v>2040.2000000000003</v>
      </c>
      <c r="AW166" s="3">
        <f t="shared" si="12"/>
        <v>32661</v>
      </c>
      <c r="AX166" s="3">
        <f t="shared" si="13"/>
        <v>30835.62</v>
      </c>
      <c r="AY166" s="3">
        <f t="shared" si="14"/>
        <v>1825.380000000001</v>
      </c>
    </row>
    <row r="167" spans="1:51" x14ac:dyDescent="0.2">
      <c r="A167" t="s">
        <v>35</v>
      </c>
      <c r="B167" t="s">
        <v>9</v>
      </c>
      <c r="C167" t="s">
        <v>10</v>
      </c>
      <c r="D167" t="s">
        <v>11</v>
      </c>
      <c r="E167" t="s">
        <v>12</v>
      </c>
      <c r="F167" t="s">
        <v>18</v>
      </c>
      <c r="G167" t="s">
        <v>14</v>
      </c>
      <c r="H167">
        <v>39</v>
      </c>
      <c r="I167" s="3">
        <v>29425</v>
      </c>
      <c r="J167" s="4">
        <v>28542.25</v>
      </c>
      <c r="K167" s="10">
        <v>0</v>
      </c>
      <c r="L167" s="10">
        <v>0</v>
      </c>
      <c r="M167" s="10">
        <v>0</v>
      </c>
      <c r="N167" s="10">
        <v>0</v>
      </c>
      <c r="O167" s="10">
        <v>0</v>
      </c>
      <c r="P167" s="10">
        <v>0</v>
      </c>
      <c r="Q167" s="10">
        <v>0</v>
      </c>
      <c r="R167" s="10">
        <v>0</v>
      </c>
      <c r="S167" s="10">
        <v>0</v>
      </c>
      <c r="T167" s="10">
        <v>0</v>
      </c>
      <c r="U167" s="10">
        <v>0</v>
      </c>
      <c r="V167" s="10">
        <v>0</v>
      </c>
      <c r="W167" s="4" t="str" cm="1">
        <f t="array" ref="W167">IF(K167&lt;=0," ",INDEX(Prices,MATCH(W$3,add_ons,0),MATCH($E167,Models,0)+1))</f>
        <v xml:space="preserve"> </v>
      </c>
      <c r="X167" s="4" t="str" cm="1">
        <f t="array" ref="X167">IF(L167&lt;=0," ",INDEX(Prices,MATCH(X$3,add_ons,0),MATCH($E167,Models,0)+1))</f>
        <v xml:space="preserve"> </v>
      </c>
      <c r="Y167" s="4" t="str" cm="1">
        <f t="array" ref="Y167">IF(M167&lt;=0," ",INDEX(Prices,MATCH(Y$3,add_ons,0),MATCH($E167,Models,0)+1))</f>
        <v xml:space="preserve"> </v>
      </c>
      <c r="Z167" s="4" t="str" cm="1">
        <f t="array" ref="Z167">IF(N167&lt;=0," ",INDEX(Prices,MATCH(Z$3,add_ons,0),MATCH($E167,Models,0)+1))</f>
        <v xml:space="preserve"> </v>
      </c>
      <c r="AA167" s="4" t="str" cm="1">
        <f t="array" ref="AA167">IF(O167&lt;=0," ",INDEX(Prices,MATCH(AA$3,add_ons,0),MATCH($E167,Models,0)+1))</f>
        <v xml:space="preserve"> </v>
      </c>
      <c r="AB167" s="4" t="str" cm="1">
        <f t="array" ref="AB167">IF(P167&lt;=0," ",INDEX(Prices,MATCH(AB$3,add_ons,0),MATCH($E167,Models,0)+1))</f>
        <v xml:space="preserve"> </v>
      </c>
      <c r="AC167" s="4" t="str" cm="1">
        <f t="array" ref="AC167">IF(Q167&lt;=0," ",INDEX(Prices,MATCH(AC$3,add_ons,0),MATCH($E167,Models,0)+1))</f>
        <v xml:space="preserve"> </v>
      </c>
      <c r="AD167" s="4" t="str" cm="1">
        <f t="array" ref="AD167">IF(R167&lt;=0," ",INDEX(Prices,MATCH(AD$3,add_ons,0),MATCH($E167,Models,0)+1))</f>
        <v xml:space="preserve"> </v>
      </c>
      <c r="AE167" s="4" t="str" cm="1">
        <f t="array" ref="AE167">IF(S167&lt;=0," ",INDEX(Prices,MATCH(AE$3,add_ons,0),MATCH($E167,Models,0)+1))</f>
        <v xml:space="preserve"> </v>
      </c>
      <c r="AF167" s="4" t="str" cm="1">
        <f t="array" ref="AF167">IF(T167&lt;=0," ",INDEX(Prices,MATCH(AF$3,add_ons,0),MATCH($E167,Models,0)+1))</f>
        <v xml:space="preserve"> </v>
      </c>
      <c r="AG167" s="4" t="str" cm="1">
        <f t="array" ref="AG167">IF(U167&lt;=0," ",INDEX(Prices,MATCH(AG$3,add_ons,0),MATCH($E167,Models,0)+1))</f>
        <v xml:space="preserve"> </v>
      </c>
      <c r="AH167" s="4" t="str" cm="1">
        <f t="array" ref="AH167">IF(V167&lt;=0," ",INDEX(Prices,MATCH(AH$3,add_ons,0),MATCH($E167,Models,0)+1))</f>
        <v xml:space="preserve"> </v>
      </c>
      <c r="AI167" s="3">
        <f t="shared" si="10"/>
        <v>0</v>
      </c>
      <c r="AJ167" s="3" t="str" cm="1">
        <f t="array" ref="AJ167">IF(K167&lt;= 0, " ",INDEX(Costs,MATCH(W$3,add_ons,0),MATCH($E167,Models,0)+1))</f>
        <v xml:space="preserve"> </v>
      </c>
      <c r="AK167" s="3" t="str" cm="1">
        <f t="array" ref="AK167">IF(L167&lt;= 0, " ",INDEX(Costs,MATCH(X$3,add_ons,0),MATCH($E167,Models,0)+1))</f>
        <v xml:space="preserve"> </v>
      </c>
      <c r="AL167" s="3" t="str" cm="1">
        <f t="array" ref="AL167">IF(M167&lt;= 0, " ",INDEX(Costs,MATCH(Y$3,add_ons,0),MATCH($E167,Models,0)+1))</f>
        <v xml:space="preserve"> </v>
      </c>
      <c r="AM167" s="3" t="str" cm="1">
        <f t="array" ref="AM167">IF(N167&lt;= 0, " ",INDEX(Costs,MATCH(Z$3,add_ons,0),MATCH($E167,Models,0)+1))</f>
        <v xml:space="preserve"> </v>
      </c>
      <c r="AN167" s="3" t="str" cm="1">
        <f t="array" ref="AN167">IF(O167&lt;= 0, " ",INDEX(Costs,MATCH(AA$3,add_ons,0),MATCH($E167,Models,0)+1))</f>
        <v xml:space="preserve"> </v>
      </c>
      <c r="AO167" s="3" t="str" cm="1">
        <f t="array" ref="AO167">IF(P167&lt;= 0, " ",INDEX(Costs,MATCH(AB$3,add_ons,0),MATCH($E167,Models,0)+1))</f>
        <v xml:space="preserve"> </v>
      </c>
      <c r="AP167" s="3" t="str" cm="1">
        <f t="array" ref="AP167">IF(Q167&lt;= 0, " ",INDEX(Costs,MATCH(AC$3,add_ons,0),MATCH($E167,Models,0)+1))</f>
        <v xml:space="preserve"> </v>
      </c>
      <c r="AQ167" s="3" t="str" cm="1">
        <f t="array" ref="AQ167">IF(R167&lt;= 0, " ",INDEX(Costs,MATCH(AD$3,add_ons,0),MATCH($E167,Models,0)+1))</f>
        <v xml:space="preserve"> </v>
      </c>
      <c r="AR167" s="3" t="str" cm="1">
        <f t="array" ref="AR167">IF(S167&lt;= 0, " ",INDEX(Costs,MATCH(AE$3,add_ons,0),MATCH($E167,Models,0)+1))</f>
        <v xml:space="preserve"> </v>
      </c>
      <c r="AS167" s="3" t="str" cm="1">
        <f t="array" ref="AS167">IF(T167&lt;= 0, " ",INDEX(Costs,MATCH(AF$3,add_ons,0),MATCH($E167,Models,0)+1))</f>
        <v xml:space="preserve"> </v>
      </c>
      <c r="AT167" s="3" t="str" cm="1">
        <f t="array" ref="AT167">IF(U167&lt;= 0, " ",INDEX(Costs,MATCH(AG$3,add_ons,0),MATCH($E167,Models,0)+1))</f>
        <v xml:space="preserve"> </v>
      </c>
      <c r="AU167" s="3" t="str" cm="1">
        <f t="array" ref="AU167">IF(V167&lt;= 0, " ",INDEX(Costs,MATCH(AH$3,add_ons,0),MATCH($E167,Models,0)+1))</f>
        <v xml:space="preserve"> </v>
      </c>
      <c r="AV167" s="3">
        <f t="shared" si="11"/>
        <v>0</v>
      </c>
      <c r="AW167" s="3">
        <f t="shared" si="12"/>
        <v>29425</v>
      </c>
      <c r="AX167" s="3">
        <f t="shared" si="13"/>
        <v>28542.25</v>
      </c>
      <c r="AY167" s="3">
        <f t="shared" si="14"/>
        <v>882.75</v>
      </c>
    </row>
    <row r="168" spans="1:51" x14ac:dyDescent="0.2">
      <c r="A168" t="s">
        <v>35</v>
      </c>
      <c r="B168" t="s">
        <v>9</v>
      </c>
      <c r="C168" t="s">
        <v>10</v>
      </c>
      <c r="D168" t="s">
        <v>11</v>
      </c>
      <c r="E168" t="s">
        <v>12</v>
      </c>
      <c r="F168" t="s">
        <v>34</v>
      </c>
      <c r="G168" t="s">
        <v>22</v>
      </c>
      <c r="H168">
        <v>42</v>
      </c>
      <c r="I168" s="3">
        <v>27002</v>
      </c>
      <c r="J168" s="4">
        <v>26191.94</v>
      </c>
      <c r="K168" s="10">
        <v>0</v>
      </c>
      <c r="L168" s="10">
        <v>0</v>
      </c>
      <c r="M168" s="10">
        <v>0</v>
      </c>
      <c r="N168" s="10">
        <v>0</v>
      </c>
      <c r="O168" s="10">
        <v>0</v>
      </c>
      <c r="P168" s="10">
        <v>0</v>
      </c>
      <c r="Q168" s="10">
        <v>0</v>
      </c>
      <c r="R168" s="10">
        <v>0</v>
      </c>
      <c r="S168" s="10">
        <v>0</v>
      </c>
      <c r="T168" s="10">
        <v>0</v>
      </c>
      <c r="U168" s="10">
        <v>0</v>
      </c>
      <c r="V168" s="10">
        <v>0</v>
      </c>
      <c r="W168" s="4" t="str" cm="1">
        <f t="array" ref="W168">IF(K168&lt;=0," ",INDEX(Prices,MATCH(W$3,add_ons,0),MATCH($E168,Models,0)+1))</f>
        <v xml:space="preserve"> </v>
      </c>
      <c r="X168" s="4" t="str" cm="1">
        <f t="array" ref="X168">IF(L168&lt;=0," ",INDEX(Prices,MATCH(X$3,add_ons,0),MATCH($E168,Models,0)+1))</f>
        <v xml:space="preserve"> </v>
      </c>
      <c r="Y168" s="4" t="str" cm="1">
        <f t="array" ref="Y168">IF(M168&lt;=0," ",INDEX(Prices,MATCH(Y$3,add_ons,0),MATCH($E168,Models,0)+1))</f>
        <v xml:space="preserve"> </v>
      </c>
      <c r="Z168" s="4" t="str" cm="1">
        <f t="array" ref="Z168">IF(N168&lt;=0," ",INDEX(Prices,MATCH(Z$3,add_ons,0),MATCH($E168,Models,0)+1))</f>
        <v xml:space="preserve"> </v>
      </c>
      <c r="AA168" s="4" t="str" cm="1">
        <f t="array" ref="AA168">IF(O168&lt;=0," ",INDEX(Prices,MATCH(AA$3,add_ons,0),MATCH($E168,Models,0)+1))</f>
        <v xml:space="preserve"> </v>
      </c>
      <c r="AB168" s="4" t="str" cm="1">
        <f t="array" ref="AB168">IF(P168&lt;=0," ",INDEX(Prices,MATCH(AB$3,add_ons,0),MATCH($E168,Models,0)+1))</f>
        <v xml:space="preserve"> </v>
      </c>
      <c r="AC168" s="4" t="str" cm="1">
        <f t="array" ref="AC168">IF(Q168&lt;=0," ",INDEX(Prices,MATCH(AC$3,add_ons,0),MATCH($E168,Models,0)+1))</f>
        <v xml:space="preserve"> </v>
      </c>
      <c r="AD168" s="4" t="str" cm="1">
        <f t="array" ref="AD168">IF(R168&lt;=0," ",INDEX(Prices,MATCH(AD$3,add_ons,0),MATCH($E168,Models,0)+1))</f>
        <v xml:space="preserve"> </v>
      </c>
      <c r="AE168" s="4" t="str" cm="1">
        <f t="array" ref="AE168">IF(S168&lt;=0," ",INDEX(Prices,MATCH(AE$3,add_ons,0),MATCH($E168,Models,0)+1))</f>
        <v xml:space="preserve"> </v>
      </c>
      <c r="AF168" s="4" t="str" cm="1">
        <f t="array" ref="AF168">IF(T168&lt;=0," ",INDEX(Prices,MATCH(AF$3,add_ons,0),MATCH($E168,Models,0)+1))</f>
        <v xml:space="preserve"> </v>
      </c>
      <c r="AG168" s="4" t="str" cm="1">
        <f t="array" ref="AG168">IF(U168&lt;=0," ",INDEX(Prices,MATCH(AG$3,add_ons,0),MATCH($E168,Models,0)+1))</f>
        <v xml:space="preserve"> </v>
      </c>
      <c r="AH168" s="4" t="str" cm="1">
        <f t="array" ref="AH168">IF(V168&lt;=0," ",INDEX(Prices,MATCH(AH$3,add_ons,0),MATCH($E168,Models,0)+1))</f>
        <v xml:space="preserve"> </v>
      </c>
      <c r="AI168" s="3">
        <f t="shared" si="10"/>
        <v>0</v>
      </c>
      <c r="AJ168" s="3" t="str" cm="1">
        <f t="array" ref="AJ168">IF(K168&lt;= 0, " ",INDEX(Costs,MATCH(W$3,add_ons,0),MATCH($E168,Models,0)+1))</f>
        <v xml:space="preserve"> </v>
      </c>
      <c r="AK168" s="3" t="str" cm="1">
        <f t="array" ref="AK168">IF(L168&lt;= 0, " ",INDEX(Costs,MATCH(X$3,add_ons,0),MATCH($E168,Models,0)+1))</f>
        <v xml:space="preserve"> </v>
      </c>
      <c r="AL168" s="3" t="str" cm="1">
        <f t="array" ref="AL168">IF(M168&lt;= 0, " ",INDEX(Costs,MATCH(Y$3,add_ons,0),MATCH($E168,Models,0)+1))</f>
        <v xml:space="preserve"> </v>
      </c>
      <c r="AM168" s="3" t="str" cm="1">
        <f t="array" ref="AM168">IF(N168&lt;= 0, " ",INDEX(Costs,MATCH(Z$3,add_ons,0),MATCH($E168,Models,0)+1))</f>
        <v xml:space="preserve"> </v>
      </c>
      <c r="AN168" s="3" t="str" cm="1">
        <f t="array" ref="AN168">IF(O168&lt;= 0, " ",INDEX(Costs,MATCH(AA$3,add_ons,0),MATCH($E168,Models,0)+1))</f>
        <v xml:space="preserve"> </v>
      </c>
      <c r="AO168" s="3" t="str" cm="1">
        <f t="array" ref="AO168">IF(P168&lt;= 0, " ",INDEX(Costs,MATCH(AB$3,add_ons,0),MATCH($E168,Models,0)+1))</f>
        <v xml:space="preserve"> </v>
      </c>
      <c r="AP168" s="3" t="str" cm="1">
        <f t="array" ref="AP168">IF(Q168&lt;= 0, " ",INDEX(Costs,MATCH(AC$3,add_ons,0),MATCH($E168,Models,0)+1))</f>
        <v xml:space="preserve"> </v>
      </c>
      <c r="AQ168" s="3" t="str" cm="1">
        <f t="array" ref="AQ168">IF(R168&lt;= 0, " ",INDEX(Costs,MATCH(AD$3,add_ons,0),MATCH($E168,Models,0)+1))</f>
        <v xml:space="preserve"> </v>
      </c>
      <c r="AR168" s="3" t="str" cm="1">
        <f t="array" ref="AR168">IF(S168&lt;= 0, " ",INDEX(Costs,MATCH(AE$3,add_ons,0),MATCH($E168,Models,0)+1))</f>
        <v xml:space="preserve"> </v>
      </c>
      <c r="AS168" s="3" t="str" cm="1">
        <f t="array" ref="AS168">IF(T168&lt;= 0, " ",INDEX(Costs,MATCH(AF$3,add_ons,0),MATCH($E168,Models,0)+1))</f>
        <v xml:space="preserve"> </v>
      </c>
      <c r="AT168" s="3" t="str" cm="1">
        <f t="array" ref="AT168">IF(U168&lt;= 0, " ",INDEX(Costs,MATCH(AG$3,add_ons,0),MATCH($E168,Models,0)+1))</f>
        <v xml:space="preserve"> </v>
      </c>
      <c r="AU168" s="3" t="str" cm="1">
        <f t="array" ref="AU168">IF(V168&lt;= 0, " ",INDEX(Costs,MATCH(AH$3,add_ons,0),MATCH($E168,Models,0)+1))</f>
        <v xml:space="preserve"> </v>
      </c>
      <c r="AV168" s="3">
        <f t="shared" si="11"/>
        <v>0</v>
      </c>
      <c r="AW168" s="3">
        <f t="shared" si="12"/>
        <v>27002</v>
      </c>
      <c r="AX168" s="3">
        <f t="shared" si="13"/>
        <v>26191.94</v>
      </c>
      <c r="AY168" s="3">
        <f t="shared" si="14"/>
        <v>810.06000000000131</v>
      </c>
    </row>
    <row r="169" spans="1:51" x14ac:dyDescent="0.2">
      <c r="A169" t="s">
        <v>35</v>
      </c>
      <c r="B169" t="s">
        <v>9</v>
      </c>
      <c r="C169" t="s">
        <v>10</v>
      </c>
      <c r="D169" t="s">
        <v>11</v>
      </c>
      <c r="E169" t="s">
        <v>12</v>
      </c>
      <c r="F169" t="s">
        <v>41</v>
      </c>
      <c r="G169" t="s">
        <v>22</v>
      </c>
      <c r="H169">
        <v>54</v>
      </c>
      <c r="I169" s="3">
        <v>25523</v>
      </c>
      <c r="J169" s="4">
        <v>24757.309999999998</v>
      </c>
      <c r="K169" s="10">
        <v>1</v>
      </c>
      <c r="L169" s="10">
        <v>0</v>
      </c>
      <c r="M169" s="10">
        <v>0</v>
      </c>
      <c r="N169" s="10">
        <v>0</v>
      </c>
      <c r="O169" s="10">
        <v>1</v>
      </c>
      <c r="P169" s="10">
        <v>1</v>
      </c>
      <c r="Q169" s="10">
        <v>0</v>
      </c>
      <c r="R169" s="10">
        <v>0</v>
      </c>
      <c r="S169" s="10">
        <v>1</v>
      </c>
      <c r="T169" s="10">
        <v>1</v>
      </c>
      <c r="U169" s="10">
        <v>0</v>
      </c>
      <c r="V169" s="10">
        <v>0</v>
      </c>
      <c r="W169" s="4" cm="1">
        <f t="array" ref="W169">IF(K169&lt;=0," ",INDEX(Prices,MATCH(W$3,add_ons,0),MATCH($E169,Models,0)+1))</f>
        <v>750</v>
      </c>
      <c r="X169" s="4" t="str" cm="1">
        <f t="array" ref="X169">IF(L169&lt;=0," ",INDEX(Prices,MATCH(X$3,add_ons,0),MATCH($E169,Models,0)+1))</f>
        <v xml:space="preserve"> </v>
      </c>
      <c r="Y169" s="4" t="str" cm="1">
        <f t="array" ref="Y169">IF(M169&lt;=0," ",INDEX(Prices,MATCH(Y$3,add_ons,0),MATCH($E169,Models,0)+1))</f>
        <v xml:space="preserve"> </v>
      </c>
      <c r="Z169" s="4" t="str" cm="1">
        <f t="array" ref="Z169">IF(N169&lt;=0," ",INDEX(Prices,MATCH(Z$3,add_ons,0),MATCH($E169,Models,0)+1))</f>
        <v xml:space="preserve"> </v>
      </c>
      <c r="AA169" s="4" cm="1">
        <f t="array" ref="AA169">IF(O169&lt;=0," ",INDEX(Prices,MATCH(AA$3,add_ons,0),MATCH($E169,Models,0)+1))</f>
        <v>1350</v>
      </c>
      <c r="AB169" s="4" cm="1">
        <f t="array" ref="AB169">IF(P169&lt;=0," ",INDEX(Prices,MATCH(AB$3,add_ons,0),MATCH($E169,Models,0)+1))</f>
        <v>2700</v>
      </c>
      <c r="AC169" s="4" t="str" cm="1">
        <f t="array" ref="AC169">IF(Q169&lt;=0," ",INDEX(Prices,MATCH(AC$3,add_ons,0),MATCH($E169,Models,0)+1))</f>
        <v xml:space="preserve"> </v>
      </c>
      <c r="AD169" s="4" t="str" cm="1">
        <f t="array" ref="AD169">IF(R169&lt;=0," ",INDEX(Prices,MATCH(AD$3,add_ons,0),MATCH($E169,Models,0)+1))</f>
        <v xml:space="preserve"> </v>
      </c>
      <c r="AE169" s="4" cm="1">
        <f t="array" ref="AE169">IF(S169&lt;=0," ",INDEX(Prices,MATCH(AE$3,add_ons,0),MATCH($E169,Models,0)+1))</f>
        <v>160</v>
      </c>
      <c r="AF169" s="4" cm="1">
        <f t="array" ref="AF169">IF(T169&lt;=0," ",INDEX(Prices,MATCH(AF$3,add_ons,0),MATCH($E169,Models,0)+1))</f>
        <v>200</v>
      </c>
      <c r="AG169" s="4" t="str" cm="1">
        <f t="array" ref="AG169">IF(U169&lt;=0," ",INDEX(Prices,MATCH(AG$3,add_ons,0),MATCH($E169,Models,0)+1))</f>
        <v xml:space="preserve"> </v>
      </c>
      <c r="AH169" s="4" t="str" cm="1">
        <f t="array" ref="AH169">IF(V169&lt;=0," ",INDEX(Prices,MATCH(AH$3,add_ons,0),MATCH($E169,Models,0)+1))</f>
        <v xml:space="preserve"> </v>
      </c>
      <c r="AI169" s="3">
        <f t="shared" si="10"/>
        <v>4386</v>
      </c>
      <c r="AJ169" s="3" cm="1">
        <f t="array" ref="AJ169">IF(K169&lt;= 0, " ",INDEX(Costs,MATCH(W$3,add_ons,0),MATCH($E169,Models,0)+1))</f>
        <v>187.5</v>
      </c>
      <c r="AK169" s="3" t="str" cm="1">
        <f t="array" ref="AK169">IF(L169&lt;= 0, " ",INDEX(Costs,MATCH(X$3,add_ons,0),MATCH($E169,Models,0)+1))</f>
        <v xml:space="preserve"> </v>
      </c>
      <c r="AL169" s="3" t="str" cm="1">
        <f t="array" ref="AL169">IF(M169&lt;= 0, " ",INDEX(Costs,MATCH(Y$3,add_ons,0),MATCH($E169,Models,0)+1))</f>
        <v xml:space="preserve"> </v>
      </c>
      <c r="AM169" s="3" t="str" cm="1">
        <f t="array" ref="AM169">IF(N169&lt;= 0, " ",INDEX(Costs,MATCH(Z$3,add_ons,0),MATCH($E169,Models,0)+1))</f>
        <v xml:space="preserve"> </v>
      </c>
      <c r="AN169" s="3" cm="1">
        <f t="array" ref="AN169">IF(O169&lt;= 0, " ",INDEX(Costs,MATCH(AA$3,add_ons,0),MATCH($E169,Models,0)+1))</f>
        <v>877.5</v>
      </c>
      <c r="AO169" s="3" cm="1">
        <f t="array" ref="AO169">IF(P169&lt;= 0, " ",INDEX(Costs,MATCH(AB$3,add_ons,0),MATCH($E169,Models,0)+1))</f>
        <v>1836.0000000000002</v>
      </c>
      <c r="AP169" s="3" t="str" cm="1">
        <f t="array" ref="AP169">IF(Q169&lt;= 0, " ",INDEX(Costs,MATCH(AC$3,add_ons,0),MATCH($E169,Models,0)+1))</f>
        <v xml:space="preserve"> </v>
      </c>
      <c r="AQ169" s="3" t="str" cm="1">
        <f t="array" ref="AQ169">IF(R169&lt;= 0, " ",INDEX(Costs,MATCH(AD$3,add_ons,0),MATCH($E169,Models,0)+1))</f>
        <v xml:space="preserve"> </v>
      </c>
      <c r="AR169" s="3" cm="1">
        <f t="array" ref="AR169">IF(S169&lt;= 0, " ",INDEX(Costs,MATCH(AE$3,add_ons,0),MATCH($E169,Models,0)+1))</f>
        <v>27.200000000000003</v>
      </c>
      <c r="AS169" s="3" cm="1">
        <f t="array" ref="AS169">IF(T169&lt;= 0, " ",INDEX(Costs,MATCH(AF$3,add_ons,0),MATCH($E169,Models,0)+1))</f>
        <v>36</v>
      </c>
      <c r="AT169" s="3" t="str" cm="1">
        <f t="array" ref="AT169">IF(U169&lt;= 0, " ",INDEX(Costs,MATCH(AG$3,add_ons,0),MATCH($E169,Models,0)+1))</f>
        <v xml:space="preserve"> </v>
      </c>
      <c r="AU169" s="3" t="str" cm="1">
        <f t="array" ref="AU169">IF(V169&lt;= 0, " ",INDEX(Costs,MATCH(AH$3,add_ons,0),MATCH($E169,Models,0)+1))</f>
        <v xml:space="preserve"> </v>
      </c>
      <c r="AV169" s="3">
        <f t="shared" si="11"/>
        <v>2964.2</v>
      </c>
      <c r="AW169" s="3">
        <f t="shared" si="12"/>
        <v>29909</v>
      </c>
      <c r="AX169" s="3">
        <f t="shared" si="13"/>
        <v>27721.51</v>
      </c>
      <c r="AY169" s="3">
        <f t="shared" si="14"/>
        <v>2187.4900000000016</v>
      </c>
    </row>
    <row r="170" spans="1:51" x14ac:dyDescent="0.2">
      <c r="A170" t="s">
        <v>35</v>
      </c>
      <c r="B170" t="s">
        <v>9</v>
      </c>
      <c r="C170" t="s">
        <v>10</v>
      </c>
      <c r="D170" t="s">
        <v>11</v>
      </c>
      <c r="E170" t="s">
        <v>12</v>
      </c>
      <c r="F170" t="s">
        <v>41</v>
      </c>
      <c r="G170" t="s">
        <v>14</v>
      </c>
      <c r="H170">
        <v>28</v>
      </c>
      <c r="I170" s="3">
        <v>24462</v>
      </c>
      <c r="J170" s="4">
        <v>23728.14</v>
      </c>
      <c r="K170" s="10">
        <v>0</v>
      </c>
      <c r="L170" s="10">
        <v>0</v>
      </c>
      <c r="M170" s="10">
        <v>1</v>
      </c>
      <c r="N170" s="10">
        <v>0</v>
      </c>
      <c r="O170" s="10">
        <v>1</v>
      </c>
      <c r="P170" s="10">
        <v>0</v>
      </c>
      <c r="Q170" s="10">
        <v>0</v>
      </c>
      <c r="R170" s="10">
        <v>0</v>
      </c>
      <c r="S170" s="10">
        <v>0</v>
      </c>
      <c r="T170" s="10">
        <v>0</v>
      </c>
      <c r="U170" s="10">
        <v>0</v>
      </c>
      <c r="V170" s="10">
        <v>0</v>
      </c>
      <c r="W170" s="4" t="str" cm="1">
        <f t="array" ref="W170">IF(K170&lt;=0," ",INDEX(Prices,MATCH(W$3,add_ons,0),MATCH($E170,Models,0)+1))</f>
        <v xml:space="preserve"> </v>
      </c>
      <c r="X170" s="4" t="str" cm="1">
        <f t="array" ref="X170">IF(L170&lt;=0," ",INDEX(Prices,MATCH(X$3,add_ons,0),MATCH($E170,Models,0)+1))</f>
        <v xml:space="preserve"> </v>
      </c>
      <c r="Y170" s="4" cm="1">
        <f t="array" ref="Y170">IF(M170&lt;=0," ",INDEX(Prices,MATCH(Y$3,add_ons,0),MATCH($E170,Models,0)+1))</f>
        <v>320</v>
      </c>
      <c r="Z170" s="4" t="str" cm="1">
        <f t="array" ref="Z170">IF(N170&lt;=0," ",INDEX(Prices,MATCH(Z$3,add_ons,0),MATCH($E170,Models,0)+1))</f>
        <v xml:space="preserve"> </v>
      </c>
      <c r="AA170" s="4" cm="1">
        <f t="array" ref="AA170">IF(O170&lt;=0," ",INDEX(Prices,MATCH(AA$3,add_ons,0),MATCH($E170,Models,0)+1))</f>
        <v>1350</v>
      </c>
      <c r="AB170" s="4" t="str" cm="1">
        <f t="array" ref="AB170">IF(P170&lt;=0," ",INDEX(Prices,MATCH(AB$3,add_ons,0),MATCH($E170,Models,0)+1))</f>
        <v xml:space="preserve"> </v>
      </c>
      <c r="AC170" s="4" t="str" cm="1">
        <f t="array" ref="AC170">IF(Q170&lt;=0," ",INDEX(Prices,MATCH(AC$3,add_ons,0),MATCH($E170,Models,0)+1))</f>
        <v xml:space="preserve"> </v>
      </c>
      <c r="AD170" s="4" t="str" cm="1">
        <f t="array" ref="AD170">IF(R170&lt;=0," ",INDEX(Prices,MATCH(AD$3,add_ons,0),MATCH($E170,Models,0)+1))</f>
        <v xml:space="preserve"> </v>
      </c>
      <c r="AE170" s="4" t="str" cm="1">
        <f t="array" ref="AE170">IF(S170&lt;=0," ",INDEX(Prices,MATCH(AE$3,add_ons,0),MATCH($E170,Models,0)+1))</f>
        <v xml:space="preserve"> </v>
      </c>
      <c r="AF170" s="4" t="str" cm="1">
        <f t="array" ref="AF170">IF(T170&lt;=0," ",INDEX(Prices,MATCH(AF$3,add_ons,0),MATCH($E170,Models,0)+1))</f>
        <v xml:space="preserve"> </v>
      </c>
      <c r="AG170" s="4" t="str" cm="1">
        <f t="array" ref="AG170">IF(U170&lt;=0," ",INDEX(Prices,MATCH(AG$3,add_ons,0),MATCH($E170,Models,0)+1))</f>
        <v xml:space="preserve"> </v>
      </c>
      <c r="AH170" s="4" t="str" cm="1">
        <f t="array" ref="AH170">IF(V170&lt;=0," ",INDEX(Prices,MATCH(AH$3,add_ons,0),MATCH($E170,Models,0)+1))</f>
        <v xml:space="preserve"> </v>
      </c>
      <c r="AI170" s="3">
        <f t="shared" si="10"/>
        <v>1419.5</v>
      </c>
      <c r="AJ170" s="3" t="str" cm="1">
        <f t="array" ref="AJ170">IF(K170&lt;= 0, " ",INDEX(Costs,MATCH(W$3,add_ons,0),MATCH($E170,Models,0)+1))</f>
        <v xml:space="preserve"> </v>
      </c>
      <c r="AK170" s="3" t="str" cm="1">
        <f t="array" ref="AK170">IF(L170&lt;= 0, " ",INDEX(Costs,MATCH(X$3,add_ons,0),MATCH($E170,Models,0)+1))</f>
        <v xml:space="preserve"> </v>
      </c>
      <c r="AL170" s="3" cm="1">
        <f t="array" ref="AL170">IF(M170&lt;= 0, " ",INDEX(Costs,MATCH(Y$3,add_ons,0),MATCH($E170,Models,0)+1))</f>
        <v>48</v>
      </c>
      <c r="AM170" s="3" t="str" cm="1">
        <f t="array" ref="AM170">IF(N170&lt;= 0, " ",INDEX(Costs,MATCH(Z$3,add_ons,0),MATCH($E170,Models,0)+1))</f>
        <v xml:space="preserve"> </v>
      </c>
      <c r="AN170" s="3" cm="1">
        <f t="array" ref="AN170">IF(O170&lt;= 0, " ",INDEX(Costs,MATCH(AA$3,add_ons,0),MATCH($E170,Models,0)+1))</f>
        <v>877.5</v>
      </c>
      <c r="AO170" s="3" t="str" cm="1">
        <f t="array" ref="AO170">IF(P170&lt;= 0, " ",INDEX(Costs,MATCH(AB$3,add_ons,0),MATCH($E170,Models,0)+1))</f>
        <v xml:space="preserve"> </v>
      </c>
      <c r="AP170" s="3" t="str" cm="1">
        <f t="array" ref="AP170">IF(Q170&lt;= 0, " ",INDEX(Costs,MATCH(AC$3,add_ons,0),MATCH($E170,Models,0)+1))</f>
        <v xml:space="preserve"> </v>
      </c>
      <c r="AQ170" s="3" t="str" cm="1">
        <f t="array" ref="AQ170">IF(R170&lt;= 0, " ",INDEX(Costs,MATCH(AD$3,add_ons,0),MATCH($E170,Models,0)+1))</f>
        <v xml:space="preserve"> </v>
      </c>
      <c r="AR170" s="3" t="str" cm="1">
        <f t="array" ref="AR170">IF(S170&lt;= 0, " ",INDEX(Costs,MATCH(AE$3,add_ons,0),MATCH($E170,Models,0)+1))</f>
        <v xml:space="preserve"> </v>
      </c>
      <c r="AS170" s="3" t="str" cm="1">
        <f t="array" ref="AS170">IF(T170&lt;= 0, " ",INDEX(Costs,MATCH(AF$3,add_ons,0),MATCH($E170,Models,0)+1))</f>
        <v xml:space="preserve"> </v>
      </c>
      <c r="AT170" s="3" t="str" cm="1">
        <f t="array" ref="AT170">IF(U170&lt;= 0, " ",INDEX(Costs,MATCH(AG$3,add_ons,0),MATCH($E170,Models,0)+1))</f>
        <v xml:space="preserve"> </v>
      </c>
      <c r="AU170" s="3" t="str" cm="1">
        <f t="array" ref="AU170">IF(V170&lt;= 0, " ",INDEX(Costs,MATCH(AH$3,add_ons,0),MATCH($E170,Models,0)+1))</f>
        <v xml:space="preserve"> </v>
      </c>
      <c r="AV170" s="3">
        <f t="shared" si="11"/>
        <v>925.5</v>
      </c>
      <c r="AW170" s="3">
        <f t="shared" si="12"/>
        <v>25881.5</v>
      </c>
      <c r="AX170" s="3">
        <f t="shared" si="13"/>
        <v>24653.64</v>
      </c>
      <c r="AY170" s="3">
        <f t="shared" si="14"/>
        <v>1227.8600000000006</v>
      </c>
    </row>
    <row r="171" spans="1:51" x14ac:dyDescent="0.2">
      <c r="A171" t="s">
        <v>35</v>
      </c>
      <c r="B171" t="s">
        <v>9</v>
      </c>
      <c r="C171" t="s">
        <v>10</v>
      </c>
      <c r="D171" t="s">
        <v>11</v>
      </c>
      <c r="E171" t="s">
        <v>12</v>
      </c>
      <c r="F171" t="s">
        <v>29</v>
      </c>
      <c r="G171" t="s">
        <v>22</v>
      </c>
      <c r="H171">
        <v>62</v>
      </c>
      <c r="I171" s="3">
        <v>29845</v>
      </c>
      <c r="J171" s="4">
        <v>28949.649999999998</v>
      </c>
      <c r="K171" s="10">
        <v>0</v>
      </c>
      <c r="L171" s="10">
        <v>1</v>
      </c>
      <c r="M171" s="10">
        <v>0</v>
      </c>
      <c r="N171" s="10">
        <v>0</v>
      </c>
      <c r="O171" s="10">
        <v>0</v>
      </c>
      <c r="P171" s="10">
        <v>0</v>
      </c>
      <c r="Q171" s="10">
        <v>0</v>
      </c>
      <c r="R171" s="10">
        <v>1</v>
      </c>
      <c r="S171" s="10">
        <v>0</v>
      </c>
      <c r="T171" s="10">
        <v>1</v>
      </c>
      <c r="U171" s="10">
        <v>0</v>
      </c>
      <c r="V171" s="10">
        <v>0</v>
      </c>
      <c r="W171" s="4" t="str" cm="1">
        <f t="array" ref="W171">IF(K171&lt;=0," ",INDEX(Prices,MATCH(W$3,add_ons,0),MATCH($E171,Models,0)+1))</f>
        <v xml:space="preserve"> </v>
      </c>
      <c r="X171" s="4" cm="1">
        <f t="array" ref="X171">IF(L171&lt;=0," ",INDEX(Prices,MATCH(X$3,add_ons,0),MATCH($E171,Models,0)+1))</f>
        <v>210</v>
      </c>
      <c r="Y171" s="4" t="str" cm="1">
        <f t="array" ref="Y171">IF(M171&lt;=0," ",INDEX(Prices,MATCH(Y$3,add_ons,0),MATCH($E171,Models,0)+1))</f>
        <v xml:space="preserve"> </v>
      </c>
      <c r="Z171" s="4" t="str" cm="1">
        <f t="array" ref="Z171">IF(N171&lt;=0," ",INDEX(Prices,MATCH(Z$3,add_ons,0),MATCH($E171,Models,0)+1))</f>
        <v xml:space="preserve"> </v>
      </c>
      <c r="AA171" s="4" t="str" cm="1">
        <f t="array" ref="AA171">IF(O171&lt;=0," ",INDEX(Prices,MATCH(AA$3,add_ons,0),MATCH($E171,Models,0)+1))</f>
        <v xml:space="preserve"> </v>
      </c>
      <c r="AB171" s="4" t="str" cm="1">
        <f t="array" ref="AB171">IF(P171&lt;=0," ",INDEX(Prices,MATCH(AB$3,add_ons,0),MATCH($E171,Models,0)+1))</f>
        <v xml:space="preserve"> </v>
      </c>
      <c r="AC171" s="4" t="str" cm="1">
        <f t="array" ref="AC171">IF(Q171&lt;=0," ",INDEX(Prices,MATCH(AC$3,add_ons,0),MATCH($E171,Models,0)+1))</f>
        <v xml:space="preserve"> </v>
      </c>
      <c r="AD171" s="4" cm="1">
        <f t="array" ref="AD171">IF(R171&lt;=0," ",INDEX(Prices,MATCH(AD$3,add_ons,0),MATCH($E171,Models,0)+1))</f>
        <v>180</v>
      </c>
      <c r="AE171" s="4" t="str" cm="1">
        <f t="array" ref="AE171">IF(S171&lt;=0," ",INDEX(Prices,MATCH(AE$3,add_ons,0),MATCH($E171,Models,0)+1))</f>
        <v xml:space="preserve"> </v>
      </c>
      <c r="AF171" s="4" cm="1">
        <f t="array" ref="AF171">IF(T171&lt;=0," ",INDEX(Prices,MATCH(AF$3,add_ons,0),MATCH($E171,Models,0)+1))</f>
        <v>200</v>
      </c>
      <c r="AG171" s="4" t="str" cm="1">
        <f t="array" ref="AG171">IF(U171&lt;=0," ",INDEX(Prices,MATCH(AG$3,add_ons,0),MATCH($E171,Models,0)+1))</f>
        <v xml:space="preserve"> </v>
      </c>
      <c r="AH171" s="4" t="str" cm="1">
        <f t="array" ref="AH171">IF(V171&lt;=0," ",INDEX(Prices,MATCH(AH$3,add_ons,0),MATCH($E171,Models,0)+1))</f>
        <v xml:space="preserve"> </v>
      </c>
      <c r="AI171" s="3">
        <f t="shared" si="10"/>
        <v>501.5</v>
      </c>
      <c r="AJ171" s="3" t="str" cm="1">
        <f t="array" ref="AJ171">IF(K171&lt;= 0, " ",INDEX(Costs,MATCH(W$3,add_ons,0),MATCH($E171,Models,0)+1))</f>
        <v xml:space="preserve"> </v>
      </c>
      <c r="AK171" s="3" cm="1">
        <f t="array" ref="AK171">IF(L171&lt;= 0, " ",INDEX(Costs,MATCH(X$3,add_ons,0),MATCH($E171,Models,0)+1))</f>
        <v>23.1</v>
      </c>
      <c r="AL171" s="3" t="str" cm="1">
        <f t="array" ref="AL171">IF(M171&lt;= 0, " ",INDEX(Costs,MATCH(Y$3,add_ons,0),MATCH($E171,Models,0)+1))</f>
        <v xml:space="preserve"> </v>
      </c>
      <c r="AM171" s="3" t="str" cm="1">
        <f t="array" ref="AM171">IF(N171&lt;= 0, " ",INDEX(Costs,MATCH(Z$3,add_ons,0),MATCH($E171,Models,0)+1))</f>
        <v xml:space="preserve"> </v>
      </c>
      <c r="AN171" s="3" t="str" cm="1">
        <f t="array" ref="AN171">IF(O171&lt;= 0, " ",INDEX(Costs,MATCH(AA$3,add_ons,0),MATCH($E171,Models,0)+1))</f>
        <v xml:space="preserve"> </v>
      </c>
      <c r="AO171" s="3" t="str" cm="1">
        <f t="array" ref="AO171">IF(P171&lt;= 0, " ",INDEX(Costs,MATCH(AB$3,add_ons,0),MATCH($E171,Models,0)+1))</f>
        <v xml:space="preserve"> </v>
      </c>
      <c r="AP171" s="3" t="str" cm="1">
        <f t="array" ref="AP171">IF(Q171&lt;= 0, " ",INDEX(Costs,MATCH(AC$3,add_ons,0),MATCH($E171,Models,0)+1))</f>
        <v xml:space="preserve"> </v>
      </c>
      <c r="AQ171" s="3" cm="1">
        <f t="array" ref="AQ171">IF(R171&lt;= 0, " ",INDEX(Costs,MATCH(AD$3,add_ons,0),MATCH($E171,Models,0)+1))</f>
        <v>30.6</v>
      </c>
      <c r="AR171" s="3" t="str" cm="1">
        <f t="array" ref="AR171">IF(S171&lt;= 0, " ",INDEX(Costs,MATCH(AE$3,add_ons,0),MATCH($E171,Models,0)+1))</f>
        <v xml:space="preserve"> </v>
      </c>
      <c r="AS171" s="3" cm="1">
        <f t="array" ref="AS171">IF(T171&lt;= 0, " ",INDEX(Costs,MATCH(AF$3,add_ons,0),MATCH($E171,Models,0)+1))</f>
        <v>36</v>
      </c>
      <c r="AT171" s="3" t="str" cm="1">
        <f t="array" ref="AT171">IF(U171&lt;= 0, " ",INDEX(Costs,MATCH(AG$3,add_ons,0),MATCH($E171,Models,0)+1))</f>
        <v xml:space="preserve"> </v>
      </c>
      <c r="AU171" s="3" t="str" cm="1">
        <f t="array" ref="AU171">IF(V171&lt;= 0, " ",INDEX(Costs,MATCH(AH$3,add_ons,0),MATCH($E171,Models,0)+1))</f>
        <v xml:space="preserve"> </v>
      </c>
      <c r="AV171" s="3">
        <f t="shared" si="11"/>
        <v>89.7</v>
      </c>
      <c r="AW171" s="3">
        <f t="shared" si="12"/>
        <v>30346.5</v>
      </c>
      <c r="AX171" s="3">
        <f t="shared" si="13"/>
        <v>29039.35</v>
      </c>
      <c r="AY171" s="3">
        <f t="shared" si="14"/>
        <v>1307.1500000000015</v>
      </c>
    </row>
    <row r="172" spans="1:51" x14ac:dyDescent="0.2">
      <c r="A172" t="s">
        <v>35</v>
      </c>
      <c r="B172" t="s">
        <v>9</v>
      </c>
      <c r="C172" t="s">
        <v>10</v>
      </c>
      <c r="D172" t="s">
        <v>11</v>
      </c>
      <c r="E172" t="s">
        <v>12</v>
      </c>
      <c r="F172" t="s">
        <v>29</v>
      </c>
      <c r="G172" t="s">
        <v>22</v>
      </c>
      <c r="H172">
        <v>55</v>
      </c>
      <c r="I172" s="3">
        <v>25796</v>
      </c>
      <c r="J172" s="4">
        <v>25022.12</v>
      </c>
      <c r="K172" s="10">
        <v>0</v>
      </c>
      <c r="L172" s="10">
        <v>1</v>
      </c>
      <c r="M172" s="10">
        <v>0</v>
      </c>
      <c r="N172" s="10">
        <v>0</v>
      </c>
      <c r="O172" s="10">
        <v>0</v>
      </c>
      <c r="P172" s="10">
        <v>1</v>
      </c>
      <c r="Q172" s="10">
        <v>0</v>
      </c>
      <c r="R172" s="10">
        <v>0</v>
      </c>
      <c r="S172" s="10">
        <v>0</v>
      </c>
      <c r="T172" s="10">
        <v>0</v>
      </c>
      <c r="U172" s="10">
        <v>0</v>
      </c>
      <c r="V172" s="10">
        <v>0</v>
      </c>
      <c r="W172" s="4" t="str" cm="1">
        <f t="array" ref="W172">IF(K172&lt;=0," ",INDEX(Prices,MATCH(W$3,add_ons,0),MATCH($E172,Models,0)+1))</f>
        <v xml:space="preserve"> </v>
      </c>
      <c r="X172" s="4" cm="1">
        <f t="array" ref="X172">IF(L172&lt;=0," ",INDEX(Prices,MATCH(X$3,add_ons,0),MATCH($E172,Models,0)+1))</f>
        <v>210</v>
      </c>
      <c r="Y172" s="4" t="str" cm="1">
        <f t="array" ref="Y172">IF(M172&lt;=0," ",INDEX(Prices,MATCH(Y$3,add_ons,0),MATCH($E172,Models,0)+1))</f>
        <v xml:space="preserve"> </v>
      </c>
      <c r="Z172" s="4" t="str" cm="1">
        <f t="array" ref="Z172">IF(N172&lt;=0," ",INDEX(Prices,MATCH(Z$3,add_ons,0),MATCH($E172,Models,0)+1))</f>
        <v xml:space="preserve"> </v>
      </c>
      <c r="AA172" s="4" t="str" cm="1">
        <f t="array" ref="AA172">IF(O172&lt;=0," ",INDEX(Prices,MATCH(AA$3,add_ons,0),MATCH($E172,Models,0)+1))</f>
        <v xml:space="preserve"> </v>
      </c>
      <c r="AB172" s="4" cm="1">
        <f t="array" ref="AB172">IF(P172&lt;=0," ",INDEX(Prices,MATCH(AB$3,add_ons,0),MATCH($E172,Models,0)+1))</f>
        <v>2700</v>
      </c>
      <c r="AC172" s="4" t="str" cm="1">
        <f t="array" ref="AC172">IF(Q172&lt;=0," ",INDEX(Prices,MATCH(AC$3,add_ons,0),MATCH($E172,Models,0)+1))</f>
        <v xml:space="preserve"> </v>
      </c>
      <c r="AD172" s="4" t="str" cm="1">
        <f t="array" ref="AD172">IF(R172&lt;=0," ",INDEX(Prices,MATCH(AD$3,add_ons,0),MATCH($E172,Models,0)+1))</f>
        <v xml:space="preserve"> </v>
      </c>
      <c r="AE172" s="4" t="str" cm="1">
        <f t="array" ref="AE172">IF(S172&lt;=0," ",INDEX(Prices,MATCH(AE$3,add_ons,0),MATCH($E172,Models,0)+1))</f>
        <v xml:space="preserve"> </v>
      </c>
      <c r="AF172" s="4" t="str" cm="1">
        <f t="array" ref="AF172">IF(T172&lt;=0," ",INDEX(Prices,MATCH(AF$3,add_ons,0),MATCH($E172,Models,0)+1))</f>
        <v xml:space="preserve"> </v>
      </c>
      <c r="AG172" s="4" t="str" cm="1">
        <f t="array" ref="AG172">IF(U172&lt;=0," ",INDEX(Prices,MATCH(AG$3,add_ons,0),MATCH($E172,Models,0)+1))</f>
        <v xml:space="preserve"> </v>
      </c>
      <c r="AH172" s="4" t="str" cm="1">
        <f t="array" ref="AH172">IF(V172&lt;=0," ",INDEX(Prices,MATCH(AH$3,add_ons,0),MATCH($E172,Models,0)+1))</f>
        <v xml:space="preserve"> </v>
      </c>
      <c r="AI172" s="3">
        <f t="shared" si="10"/>
        <v>2473.5</v>
      </c>
      <c r="AJ172" s="3" t="str" cm="1">
        <f t="array" ref="AJ172">IF(K172&lt;= 0, " ",INDEX(Costs,MATCH(W$3,add_ons,0),MATCH($E172,Models,0)+1))</f>
        <v xml:space="preserve"> </v>
      </c>
      <c r="AK172" s="3" cm="1">
        <f t="array" ref="AK172">IF(L172&lt;= 0, " ",INDEX(Costs,MATCH(X$3,add_ons,0),MATCH($E172,Models,0)+1))</f>
        <v>23.1</v>
      </c>
      <c r="AL172" s="3" t="str" cm="1">
        <f t="array" ref="AL172">IF(M172&lt;= 0, " ",INDEX(Costs,MATCH(Y$3,add_ons,0),MATCH($E172,Models,0)+1))</f>
        <v xml:space="preserve"> </v>
      </c>
      <c r="AM172" s="3" t="str" cm="1">
        <f t="array" ref="AM172">IF(N172&lt;= 0, " ",INDEX(Costs,MATCH(Z$3,add_ons,0),MATCH($E172,Models,0)+1))</f>
        <v xml:space="preserve"> </v>
      </c>
      <c r="AN172" s="3" t="str" cm="1">
        <f t="array" ref="AN172">IF(O172&lt;= 0, " ",INDEX(Costs,MATCH(AA$3,add_ons,0),MATCH($E172,Models,0)+1))</f>
        <v xml:space="preserve"> </v>
      </c>
      <c r="AO172" s="3" cm="1">
        <f t="array" ref="AO172">IF(P172&lt;= 0, " ",INDEX(Costs,MATCH(AB$3,add_ons,0),MATCH($E172,Models,0)+1))</f>
        <v>1836.0000000000002</v>
      </c>
      <c r="AP172" s="3" t="str" cm="1">
        <f t="array" ref="AP172">IF(Q172&lt;= 0, " ",INDEX(Costs,MATCH(AC$3,add_ons,0),MATCH($E172,Models,0)+1))</f>
        <v xml:space="preserve"> </v>
      </c>
      <c r="AQ172" s="3" t="str" cm="1">
        <f t="array" ref="AQ172">IF(R172&lt;= 0, " ",INDEX(Costs,MATCH(AD$3,add_ons,0),MATCH($E172,Models,0)+1))</f>
        <v xml:space="preserve"> </v>
      </c>
      <c r="AR172" s="3" t="str" cm="1">
        <f t="array" ref="AR172">IF(S172&lt;= 0, " ",INDEX(Costs,MATCH(AE$3,add_ons,0),MATCH($E172,Models,0)+1))</f>
        <v xml:space="preserve"> </v>
      </c>
      <c r="AS172" s="3" t="str" cm="1">
        <f t="array" ref="AS172">IF(T172&lt;= 0, " ",INDEX(Costs,MATCH(AF$3,add_ons,0),MATCH($E172,Models,0)+1))</f>
        <v xml:space="preserve"> </v>
      </c>
      <c r="AT172" s="3" t="str" cm="1">
        <f t="array" ref="AT172">IF(U172&lt;= 0, " ",INDEX(Costs,MATCH(AG$3,add_ons,0),MATCH($E172,Models,0)+1))</f>
        <v xml:space="preserve"> </v>
      </c>
      <c r="AU172" s="3" t="str" cm="1">
        <f t="array" ref="AU172">IF(V172&lt;= 0, " ",INDEX(Costs,MATCH(AH$3,add_ons,0),MATCH($E172,Models,0)+1))</f>
        <v xml:space="preserve"> </v>
      </c>
      <c r="AV172" s="3">
        <f t="shared" si="11"/>
        <v>1859.1000000000001</v>
      </c>
      <c r="AW172" s="3">
        <f t="shared" si="12"/>
        <v>28269.5</v>
      </c>
      <c r="AX172" s="3">
        <f t="shared" si="13"/>
        <v>26881.219999999998</v>
      </c>
      <c r="AY172" s="3">
        <f t="shared" si="14"/>
        <v>1388.2800000000025</v>
      </c>
    </row>
    <row r="173" spans="1:51" x14ac:dyDescent="0.2">
      <c r="A173" t="s">
        <v>35</v>
      </c>
      <c r="B173" t="s">
        <v>9</v>
      </c>
      <c r="C173" t="s">
        <v>10</v>
      </c>
      <c r="D173" t="s">
        <v>11</v>
      </c>
      <c r="E173" t="s">
        <v>12</v>
      </c>
      <c r="F173" t="s">
        <v>34</v>
      </c>
      <c r="G173" t="s">
        <v>14</v>
      </c>
      <c r="H173">
        <v>67</v>
      </c>
      <c r="I173" s="3">
        <v>26472</v>
      </c>
      <c r="J173" s="4">
        <v>25677.84</v>
      </c>
      <c r="K173" s="10">
        <v>0</v>
      </c>
      <c r="L173" s="10">
        <v>0</v>
      </c>
      <c r="M173" s="10">
        <v>0</v>
      </c>
      <c r="N173" s="10">
        <v>0</v>
      </c>
      <c r="O173" s="10">
        <v>0</v>
      </c>
      <c r="P173" s="10">
        <v>0</v>
      </c>
      <c r="Q173" s="10">
        <v>0</v>
      </c>
      <c r="R173" s="10">
        <v>0</v>
      </c>
      <c r="S173" s="10">
        <v>0</v>
      </c>
      <c r="T173" s="10">
        <v>0</v>
      </c>
      <c r="U173" s="10">
        <v>0</v>
      </c>
      <c r="V173" s="10">
        <v>0</v>
      </c>
      <c r="W173" s="4" t="str" cm="1">
        <f t="array" ref="W173">IF(K173&lt;=0," ",INDEX(Prices,MATCH(W$3,add_ons,0),MATCH($E173,Models,0)+1))</f>
        <v xml:space="preserve"> </v>
      </c>
      <c r="X173" s="4" t="str" cm="1">
        <f t="array" ref="X173">IF(L173&lt;=0," ",INDEX(Prices,MATCH(X$3,add_ons,0),MATCH($E173,Models,0)+1))</f>
        <v xml:space="preserve"> </v>
      </c>
      <c r="Y173" s="4" t="str" cm="1">
        <f t="array" ref="Y173">IF(M173&lt;=0," ",INDEX(Prices,MATCH(Y$3,add_ons,0),MATCH($E173,Models,0)+1))</f>
        <v xml:space="preserve"> </v>
      </c>
      <c r="Z173" s="4" t="str" cm="1">
        <f t="array" ref="Z173">IF(N173&lt;=0," ",INDEX(Prices,MATCH(Z$3,add_ons,0),MATCH($E173,Models,0)+1))</f>
        <v xml:space="preserve"> </v>
      </c>
      <c r="AA173" s="4" t="str" cm="1">
        <f t="array" ref="AA173">IF(O173&lt;=0," ",INDEX(Prices,MATCH(AA$3,add_ons,0),MATCH($E173,Models,0)+1))</f>
        <v xml:space="preserve"> </v>
      </c>
      <c r="AB173" s="4" t="str" cm="1">
        <f t="array" ref="AB173">IF(P173&lt;=0," ",INDEX(Prices,MATCH(AB$3,add_ons,0),MATCH($E173,Models,0)+1))</f>
        <v xml:space="preserve"> </v>
      </c>
      <c r="AC173" s="4" t="str" cm="1">
        <f t="array" ref="AC173">IF(Q173&lt;=0," ",INDEX(Prices,MATCH(AC$3,add_ons,0),MATCH($E173,Models,0)+1))</f>
        <v xml:space="preserve"> </v>
      </c>
      <c r="AD173" s="4" t="str" cm="1">
        <f t="array" ref="AD173">IF(R173&lt;=0," ",INDEX(Prices,MATCH(AD$3,add_ons,0),MATCH($E173,Models,0)+1))</f>
        <v xml:space="preserve"> </v>
      </c>
      <c r="AE173" s="4" t="str" cm="1">
        <f t="array" ref="AE173">IF(S173&lt;=0," ",INDEX(Prices,MATCH(AE$3,add_ons,0),MATCH($E173,Models,0)+1))</f>
        <v xml:space="preserve"> </v>
      </c>
      <c r="AF173" s="4" t="str" cm="1">
        <f t="array" ref="AF173">IF(T173&lt;=0," ",INDEX(Prices,MATCH(AF$3,add_ons,0),MATCH($E173,Models,0)+1))</f>
        <v xml:space="preserve"> </v>
      </c>
      <c r="AG173" s="4" t="str" cm="1">
        <f t="array" ref="AG173">IF(U173&lt;=0," ",INDEX(Prices,MATCH(AG$3,add_ons,0),MATCH($E173,Models,0)+1))</f>
        <v xml:space="preserve"> </v>
      </c>
      <c r="AH173" s="4" t="str" cm="1">
        <f t="array" ref="AH173">IF(V173&lt;=0," ",INDEX(Prices,MATCH(AH$3,add_ons,0),MATCH($E173,Models,0)+1))</f>
        <v xml:space="preserve"> </v>
      </c>
      <c r="AI173" s="3">
        <f t="shared" si="10"/>
        <v>0</v>
      </c>
      <c r="AJ173" s="3" t="str" cm="1">
        <f t="array" ref="AJ173">IF(K173&lt;= 0, " ",INDEX(Costs,MATCH(W$3,add_ons,0),MATCH($E173,Models,0)+1))</f>
        <v xml:space="preserve"> </v>
      </c>
      <c r="AK173" s="3" t="str" cm="1">
        <f t="array" ref="AK173">IF(L173&lt;= 0, " ",INDEX(Costs,MATCH(X$3,add_ons,0),MATCH($E173,Models,0)+1))</f>
        <v xml:space="preserve"> </v>
      </c>
      <c r="AL173" s="3" t="str" cm="1">
        <f t="array" ref="AL173">IF(M173&lt;= 0, " ",INDEX(Costs,MATCH(Y$3,add_ons,0),MATCH($E173,Models,0)+1))</f>
        <v xml:space="preserve"> </v>
      </c>
      <c r="AM173" s="3" t="str" cm="1">
        <f t="array" ref="AM173">IF(N173&lt;= 0, " ",INDEX(Costs,MATCH(Z$3,add_ons,0),MATCH($E173,Models,0)+1))</f>
        <v xml:space="preserve"> </v>
      </c>
      <c r="AN173" s="3" t="str" cm="1">
        <f t="array" ref="AN173">IF(O173&lt;= 0, " ",INDEX(Costs,MATCH(AA$3,add_ons,0),MATCH($E173,Models,0)+1))</f>
        <v xml:space="preserve"> </v>
      </c>
      <c r="AO173" s="3" t="str" cm="1">
        <f t="array" ref="AO173">IF(P173&lt;= 0, " ",INDEX(Costs,MATCH(AB$3,add_ons,0),MATCH($E173,Models,0)+1))</f>
        <v xml:space="preserve"> </v>
      </c>
      <c r="AP173" s="3" t="str" cm="1">
        <f t="array" ref="AP173">IF(Q173&lt;= 0, " ",INDEX(Costs,MATCH(AC$3,add_ons,0),MATCH($E173,Models,0)+1))</f>
        <v xml:space="preserve"> </v>
      </c>
      <c r="AQ173" s="3" t="str" cm="1">
        <f t="array" ref="AQ173">IF(R173&lt;= 0, " ",INDEX(Costs,MATCH(AD$3,add_ons,0),MATCH($E173,Models,0)+1))</f>
        <v xml:space="preserve"> </v>
      </c>
      <c r="AR173" s="3" t="str" cm="1">
        <f t="array" ref="AR173">IF(S173&lt;= 0, " ",INDEX(Costs,MATCH(AE$3,add_ons,0),MATCH($E173,Models,0)+1))</f>
        <v xml:space="preserve"> </v>
      </c>
      <c r="AS173" s="3" t="str" cm="1">
        <f t="array" ref="AS173">IF(T173&lt;= 0, " ",INDEX(Costs,MATCH(AF$3,add_ons,0),MATCH($E173,Models,0)+1))</f>
        <v xml:space="preserve"> </v>
      </c>
      <c r="AT173" s="3" t="str" cm="1">
        <f t="array" ref="AT173">IF(U173&lt;= 0, " ",INDEX(Costs,MATCH(AG$3,add_ons,0),MATCH($E173,Models,0)+1))</f>
        <v xml:space="preserve"> </v>
      </c>
      <c r="AU173" s="3" t="str" cm="1">
        <f t="array" ref="AU173">IF(V173&lt;= 0, " ",INDEX(Costs,MATCH(AH$3,add_ons,0),MATCH($E173,Models,0)+1))</f>
        <v xml:space="preserve"> </v>
      </c>
      <c r="AV173" s="3">
        <f t="shared" si="11"/>
        <v>0</v>
      </c>
      <c r="AW173" s="3">
        <f t="shared" si="12"/>
        <v>26472</v>
      </c>
      <c r="AX173" s="3">
        <f t="shared" si="13"/>
        <v>25677.84</v>
      </c>
      <c r="AY173" s="3">
        <f t="shared" si="14"/>
        <v>794.15999999999985</v>
      </c>
    </row>
    <row r="174" spans="1:51" x14ac:dyDescent="0.2">
      <c r="A174" t="s">
        <v>35</v>
      </c>
      <c r="B174" t="s">
        <v>9</v>
      </c>
      <c r="C174" t="s">
        <v>10</v>
      </c>
      <c r="D174" t="s">
        <v>11</v>
      </c>
      <c r="E174" t="s">
        <v>12</v>
      </c>
      <c r="F174" t="s">
        <v>29</v>
      </c>
      <c r="G174" t="s">
        <v>14</v>
      </c>
      <c r="H174">
        <v>39</v>
      </c>
      <c r="I174" s="3">
        <v>29103</v>
      </c>
      <c r="J174" s="4">
        <v>28229.91</v>
      </c>
      <c r="K174" s="10">
        <v>0</v>
      </c>
      <c r="L174" s="10">
        <v>0</v>
      </c>
      <c r="M174" s="10">
        <v>0</v>
      </c>
      <c r="N174" s="10">
        <v>1</v>
      </c>
      <c r="O174" s="10">
        <v>1</v>
      </c>
      <c r="P174" s="10">
        <v>0</v>
      </c>
      <c r="Q174" s="10">
        <v>0</v>
      </c>
      <c r="R174" s="10">
        <v>1</v>
      </c>
      <c r="S174" s="10">
        <v>0</v>
      </c>
      <c r="T174" s="10">
        <v>0</v>
      </c>
      <c r="U174" s="10">
        <v>0</v>
      </c>
      <c r="V174" s="10">
        <v>0</v>
      </c>
      <c r="W174" s="4" t="str" cm="1">
        <f t="array" ref="W174">IF(K174&lt;=0," ",INDEX(Prices,MATCH(W$3,add_ons,0),MATCH($E174,Models,0)+1))</f>
        <v xml:space="preserve"> </v>
      </c>
      <c r="X174" s="4" t="str" cm="1">
        <f t="array" ref="X174">IF(L174&lt;=0," ",INDEX(Prices,MATCH(X$3,add_ons,0),MATCH($E174,Models,0)+1))</f>
        <v xml:space="preserve"> </v>
      </c>
      <c r="Y174" s="4" t="str" cm="1">
        <f t="array" ref="Y174">IF(M174&lt;=0," ",INDEX(Prices,MATCH(Y$3,add_ons,0),MATCH($E174,Models,0)+1))</f>
        <v xml:space="preserve"> </v>
      </c>
      <c r="Z174" s="4" cm="1">
        <f t="array" ref="Z174">IF(N174&lt;=0," ",INDEX(Prices,MATCH(Z$3,add_ons,0),MATCH($E174,Models,0)+1))</f>
        <v>240</v>
      </c>
      <c r="AA174" s="4" cm="1">
        <f t="array" ref="AA174">IF(O174&lt;=0," ",INDEX(Prices,MATCH(AA$3,add_ons,0),MATCH($E174,Models,0)+1))</f>
        <v>1350</v>
      </c>
      <c r="AB174" s="4" t="str" cm="1">
        <f t="array" ref="AB174">IF(P174&lt;=0," ",INDEX(Prices,MATCH(AB$3,add_ons,0),MATCH($E174,Models,0)+1))</f>
        <v xml:space="preserve"> </v>
      </c>
      <c r="AC174" s="4" t="str" cm="1">
        <f t="array" ref="AC174">IF(Q174&lt;=0," ",INDEX(Prices,MATCH(AC$3,add_ons,0),MATCH($E174,Models,0)+1))</f>
        <v xml:space="preserve"> </v>
      </c>
      <c r="AD174" s="4" cm="1">
        <f t="array" ref="AD174">IF(R174&lt;=0," ",INDEX(Prices,MATCH(AD$3,add_ons,0),MATCH($E174,Models,0)+1))</f>
        <v>180</v>
      </c>
      <c r="AE174" s="4" t="str" cm="1">
        <f t="array" ref="AE174">IF(S174&lt;=0," ",INDEX(Prices,MATCH(AE$3,add_ons,0),MATCH($E174,Models,0)+1))</f>
        <v xml:space="preserve"> </v>
      </c>
      <c r="AF174" s="4" t="str" cm="1">
        <f t="array" ref="AF174">IF(T174&lt;=0," ",INDEX(Prices,MATCH(AF$3,add_ons,0),MATCH($E174,Models,0)+1))</f>
        <v xml:space="preserve"> </v>
      </c>
      <c r="AG174" s="4" t="str" cm="1">
        <f t="array" ref="AG174">IF(U174&lt;=0," ",INDEX(Prices,MATCH(AG$3,add_ons,0),MATCH($E174,Models,0)+1))</f>
        <v xml:space="preserve"> </v>
      </c>
      <c r="AH174" s="4" t="str" cm="1">
        <f t="array" ref="AH174">IF(V174&lt;=0," ",INDEX(Prices,MATCH(AH$3,add_ons,0),MATCH($E174,Models,0)+1))</f>
        <v xml:space="preserve"> </v>
      </c>
      <c r="AI174" s="3">
        <f t="shared" si="10"/>
        <v>1504.5</v>
      </c>
      <c r="AJ174" s="3" t="str" cm="1">
        <f t="array" ref="AJ174">IF(K174&lt;= 0, " ",INDEX(Costs,MATCH(W$3,add_ons,0),MATCH($E174,Models,0)+1))</f>
        <v xml:space="preserve"> </v>
      </c>
      <c r="AK174" s="3" t="str" cm="1">
        <f t="array" ref="AK174">IF(L174&lt;= 0, " ",INDEX(Costs,MATCH(X$3,add_ons,0),MATCH($E174,Models,0)+1))</f>
        <v xml:space="preserve"> </v>
      </c>
      <c r="AL174" s="3" t="str" cm="1">
        <f t="array" ref="AL174">IF(M174&lt;= 0, " ",INDEX(Costs,MATCH(Y$3,add_ons,0),MATCH($E174,Models,0)+1))</f>
        <v xml:space="preserve"> </v>
      </c>
      <c r="AM174" s="3" cm="1">
        <f t="array" ref="AM174">IF(N174&lt;= 0, " ",INDEX(Costs,MATCH(Z$3,add_ons,0),MATCH($E174,Models,0)+1))</f>
        <v>28.799999999999997</v>
      </c>
      <c r="AN174" s="3" cm="1">
        <f t="array" ref="AN174">IF(O174&lt;= 0, " ",INDEX(Costs,MATCH(AA$3,add_ons,0),MATCH($E174,Models,0)+1))</f>
        <v>877.5</v>
      </c>
      <c r="AO174" s="3" t="str" cm="1">
        <f t="array" ref="AO174">IF(P174&lt;= 0, " ",INDEX(Costs,MATCH(AB$3,add_ons,0),MATCH($E174,Models,0)+1))</f>
        <v xml:space="preserve"> </v>
      </c>
      <c r="AP174" s="3" t="str" cm="1">
        <f t="array" ref="AP174">IF(Q174&lt;= 0, " ",INDEX(Costs,MATCH(AC$3,add_ons,0),MATCH($E174,Models,0)+1))</f>
        <v xml:space="preserve"> </v>
      </c>
      <c r="AQ174" s="3" cm="1">
        <f t="array" ref="AQ174">IF(R174&lt;= 0, " ",INDEX(Costs,MATCH(AD$3,add_ons,0),MATCH($E174,Models,0)+1))</f>
        <v>30.6</v>
      </c>
      <c r="AR174" s="3" t="str" cm="1">
        <f t="array" ref="AR174">IF(S174&lt;= 0, " ",INDEX(Costs,MATCH(AE$3,add_ons,0),MATCH($E174,Models,0)+1))</f>
        <v xml:space="preserve"> </v>
      </c>
      <c r="AS174" s="3" t="str" cm="1">
        <f t="array" ref="AS174">IF(T174&lt;= 0, " ",INDEX(Costs,MATCH(AF$3,add_ons,0),MATCH($E174,Models,0)+1))</f>
        <v xml:space="preserve"> </v>
      </c>
      <c r="AT174" s="3" t="str" cm="1">
        <f t="array" ref="AT174">IF(U174&lt;= 0, " ",INDEX(Costs,MATCH(AG$3,add_ons,0),MATCH($E174,Models,0)+1))</f>
        <v xml:space="preserve"> </v>
      </c>
      <c r="AU174" s="3" t="str" cm="1">
        <f t="array" ref="AU174">IF(V174&lt;= 0, " ",INDEX(Costs,MATCH(AH$3,add_ons,0),MATCH($E174,Models,0)+1))</f>
        <v xml:space="preserve"> </v>
      </c>
      <c r="AV174" s="3">
        <f t="shared" si="11"/>
        <v>936.9</v>
      </c>
      <c r="AW174" s="3">
        <f t="shared" si="12"/>
        <v>30607.5</v>
      </c>
      <c r="AX174" s="3">
        <f t="shared" si="13"/>
        <v>29166.81</v>
      </c>
      <c r="AY174" s="3">
        <f t="shared" si="14"/>
        <v>1440.6899999999987</v>
      </c>
    </row>
    <row r="175" spans="1:51" x14ac:dyDescent="0.2">
      <c r="A175" t="s">
        <v>35</v>
      </c>
      <c r="B175" t="s">
        <v>9</v>
      </c>
      <c r="C175" t="s">
        <v>40</v>
      </c>
      <c r="D175" t="s">
        <v>16</v>
      </c>
      <c r="E175" t="s">
        <v>33</v>
      </c>
      <c r="F175" t="s">
        <v>13</v>
      </c>
      <c r="G175" t="s">
        <v>14</v>
      </c>
      <c r="H175">
        <v>55</v>
      </c>
      <c r="I175" s="3">
        <v>17321</v>
      </c>
      <c r="J175" s="4">
        <v>10392.6</v>
      </c>
      <c r="K175" s="10">
        <v>0</v>
      </c>
      <c r="L175" s="10">
        <v>0</v>
      </c>
      <c r="M175" s="10">
        <v>1</v>
      </c>
      <c r="N175" s="10">
        <v>1</v>
      </c>
      <c r="O175" s="10">
        <v>0</v>
      </c>
      <c r="P175" s="10">
        <v>0</v>
      </c>
      <c r="Q175" s="10">
        <v>0</v>
      </c>
      <c r="R175" s="10">
        <v>0</v>
      </c>
      <c r="S175" s="10">
        <v>1</v>
      </c>
      <c r="T175" s="10">
        <v>1</v>
      </c>
      <c r="U175" s="10">
        <v>0</v>
      </c>
      <c r="V175" s="10">
        <v>1</v>
      </c>
      <c r="W175" s="4" t="str" cm="1">
        <f t="array" ref="W175">IF(K175&lt;=0," ",INDEX(Prices,MATCH(W$3,add_ons,0),MATCH($E175,Models,0)+1))</f>
        <v xml:space="preserve"> </v>
      </c>
      <c r="X175" s="4" t="str" cm="1">
        <f t="array" ref="X175">IF(L175&lt;=0," ",INDEX(Prices,MATCH(X$3,add_ons,0),MATCH($E175,Models,0)+1))</f>
        <v xml:space="preserve"> </v>
      </c>
      <c r="Y175" s="4" cm="1">
        <f t="array" ref="Y175">IF(M175&lt;=0," ",INDEX(Prices,MATCH(Y$3,add_ons,0),MATCH($E175,Models,0)+1))</f>
        <v>360</v>
      </c>
      <c r="Z175" s="4" cm="1">
        <f t="array" ref="Z175">IF(N175&lt;=0," ",INDEX(Prices,MATCH(Z$3,add_ons,0),MATCH($E175,Models,0)+1))</f>
        <v>270</v>
      </c>
      <c r="AA175" s="4" t="str" cm="1">
        <f t="array" ref="AA175">IF(O175&lt;=0," ",INDEX(Prices,MATCH(AA$3,add_ons,0),MATCH($E175,Models,0)+1))</f>
        <v xml:space="preserve"> </v>
      </c>
      <c r="AB175" s="4" t="str" cm="1">
        <f t="array" ref="AB175">IF(P175&lt;=0," ",INDEX(Prices,MATCH(AB$3,add_ons,0),MATCH($E175,Models,0)+1))</f>
        <v xml:space="preserve"> </v>
      </c>
      <c r="AC175" s="4" t="str" cm="1">
        <f t="array" ref="AC175">IF(Q175&lt;=0," ",INDEX(Prices,MATCH(AC$3,add_ons,0),MATCH($E175,Models,0)+1))</f>
        <v xml:space="preserve"> </v>
      </c>
      <c r="AD175" s="4" t="str" cm="1">
        <f t="array" ref="AD175">IF(R175&lt;=0," ",INDEX(Prices,MATCH(AD$3,add_ons,0),MATCH($E175,Models,0)+1))</f>
        <v xml:space="preserve"> </v>
      </c>
      <c r="AE175" s="4" cm="1">
        <f t="array" ref="AE175">IF(S175&lt;=0," ",INDEX(Prices,MATCH(AE$3,add_ons,0),MATCH($E175,Models,0)+1))</f>
        <v>180</v>
      </c>
      <c r="AF175" s="4" cm="1">
        <f t="array" ref="AF175">IF(T175&lt;=0," ",INDEX(Prices,MATCH(AF$3,add_ons,0),MATCH($E175,Models,0)+1))</f>
        <v>230</v>
      </c>
      <c r="AG175" s="4" t="str" cm="1">
        <f t="array" ref="AG175">IF(U175&lt;=0," ",INDEX(Prices,MATCH(AG$3,add_ons,0),MATCH($E175,Models,0)+1))</f>
        <v xml:space="preserve"> </v>
      </c>
      <c r="AH175" s="4" cm="1">
        <f t="array" ref="AH175">IF(V175&lt;=0," ",INDEX(Prices,MATCH(AH$3,add_ons,0),MATCH($E175,Models,0)+1))</f>
        <v>520</v>
      </c>
      <c r="AI175" s="3">
        <f t="shared" si="10"/>
        <v>1326</v>
      </c>
      <c r="AJ175" s="3" t="str" cm="1">
        <f t="array" ref="AJ175">IF(K175&lt;= 0, " ",INDEX(Costs,MATCH(W$3,add_ons,0),MATCH($E175,Models,0)+1))</f>
        <v xml:space="preserve"> </v>
      </c>
      <c r="AK175" s="3" t="str" cm="1">
        <f t="array" ref="AK175">IF(L175&lt;= 0, " ",INDEX(Costs,MATCH(X$3,add_ons,0),MATCH($E175,Models,0)+1))</f>
        <v xml:space="preserve"> </v>
      </c>
      <c r="AL175" s="3" cm="1">
        <f t="array" ref="AL175">IF(M175&lt;= 0, " ",INDEX(Costs,MATCH(Y$3,add_ons,0),MATCH($E175,Models,0)+1))</f>
        <v>54</v>
      </c>
      <c r="AM175" s="3" cm="1">
        <f t="array" ref="AM175">IF(N175&lt;= 0, " ",INDEX(Costs,MATCH(Z$3,add_ons,0),MATCH($E175,Models,0)+1))</f>
        <v>32.4</v>
      </c>
      <c r="AN175" s="3" t="str" cm="1">
        <f t="array" ref="AN175">IF(O175&lt;= 0, " ",INDEX(Costs,MATCH(AA$3,add_ons,0),MATCH($E175,Models,0)+1))</f>
        <v xml:space="preserve"> </v>
      </c>
      <c r="AO175" s="3" t="str" cm="1">
        <f t="array" ref="AO175">IF(P175&lt;= 0, " ",INDEX(Costs,MATCH(AB$3,add_ons,0),MATCH($E175,Models,0)+1))</f>
        <v xml:space="preserve"> </v>
      </c>
      <c r="AP175" s="3" t="str" cm="1">
        <f t="array" ref="AP175">IF(Q175&lt;= 0, " ",INDEX(Costs,MATCH(AC$3,add_ons,0),MATCH($E175,Models,0)+1))</f>
        <v xml:space="preserve"> </v>
      </c>
      <c r="AQ175" s="3" t="str" cm="1">
        <f t="array" ref="AQ175">IF(R175&lt;= 0, " ",INDEX(Costs,MATCH(AD$3,add_ons,0),MATCH($E175,Models,0)+1))</f>
        <v xml:space="preserve"> </v>
      </c>
      <c r="AR175" s="3" cm="1">
        <f t="array" ref="AR175">IF(S175&lt;= 0, " ",INDEX(Costs,MATCH(AE$3,add_ons,0),MATCH($E175,Models,0)+1))</f>
        <v>30.6</v>
      </c>
      <c r="AS175" s="3" cm="1">
        <f t="array" ref="AS175">IF(T175&lt;= 0, " ",INDEX(Costs,MATCH(AF$3,add_ons,0),MATCH($E175,Models,0)+1))</f>
        <v>41.4</v>
      </c>
      <c r="AT175" s="3" t="str" cm="1">
        <f t="array" ref="AT175">IF(U175&lt;= 0, " ",INDEX(Costs,MATCH(AG$3,add_ons,0),MATCH($E175,Models,0)+1))</f>
        <v xml:space="preserve"> </v>
      </c>
      <c r="AU175" s="3" cm="1">
        <f t="array" ref="AU175">IF(V175&lt;= 0, " ",INDEX(Costs,MATCH(AH$3,add_ons,0),MATCH($E175,Models,0)+1))</f>
        <v>109.2</v>
      </c>
      <c r="AV175" s="3">
        <f t="shared" si="11"/>
        <v>267.60000000000002</v>
      </c>
      <c r="AW175" s="3">
        <f t="shared" si="12"/>
        <v>18647</v>
      </c>
      <c r="AX175" s="3">
        <f t="shared" si="13"/>
        <v>10660.2</v>
      </c>
      <c r="AY175" s="3">
        <f t="shared" si="14"/>
        <v>7986.7999999999993</v>
      </c>
    </row>
    <row r="176" spans="1:51" x14ac:dyDescent="0.2">
      <c r="A176" t="s">
        <v>35</v>
      </c>
      <c r="B176" t="s">
        <v>19</v>
      </c>
      <c r="C176" t="s">
        <v>10</v>
      </c>
      <c r="D176" t="s">
        <v>24</v>
      </c>
      <c r="E176" t="s">
        <v>44</v>
      </c>
      <c r="F176" t="s">
        <v>49</v>
      </c>
      <c r="G176" t="s">
        <v>22</v>
      </c>
      <c r="H176">
        <v>42</v>
      </c>
      <c r="I176" s="4">
        <v>28030</v>
      </c>
      <c r="J176" s="4">
        <v>27189.1</v>
      </c>
      <c r="K176" s="10">
        <v>1</v>
      </c>
      <c r="L176" s="10">
        <v>0</v>
      </c>
      <c r="M176" s="10">
        <v>0</v>
      </c>
      <c r="N176" s="10">
        <v>1</v>
      </c>
      <c r="O176" s="10">
        <v>0</v>
      </c>
      <c r="P176" s="10">
        <v>0</v>
      </c>
      <c r="Q176" s="10">
        <v>0</v>
      </c>
      <c r="R176" s="10">
        <v>0</v>
      </c>
      <c r="S176" s="10">
        <v>0</v>
      </c>
      <c r="T176" s="10">
        <v>0</v>
      </c>
      <c r="U176" s="10">
        <v>1</v>
      </c>
      <c r="V176" s="10">
        <v>0</v>
      </c>
      <c r="W176" s="4" cm="1">
        <f t="array" ref="W176">IF(K176&lt;=0," ",INDEX(Prices,MATCH(W$3,add_ons,0),MATCH($E176,Models,0)+1))</f>
        <v>600</v>
      </c>
      <c r="X176" s="4" t="str" cm="1">
        <f t="array" ref="X176">IF(L176&lt;=0," ",INDEX(Prices,MATCH(X$3,add_ons,0),MATCH($E176,Models,0)+1))</f>
        <v xml:space="preserve"> </v>
      </c>
      <c r="Y176" s="4" t="str" cm="1">
        <f t="array" ref="Y176">IF(M176&lt;=0," ",INDEX(Prices,MATCH(Y$3,add_ons,0),MATCH($E176,Models,0)+1))</f>
        <v xml:space="preserve"> </v>
      </c>
      <c r="Z176" s="4" cm="1">
        <f t="array" ref="Z176">IF(N176&lt;=0," ",INDEX(Prices,MATCH(Z$3,add_ons,0),MATCH($E176,Models,0)+1))</f>
        <v>190</v>
      </c>
      <c r="AA176" s="4" t="str" cm="1">
        <f t="array" ref="AA176">IF(O176&lt;=0," ",INDEX(Prices,MATCH(AA$3,add_ons,0),MATCH($E176,Models,0)+1))</f>
        <v xml:space="preserve"> </v>
      </c>
      <c r="AB176" s="4" t="str" cm="1">
        <f t="array" ref="AB176">IF(P176&lt;=0," ",INDEX(Prices,MATCH(AB$3,add_ons,0),MATCH($E176,Models,0)+1))</f>
        <v xml:space="preserve"> </v>
      </c>
      <c r="AC176" s="4" t="str" cm="1">
        <f t="array" ref="AC176">IF(Q176&lt;=0," ",INDEX(Prices,MATCH(AC$3,add_ons,0),MATCH($E176,Models,0)+1))</f>
        <v xml:space="preserve"> </v>
      </c>
      <c r="AD176" s="4" t="str" cm="1">
        <f t="array" ref="AD176">IF(R176&lt;=0," ",INDEX(Prices,MATCH(AD$3,add_ons,0),MATCH($E176,Models,0)+1))</f>
        <v xml:space="preserve"> </v>
      </c>
      <c r="AE176" s="4" t="str" cm="1">
        <f t="array" ref="AE176">IF(S176&lt;=0," ",INDEX(Prices,MATCH(AE$3,add_ons,0),MATCH($E176,Models,0)+1))</f>
        <v xml:space="preserve"> </v>
      </c>
      <c r="AF176" s="4" t="str" cm="1">
        <f t="array" ref="AF176">IF(T176&lt;=0," ",INDEX(Prices,MATCH(AF$3,add_ons,0),MATCH($E176,Models,0)+1))</f>
        <v xml:space="preserve"> </v>
      </c>
      <c r="AG176" s="4" cm="1">
        <f t="array" ref="AG176">IF(U176&lt;=0," ",INDEX(Prices,MATCH(AG$3,add_ons,0),MATCH($E176,Models,0)+1))</f>
        <v>510</v>
      </c>
      <c r="AH176" s="4" t="str" cm="1">
        <f t="array" ref="AH176">IF(V176&lt;=0," ",INDEX(Prices,MATCH(AH$3,add_ons,0),MATCH($E176,Models,0)+1))</f>
        <v xml:space="preserve"> </v>
      </c>
      <c r="AI176" s="3">
        <f t="shared" si="10"/>
        <v>1105</v>
      </c>
      <c r="AJ176" s="3" cm="1">
        <f t="array" ref="AJ176">IF(K176&lt;= 0, " ",INDEX(Costs,MATCH(W$3,add_ons,0),MATCH($E176,Models,0)+1))</f>
        <v>150</v>
      </c>
      <c r="AK176" s="3" t="str" cm="1">
        <f t="array" ref="AK176">IF(L176&lt;= 0, " ",INDEX(Costs,MATCH(X$3,add_ons,0),MATCH($E176,Models,0)+1))</f>
        <v xml:space="preserve"> </v>
      </c>
      <c r="AL176" s="3" t="str" cm="1">
        <f t="array" ref="AL176">IF(M176&lt;= 0, " ",INDEX(Costs,MATCH(Y$3,add_ons,0),MATCH($E176,Models,0)+1))</f>
        <v xml:space="preserve"> </v>
      </c>
      <c r="AM176" s="3" cm="1">
        <f t="array" ref="AM176">IF(N176&lt;= 0, " ",INDEX(Costs,MATCH(Z$3,add_ons,0),MATCH($E176,Models,0)+1))</f>
        <v>22.8</v>
      </c>
      <c r="AN176" s="3" t="str" cm="1">
        <f t="array" ref="AN176">IF(O176&lt;= 0, " ",INDEX(Costs,MATCH(AA$3,add_ons,0),MATCH($E176,Models,0)+1))</f>
        <v xml:space="preserve"> </v>
      </c>
      <c r="AO176" s="3" t="str" cm="1">
        <f t="array" ref="AO176">IF(P176&lt;= 0, " ",INDEX(Costs,MATCH(AB$3,add_ons,0),MATCH($E176,Models,0)+1))</f>
        <v xml:space="preserve"> </v>
      </c>
      <c r="AP176" s="3" t="str" cm="1">
        <f t="array" ref="AP176">IF(Q176&lt;= 0, " ",INDEX(Costs,MATCH(AC$3,add_ons,0),MATCH($E176,Models,0)+1))</f>
        <v xml:space="preserve"> </v>
      </c>
      <c r="AQ176" s="3" t="str" cm="1">
        <f t="array" ref="AQ176">IF(R176&lt;= 0, " ",INDEX(Costs,MATCH(AD$3,add_ons,0),MATCH($E176,Models,0)+1))</f>
        <v xml:space="preserve"> </v>
      </c>
      <c r="AR176" s="3" t="str" cm="1">
        <f t="array" ref="AR176">IF(S176&lt;= 0, " ",INDEX(Costs,MATCH(AE$3,add_ons,0),MATCH($E176,Models,0)+1))</f>
        <v xml:space="preserve"> </v>
      </c>
      <c r="AS176" s="3" t="str" cm="1">
        <f t="array" ref="AS176">IF(T176&lt;= 0, " ",INDEX(Costs,MATCH(AF$3,add_ons,0),MATCH($E176,Models,0)+1))</f>
        <v xml:space="preserve"> </v>
      </c>
      <c r="AT176" s="3" cm="1">
        <f t="array" ref="AT176">IF(U176&lt;= 0, " ",INDEX(Costs,MATCH(AG$3,add_ons,0),MATCH($E176,Models,0)+1))</f>
        <v>142.80000000000001</v>
      </c>
      <c r="AU176" s="3" t="str" cm="1">
        <f t="array" ref="AU176">IF(V176&lt;= 0, " ",INDEX(Costs,MATCH(AH$3,add_ons,0),MATCH($E176,Models,0)+1))</f>
        <v xml:space="preserve"> </v>
      </c>
      <c r="AV176" s="3">
        <f t="shared" si="11"/>
        <v>315.60000000000002</v>
      </c>
      <c r="AW176" s="3">
        <f t="shared" si="12"/>
        <v>29135</v>
      </c>
      <c r="AX176" s="3">
        <f t="shared" si="13"/>
        <v>27504.699999999997</v>
      </c>
      <c r="AY176" s="3">
        <f t="shared" si="14"/>
        <v>1630.3000000000029</v>
      </c>
    </row>
    <row r="177" spans="1:51" x14ac:dyDescent="0.2">
      <c r="A177" t="s">
        <v>35</v>
      </c>
      <c r="B177" t="s">
        <v>19</v>
      </c>
      <c r="C177" t="s">
        <v>10</v>
      </c>
      <c r="D177" t="s">
        <v>24</v>
      </c>
      <c r="E177" t="s">
        <v>25</v>
      </c>
      <c r="F177" t="s">
        <v>37</v>
      </c>
      <c r="G177" t="s">
        <v>22</v>
      </c>
      <c r="H177">
        <v>35</v>
      </c>
      <c r="I177" s="4">
        <v>28225</v>
      </c>
      <c r="J177" s="4">
        <v>27378.25</v>
      </c>
      <c r="K177" s="10">
        <v>0</v>
      </c>
      <c r="L177" s="10">
        <v>0</v>
      </c>
      <c r="M177" s="10">
        <v>1</v>
      </c>
      <c r="N177" s="10">
        <v>1</v>
      </c>
      <c r="O177" s="10">
        <v>0</v>
      </c>
      <c r="P177" s="10">
        <v>0</v>
      </c>
      <c r="Q177" s="10">
        <v>0</v>
      </c>
      <c r="R177" s="10">
        <v>0</v>
      </c>
      <c r="S177" s="10">
        <v>1</v>
      </c>
      <c r="T177" s="10">
        <v>0</v>
      </c>
      <c r="U177" s="10">
        <v>0</v>
      </c>
      <c r="V177" s="10">
        <v>1</v>
      </c>
      <c r="W177" s="4" t="str" cm="1">
        <f t="array" ref="W177">IF(K177&lt;=0," ",INDEX(Prices,MATCH(W$3,add_ons,0),MATCH($E177,Models,0)+1))</f>
        <v xml:space="preserve"> </v>
      </c>
      <c r="X177" s="4" t="str" cm="1">
        <f t="array" ref="X177">IF(L177&lt;=0," ",INDEX(Prices,MATCH(X$3,add_ons,0),MATCH($E177,Models,0)+1))</f>
        <v xml:space="preserve"> </v>
      </c>
      <c r="Y177" s="4" cm="1">
        <f t="array" ref="Y177">IF(M177&lt;=0," ",INDEX(Prices,MATCH(Y$3,add_ons,0),MATCH($E177,Models,0)+1))</f>
        <v>430</v>
      </c>
      <c r="Z177" s="4" cm="1">
        <f t="array" ref="Z177">IF(N177&lt;=0," ",INDEX(Prices,MATCH(Z$3,add_ons,0),MATCH($E177,Models,0)+1))</f>
        <v>320</v>
      </c>
      <c r="AA177" s="4" t="str" cm="1">
        <f t="array" ref="AA177">IF(O177&lt;=0," ",INDEX(Prices,MATCH(AA$3,add_ons,0),MATCH($E177,Models,0)+1))</f>
        <v xml:space="preserve"> </v>
      </c>
      <c r="AB177" s="4" t="str" cm="1">
        <f t="array" ref="AB177">IF(P177&lt;=0," ",INDEX(Prices,MATCH(AB$3,add_ons,0),MATCH($E177,Models,0)+1))</f>
        <v xml:space="preserve"> </v>
      </c>
      <c r="AC177" s="4" t="str" cm="1">
        <f t="array" ref="AC177">IF(Q177&lt;=0," ",INDEX(Prices,MATCH(AC$3,add_ons,0),MATCH($E177,Models,0)+1))</f>
        <v xml:space="preserve"> </v>
      </c>
      <c r="AD177" s="4" t="str" cm="1">
        <f t="array" ref="AD177">IF(R177&lt;=0," ",INDEX(Prices,MATCH(AD$3,add_ons,0),MATCH($E177,Models,0)+1))</f>
        <v xml:space="preserve"> </v>
      </c>
      <c r="AE177" s="4" cm="1">
        <f t="array" ref="AE177">IF(S177&lt;=0," ",INDEX(Prices,MATCH(AE$3,add_ons,0),MATCH($E177,Models,0)+1))</f>
        <v>210</v>
      </c>
      <c r="AF177" s="4" t="str" cm="1">
        <f t="array" ref="AF177">IF(T177&lt;=0," ",INDEX(Prices,MATCH(AF$3,add_ons,0),MATCH($E177,Models,0)+1))</f>
        <v xml:space="preserve"> </v>
      </c>
      <c r="AG177" s="4" t="str" cm="1">
        <f t="array" ref="AG177">IF(U177&lt;=0," ",INDEX(Prices,MATCH(AG$3,add_ons,0),MATCH($E177,Models,0)+1))</f>
        <v xml:space="preserve"> </v>
      </c>
      <c r="AH177" s="4" cm="1">
        <f t="array" ref="AH177">IF(V177&lt;=0," ",INDEX(Prices,MATCH(AH$3,add_ons,0),MATCH($E177,Models,0)+1))</f>
        <v>610</v>
      </c>
      <c r="AI177" s="3">
        <f t="shared" si="10"/>
        <v>1334.5</v>
      </c>
      <c r="AJ177" s="3" t="str" cm="1">
        <f t="array" ref="AJ177">IF(K177&lt;= 0, " ",INDEX(Costs,MATCH(W$3,add_ons,0),MATCH($E177,Models,0)+1))</f>
        <v xml:space="preserve"> </v>
      </c>
      <c r="AK177" s="3" t="str" cm="1">
        <f t="array" ref="AK177">IF(L177&lt;= 0, " ",INDEX(Costs,MATCH(X$3,add_ons,0),MATCH($E177,Models,0)+1))</f>
        <v xml:space="preserve"> </v>
      </c>
      <c r="AL177" s="3" cm="1">
        <f t="array" ref="AL177">IF(M177&lt;= 0, " ",INDEX(Costs,MATCH(Y$3,add_ons,0),MATCH($E177,Models,0)+1))</f>
        <v>64.5</v>
      </c>
      <c r="AM177" s="3" cm="1">
        <f t="array" ref="AM177">IF(N177&lt;= 0, " ",INDEX(Costs,MATCH(Z$3,add_ons,0),MATCH($E177,Models,0)+1))</f>
        <v>38.4</v>
      </c>
      <c r="AN177" s="3" t="str" cm="1">
        <f t="array" ref="AN177">IF(O177&lt;= 0, " ",INDEX(Costs,MATCH(AA$3,add_ons,0),MATCH($E177,Models,0)+1))</f>
        <v xml:space="preserve"> </v>
      </c>
      <c r="AO177" s="3" t="str" cm="1">
        <f t="array" ref="AO177">IF(P177&lt;= 0, " ",INDEX(Costs,MATCH(AB$3,add_ons,0),MATCH($E177,Models,0)+1))</f>
        <v xml:space="preserve"> </v>
      </c>
      <c r="AP177" s="3" t="str" cm="1">
        <f t="array" ref="AP177">IF(Q177&lt;= 0, " ",INDEX(Costs,MATCH(AC$3,add_ons,0),MATCH($E177,Models,0)+1))</f>
        <v xml:space="preserve"> </v>
      </c>
      <c r="AQ177" s="3" t="str" cm="1">
        <f t="array" ref="AQ177">IF(R177&lt;= 0, " ",INDEX(Costs,MATCH(AD$3,add_ons,0),MATCH($E177,Models,0)+1))</f>
        <v xml:space="preserve"> </v>
      </c>
      <c r="AR177" s="3" cm="1">
        <f t="array" ref="AR177">IF(S177&lt;= 0, " ",INDEX(Costs,MATCH(AE$3,add_ons,0),MATCH($E177,Models,0)+1))</f>
        <v>35.700000000000003</v>
      </c>
      <c r="AS177" s="3" t="str" cm="1">
        <f t="array" ref="AS177">IF(T177&lt;= 0, " ",INDEX(Costs,MATCH(AF$3,add_ons,0),MATCH($E177,Models,0)+1))</f>
        <v xml:space="preserve"> </v>
      </c>
      <c r="AT177" s="3" t="str" cm="1">
        <f t="array" ref="AT177">IF(U177&lt;= 0, " ",INDEX(Costs,MATCH(AG$3,add_ons,0),MATCH($E177,Models,0)+1))</f>
        <v xml:space="preserve"> </v>
      </c>
      <c r="AU177" s="3" cm="1">
        <f t="array" ref="AU177">IF(V177&lt;= 0, " ",INDEX(Costs,MATCH(AH$3,add_ons,0),MATCH($E177,Models,0)+1))</f>
        <v>128.1</v>
      </c>
      <c r="AV177" s="3">
        <f t="shared" si="11"/>
        <v>266.70000000000005</v>
      </c>
      <c r="AW177" s="3">
        <f t="shared" si="12"/>
        <v>29559.5</v>
      </c>
      <c r="AX177" s="3">
        <f t="shared" si="13"/>
        <v>27644.95</v>
      </c>
      <c r="AY177" s="3">
        <f t="shared" si="14"/>
        <v>1914.5499999999993</v>
      </c>
    </row>
    <row r="178" spans="1:51" x14ac:dyDescent="0.2">
      <c r="A178" t="s">
        <v>35</v>
      </c>
      <c r="B178" t="s">
        <v>19</v>
      </c>
      <c r="C178" t="s">
        <v>10</v>
      </c>
      <c r="D178" t="s">
        <v>24</v>
      </c>
      <c r="E178" t="s">
        <v>25</v>
      </c>
      <c r="F178" t="s">
        <v>30</v>
      </c>
      <c r="G178" t="s">
        <v>22</v>
      </c>
      <c r="H178">
        <v>73</v>
      </c>
      <c r="I178" s="4">
        <v>31862</v>
      </c>
      <c r="J178" s="4">
        <v>30906.14</v>
      </c>
      <c r="K178" s="10">
        <v>0</v>
      </c>
      <c r="L178" s="10">
        <v>0</v>
      </c>
      <c r="M178" s="10">
        <v>0</v>
      </c>
      <c r="N178" s="10">
        <v>0</v>
      </c>
      <c r="O178" s="10">
        <v>0</v>
      </c>
      <c r="P178" s="10">
        <v>0</v>
      </c>
      <c r="Q178" s="10">
        <v>0</v>
      </c>
      <c r="R178" s="10">
        <v>1</v>
      </c>
      <c r="S178" s="10">
        <v>0</v>
      </c>
      <c r="T178" s="10">
        <v>0</v>
      </c>
      <c r="U178" s="10">
        <v>0</v>
      </c>
      <c r="V178" s="10">
        <v>0</v>
      </c>
      <c r="W178" s="4" t="str" cm="1">
        <f t="array" ref="W178">IF(K178&lt;=0," ",INDEX(Prices,MATCH(W$3,add_ons,0),MATCH($E178,Models,0)+1))</f>
        <v xml:space="preserve"> </v>
      </c>
      <c r="X178" s="4" t="str" cm="1">
        <f t="array" ref="X178">IF(L178&lt;=0," ",INDEX(Prices,MATCH(X$3,add_ons,0),MATCH($E178,Models,0)+1))</f>
        <v xml:space="preserve"> </v>
      </c>
      <c r="Y178" s="4" t="str" cm="1">
        <f t="array" ref="Y178">IF(M178&lt;=0," ",INDEX(Prices,MATCH(Y$3,add_ons,0),MATCH($E178,Models,0)+1))</f>
        <v xml:space="preserve"> </v>
      </c>
      <c r="Z178" s="4" t="str" cm="1">
        <f t="array" ref="Z178">IF(N178&lt;=0," ",INDEX(Prices,MATCH(Z$3,add_ons,0),MATCH($E178,Models,0)+1))</f>
        <v xml:space="preserve"> </v>
      </c>
      <c r="AA178" s="4" t="str" cm="1">
        <f t="array" ref="AA178">IF(O178&lt;=0," ",INDEX(Prices,MATCH(AA$3,add_ons,0),MATCH($E178,Models,0)+1))</f>
        <v xml:space="preserve"> </v>
      </c>
      <c r="AB178" s="4" t="str" cm="1">
        <f t="array" ref="AB178">IF(P178&lt;=0," ",INDEX(Prices,MATCH(AB$3,add_ons,0),MATCH($E178,Models,0)+1))</f>
        <v xml:space="preserve"> </v>
      </c>
      <c r="AC178" s="4" t="str" cm="1">
        <f t="array" ref="AC178">IF(Q178&lt;=0," ",INDEX(Prices,MATCH(AC$3,add_ons,0),MATCH($E178,Models,0)+1))</f>
        <v xml:space="preserve"> </v>
      </c>
      <c r="AD178" s="4" cm="1">
        <f t="array" ref="AD178">IF(R178&lt;=0," ",INDEX(Prices,MATCH(AD$3,add_ons,0),MATCH($E178,Models,0)+1))</f>
        <v>240</v>
      </c>
      <c r="AE178" s="4" t="str" cm="1">
        <f t="array" ref="AE178">IF(S178&lt;=0," ",INDEX(Prices,MATCH(AE$3,add_ons,0),MATCH($E178,Models,0)+1))</f>
        <v xml:space="preserve"> </v>
      </c>
      <c r="AF178" s="4" t="str" cm="1">
        <f t="array" ref="AF178">IF(T178&lt;=0," ",INDEX(Prices,MATCH(AF$3,add_ons,0),MATCH($E178,Models,0)+1))</f>
        <v xml:space="preserve"> </v>
      </c>
      <c r="AG178" s="4" t="str" cm="1">
        <f t="array" ref="AG178">IF(U178&lt;=0," ",INDEX(Prices,MATCH(AG$3,add_ons,0),MATCH($E178,Models,0)+1))</f>
        <v xml:space="preserve"> </v>
      </c>
      <c r="AH178" s="4" t="str" cm="1">
        <f t="array" ref="AH178">IF(V178&lt;=0," ",INDEX(Prices,MATCH(AH$3,add_ons,0),MATCH($E178,Models,0)+1))</f>
        <v xml:space="preserve"> </v>
      </c>
      <c r="AI178" s="3">
        <f t="shared" si="10"/>
        <v>204</v>
      </c>
      <c r="AJ178" s="3" t="str" cm="1">
        <f t="array" ref="AJ178">IF(K178&lt;= 0, " ",INDEX(Costs,MATCH(W$3,add_ons,0),MATCH($E178,Models,0)+1))</f>
        <v xml:space="preserve"> </v>
      </c>
      <c r="AK178" s="3" t="str" cm="1">
        <f t="array" ref="AK178">IF(L178&lt;= 0, " ",INDEX(Costs,MATCH(X$3,add_ons,0),MATCH($E178,Models,0)+1))</f>
        <v xml:space="preserve"> </v>
      </c>
      <c r="AL178" s="3" t="str" cm="1">
        <f t="array" ref="AL178">IF(M178&lt;= 0, " ",INDEX(Costs,MATCH(Y$3,add_ons,0),MATCH($E178,Models,0)+1))</f>
        <v xml:space="preserve"> </v>
      </c>
      <c r="AM178" s="3" t="str" cm="1">
        <f t="array" ref="AM178">IF(N178&lt;= 0, " ",INDEX(Costs,MATCH(Z$3,add_ons,0),MATCH($E178,Models,0)+1))</f>
        <v xml:space="preserve"> </v>
      </c>
      <c r="AN178" s="3" t="str" cm="1">
        <f t="array" ref="AN178">IF(O178&lt;= 0, " ",INDEX(Costs,MATCH(AA$3,add_ons,0),MATCH($E178,Models,0)+1))</f>
        <v xml:space="preserve"> </v>
      </c>
      <c r="AO178" s="3" t="str" cm="1">
        <f t="array" ref="AO178">IF(P178&lt;= 0, " ",INDEX(Costs,MATCH(AB$3,add_ons,0),MATCH($E178,Models,0)+1))</f>
        <v xml:space="preserve"> </v>
      </c>
      <c r="AP178" s="3" t="str" cm="1">
        <f t="array" ref="AP178">IF(Q178&lt;= 0, " ",INDEX(Costs,MATCH(AC$3,add_ons,0),MATCH($E178,Models,0)+1))</f>
        <v xml:space="preserve"> </v>
      </c>
      <c r="AQ178" s="3" cm="1">
        <f t="array" ref="AQ178">IF(R178&lt;= 0, " ",INDEX(Costs,MATCH(AD$3,add_ons,0),MATCH($E178,Models,0)+1))</f>
        <v>40.800000000000004</v>
      </c>
      <c r="AR178" s="3" t="str" cm="1">
        <f t="array" ref="AR178">IF(S178&lt;= 0, " ",INDEX(Costs,MATCH(AE$3,add_ons,0),MATCH($E178,Models,0)+1))</f>
        <v xml:space="preserve"> </v>
      </c>
      <c r="AS178" s="3" t="str" cm="1">
        <f t="array" ref="AS178">IF(T178&lt;= 0, " ",INDEX(Costs,MATCH(AF$3,add_ons,0),MATCH($E178,Models,0)+1))</f>
        <v xml:space="preserve"> </v>
      </c>
      <c r="AT178" s="3" t="str" cm="1">
        <f t="array" ref="AT178">IF(U178&lt;= 0, " ",INDEX(Costs,MATCH(AG$3,add_ons,0),MATCH($E178,Models,0)+1))</f>
        <v xml:space="preserve"> </v>
      </c>
      <c r="AU178" s="3" t="str" cm="1">
        <f t="array" ref="AU178">IF(V178&lt;= 0, " ",INDEX(Costs,MATCH(AH$3,add_ons,0),MATCH($E178,Models,0)+1))</f>
        <v xml:space="preserve"> </v>
      </c>
      <c r="AV178" s="3">
        <f t="shared" si="11"/>
        <v>40.800000000000004</v>
      </c>
      <c r="AW178" s="3">
        <f t="shared" si="12"/>
        <v>32066</v>
      </c>
      <c r="AX178" s="3">
        <f t="shared" si="13"/>
        <v>30946.94</v>
      </c>
      <c r="AY178" s="3">
        <f t="shared" si="14"/>
        <v>1119.0600000000013</v>
      </c>
    </row>
    <row r="179" spans="1:51" x14ac:dyDescent="0.2">
      <c r="A179" t="s">
        <v>35</v>
      </c>
      <c r="B179" t="s">
        <v>19</v>
      </c>
      <c r="C179" t="s">
        <v>10</v>
      </c>
      <c r="D179" t="s">
        <v>24</v>
      </c>
      <c r="E179" t="s">
        <v>25</v>
      </c>
      <c r="F179" t="s">
        <v>43</v>
      </c>
      <c r="G179" t="s">
        <v>14</v>
      </c>
      <c r="H179">
        <v>44</v>
      </c>
      <c r="I179" s="4">
        <v>28081</v>
      </c>
      <c r="J179" s="4">
        <v>27238.57</v>
      </c>
      <c r="K179" s="10">
        <v>0</v>
      </c>
      <c r="L179" s="10">
        <v>0</v>
      </c>
      <c r="M179" s="10">
        <v>0</v>
      </c>
      <c r="N179" s="10">
        <v>1</v>
      </c>
      <c r="O179" s="10">
        <v>0</v>
      </c>
      <c r="P179" s="10">
        <v>1</v>
      </c>
      <c r="Q179" s="10">
        <v>0</v>
      </c>
      <c r="R179" s="10">
        <v>0</v>
      </c>
      <c r="S179" s="10">
        <v>0</v>
      </c>
      <c r="T179" s="10">
        <v>0</v>
      </c>
      <c r="U179" s="10">
        <v>0</v>
      </c>
      <c r="V179" s="10">
        <v>0</v>
      </c>
      <c r="W179" s="4" t="str" cm="1">
        <f t="array" ref="W179">IF(K179&lt;=0," ",INDEX(Prices,MATCH(W$3,add_ons,0),MATCH($E179,Models,0)+1))</f>
        <v xml:space="preserve"> </v>
      </c>
      <c r="X179" s="4" t="str" cm="1">
        <f t="array" ref="X179">IF(L179&lt;=0," ",INDEX(Prices,MATCH(X$3,add_ons,0),MATCH($E179,Models,0)+1))</f>
        <v xml:space="preserve"> </v>
      </c>
      <c r="Y179" s="4" t="str" cm="1">
        <f t="array" ref="Y179">IF(M179&lt;=0," ",INDEX(Prices,MATCH(Y$3,add_ons,0),MATCH($E179,Models,0)+1))</f>
        <v xml:space="preserve"> </v>
      </c>
      <c r="Z179" s="4" cm="1">
        <f t="array" ref="Z179">IF(N179&lt;=0," ",INDEX(Prices,MATCH(Z$3,add_ons,0),MATCH($E179,Models,0)+1))</f>
        <v>320</v>
      </c>
      <c r="AA179" s="4" t="str" cm="1">
        <f t="array" ref="AA179">IF(O179&lt;=0," ",INDEX(Prices,MATCH(AA$3,add_ons,0),MATCH($E179,Models,0)+1))</f>
        <v xml:space="preserve"> </v>
      </c>
      <c r="AB179" s="4" cm="1">
        <f t="array" ref="AB179">IF(P179&lt;=0," ",INDEX(Prices,MATCH(AB$3,add_ons,0),MATCH($E179,Models,0)+1))</f>
        <v>3000</v>
      </c>
      <c r="AC179" s="4" t="str" cm="1">
        <f t="array" ref="AC179">IF(Q179&lt;=0," ",INDEX(Prices,MATCH(AC$3,add_ons,0),MATCH($E179,Models,0)+1))</f>
        <v xml:space="preserve"> </v>
      </c>
      <c r="AD179" s="4" t="str" cm="1">
        <f t="array" ref="AD179">IF(R179&lt;=0," ",INDEX(Prices,MATCH(AD$3,add_ons,0),MATCH($E179,Models,0)+1))</f>
        <v xml:space="preserve"> </v>
      </c>
      <c r="AE179" s="4" t="str" cm="1">
        <f t="array" ref="AE179">IF(S179&lt;=0," ",INDEX(Prices,MATCH(AE$3,add_ons,0),MATCH($E179,Models,0)+1))</f>
        <v xml:space="preserve"> </v>
      </c>
      <c r="AF179" s="4" t="str" cm="1">
        <f t="array" ref="AF179">IF(T179&lt;=0," ",INDEX(Prices,MATCH(AF$3,add_ons,0),MATCH($E179,Models,0)+1))</f>
        <v xml:space="preserve"> </v>
      </c>
      <c r="AG179" s="4" t="str" cm="1">
        <f t="array" ref="AG179">IF(U179&lt;=0," ",INDEX(Prices,MATCH(AG$3,add_ons,0),MATCH($E179,Models,0)+1))</f>
        <v xml:space="preserve"> </v>
      </c>
      <c r="AH179" s="4" t="str" cm="1">
        <f t="array" ref="AH179">IF(V179&lt;=0," ",INDEX(Prices,MATCH(AH$3,add_ons,0),MATCH($E179,Models,0)+1))</f>
        <v xml:space="preserve"> </v>
      </c>
      <c r="AI179" s="3">
        <f t="shared" si="10"/>
        <v>2822</v>
      </c>
      <c r="AJ179" s="3" t="str" cm="1">
        <f t="array" ref="AJ179">IF(K179&lt;= 0, " ",INDEX(Costs,MATCH(W$3,add_ons,0),MATCH($E179,Models,0)+1))</f>
        <v xml:space="preserve"> </v>
      </c>
      <c r="AK179" s="3" t="str" cm="1">
        <f t="array" ref="AK179">IF(L179&lt;= 0, " ",INDEX(Costs,MATCH(X$3,add_ons,0),MATCH($E179,Models,0)+1))</f>
        <v xml:space="preserve"> </v>
      </c>
      <c r="AL179" s="3" t="str" cm="1">
        <f t="array" ref="AL179">IF(M179&lt;= 0, " ",INDEX(Costs,MATCH(Y$3,add_ons,0),MATCH($E179,Models,0)+1))</f>
        <v xml:space="preserve"> </v>
      </c>
      <c r="AM179" s="3" cm="1">
        <f t="array" ref="AM179">IF(N179&lt;= 0, " ",INDEX(Costs,MATCH(Z$3,add_ons,0),MATCH($E179,Models,0)+1))</f>
        <v>38.4</v>
      </c>
      <c r="AN179" s="3" t="str" cm="1">
        <f t="array" ref="AN179">IF(O179&lt;= 0, " ",INDEX(Costs,MATCH(AA$3,add_ons,0),MATCH($E179,Models,0)+1))</f>
        <v xml:space="preserve"> </v>
      </c>
      <c r="AO179" s="3" cm="1">
        <f t="array" ref="AO179">IF(P179&lt;= 0, " ",INDEX(Costs,MATCH(AB$3,add_ons,0),MATCH($E179,Models,0)+1))</f>
        <v>2040.0000000000002</v>
      </c>
      <c r="AP179" s="3" t="str" cm="1">
        <f t="array" ref="AP179">IF(Q179&lt;= 0, " ",INDEX(Costs,MATCH(AC$3,add_ons,0),MATCH($E179,Models,0)+1))</f>
        <v xml:space="preserve"> </v>
      </c>
      <c r="AQ179" s="3" t="str" cm="1">
        <f t="array" ref="AQ179">IF(R179&lt;= 0, " ",INDEX(Costs,MATCH(AD$3,add_ons,0),MATCH($E179,Models,0)+1))</f>
        <v xml:space="preserve"> </v>
      </c>
      <c r="AR179" s="3" t="str" cm="1">
        <f t="array" ref="AR179">IF(S179&lt;= 0, " ",INDEX(Costs,MATCH(AE$3,add_ons,0),MATCH($E179,Models,0)+1))</f>
        <v xml:space="preserve"> </v>
      </c>
      <c r="AS179" s="3" t="str" cm="1">
        <f t="array" ref="AS179">IF(T179&lt;= 0, " ",INDEX(Costs,MATCH(AF$3,add_ons,0),MATCH($E179,Models,0)+1))</f>
        <v xml:space="preserve"> </v>
      </c>
      <c r="AT179" s="3" t="str" cm="1">
        <f t="array" ref="AT179">IF(U179&lt;= 0, " ",INDEX(Costs,MATCH(AG$3,add_ons,0),MATCH($E179,Models,0)+1))</f>
        <v xml:space="preserve"> </v>
      </c>
      <c r="AU179" s="3" t="str" cm="1">
        <f t="array" ref="AU179">IF(V179&lt;= 0, " ",INDEX(Costs,MATCH(AH$3,add_ons,0),MATCH($E179,Models,0)+1))</f>
        <v xml:space="preserve"> </v>
      </c>
      <c r="AV179" s="3">
        <f t="shared" si="11"/>
        <v>2078.4</v>
      </c>
      <c r="AW179" s="3">
        <f t="shared" si="12"/>
        <v>30903</v>
      </c>
      <c r="AX179" s="3">
        <f t="shared" si="13"/>
        <v>29316.97</v>
      </c>
      <c r="AY179" s="3">
        <f t="shared" si="14"/>
        <v>1586.0299999999988</v>
      </c>
    </row>
    <row r="180" spans="1:51" x14ac:dyDescent="0.2">
      <c r="A180" t="s">
        <v>35</v>
      </c>
      <c r="B180" t="s">
        <v>19</v>
      </c>
      <c r="C180" t="s">
        <v>10</v>
      </c>
      <c r="D180" t="s">
        <v>16</v>
      </c>
      <c r="E180" t="s">
        <v>17</v>
      </c>
      <c r="F180" t="s">
        <v>43</v>
      </c>
      <c r="G180" t="s">
        <v>22</v>
      </c>
      <c r="H180">
        <v>35</v>
      </c>
      <c r="I180" s="3">
        <v>20303</v>
      </c>
      <c r="J180" s="4">
        <v>19693.91</v>
      </c>
      <c r="K180" s="10">
        <v>0</v>
      </c>
      <c r="L180" s="10">
        <v>1</v>
      </c>
      <c r="M180" s="10">
        <v>0</v>
      </c>
      <c r="N180" s="10">
        <v>0</v>
      </c>
      <c r="O180" s="10">
        <v>0</v>
      </c>
      <c r="P180" s="10">
        <v>0</v>
      </c>
      <c r="Q180" s="10">
        <v>1</v>
      </c>
      <c r="R180" s="10">
        <v>0</v>
      </c>
      <c r="S180" s="10">
        <v>0</v>
      </c>
      <c r="T180" s="10">
        <v>0</v>
      </c>
      <c r="U180" s="10">
        <v>0</v>
      </c>
      <c r="V180" s="10">
        <v>0</v>
      </c>
      <c r="W180" s="4" t="str" cm="1">
        <f t="array" ref="W180">IF(K180&lt;=0," ",INDEX(Prices,MATCH(W$3,add_ons,0),MATCH($E180,Models,0)+1))</f>
        <v xml:space="preserve"> </v>
      </c>
      <c r="X180" s="4" cm="1">
        <f t="array" ref="X180">IF(L180&lt;=0," ",INDEX(Prices,MATCH(X$3,add_ons,0),MATCH($E180,Models,0)+1))</f>
        <v>190</v>
      </c>
      <c r="Y180" s="4" t="str" cm="1">
        <f t="array" ref="Y180">IF(M180&lt;=0," ",INDEX(Prices,MATCH(Y$3,add_ons,0),MATCH($E180,Models,0)+1))</f>
        <v xml:space="preserve"> </v>
      </c>
      <c r="Z180" s="4" t="str" cm="1">
        <f t="array" ref="Z180">IF(N180&lt;=0," ",INDEX(Prices,MATCH(Z$3,add_ons,0),MATCH($E180,Models,0)+1))</f>
        <v xml:space="preserve"> </v>
      </c>
      <c r="AA180" s="4" t="str" cm="1">
        <f t="array" ref="AA180">IF(O180&lt;=0," ",INDEX(Prices,MATCH(AA$3,add_ons,0),MATCH($E180,Models,0)+1))</f>
        <v xml:space="preserve"> </v>
      </c>
      <c r="AB180" s="4" t="str" cm="1">
        <f t="array" ref="AB180">IF(P180&lt;=0," ",INDEX(Prices,MATCH(AB$3,add_ons,0),MATCH($E180,Models,0)+1))</f>
        <v xml:space="preserve"> </v>
      </c>
      <c r="AC180" s="4" cm="1">
        <f t="array" ref="AC180">IF(Q180&lt;=0," ",INDEX(Prices,MATCH(AC$3,add_ons,0),MATCH($E180,Models,0)+1))</f>
        <v>90</v>
      </c>
      <c r="AD180" s="4" t="str" cm="1">
        <f t="array" ref="AD180">IF(R180&lt;=0," ",INDEX(Prices,MATCH(AD$3,add_ons,0),MATCH($E180,Models,0)+1))</f>
        <v xml:space="preserve"> </v>
      </c>
      <c r="AE180" s="4" t="str" cm="1">
        <f t="array" ref="AE180">IF(S180&lt;=0," ",INDEX(Prices,MATCH(AE$3,add_ons,0),MATCH($E180,Models,0)+1))</f>
        <v xml:space="preserve"> </v>
      </c>
      <c r="AF180" s="4" t="str" cm="1">
        <f t="array" ref="AF180">IF(T180&lt;=0," ",INDEX(Prices,MATCH(AF$3,add_ons,0),MATCH($E180,Models,0)+1))</f>
        <v xml:space="preserve"> </v>
      </c>
      <c r="AG180" s="4" t="str" cm="1">
        <f t="array" ref="AG180">IF(U180&lt;=0," ",INDEX(Prices,MATCH(AG$3,add_ons,0),MATCH($E180,Models,0)+1))</f>
        <v xml:space="preserve"> </v>
      </c>
      <c r="AH180" s="4" t="str" cm="1">
        <f t="array" ref="AH180">IF(V180&lt;=0," ",INDEX(Prices,MATCH(AH$3,add_ons,0),MATCH($E180,Models,0)+1))</f>
        <v xml:space="preserve"> </v>
      </c>
      <c r="AI180" s="3">
        <f t="shared" si="10"/>
        <v>238</v>
      </c>
      <c r="AJ180" s="3" t="str" cm="1">
        <f t="array" ref="AJ180">IF(K180&lt;= 0, " ",INDEX(Costs,MATCH(W$3,add_ons,0),MATCH($E180,Models,0)+1))</f>
        <v xml:space="preserve"> </v>
      </c>
      <c r="AK180" s="3" cm="1">
        <f t="array" ref="AK180">IF(L180&lt;= 0, " ",INDEX(Costs,MATCH(X$3,add_ons,0),MATCH($E180,Models,0)+1))</f>
        <v>20.9</v>
      </c>
      <c r="AL180" s="3" t="str" cm="1">
        <f t="array" ref="AL180">IF(M180&lt;= 0, " ",INDEX(Costs,MATCH(Y$3,add_ons,0),MATCH($E180,Models,0)+1))</f>
        <v xml:space="preserve"> </v>
      </c>
      <c r="AM180" s="3" t="str" cm="1">
        <f t="array" ref="AM180">IF(N180&lt;= 0, " ",INDEX(Costs,MATCH(Z$3,add_ons,0),MATCH($E180,Models,0)+1))</f>
        <v xml:space="preserve"> </v>
      </c>
      <c r="AN180" s="3" t="str" cm="1">
        <f t="array" ref="AN180">IF(O180&lt;= 0, " ",INDEX(Costs,MATCH(AA$3,add_ons,0),MATCH($E180,Models,0)+1))</f>
        <v xml:space="preserve"> </v>
      </c>
      <c r="AO180" s="3" t="str" cm="1">
        <f t="array" ref="AO180">IF(P180&lt;= 0, " ",INDEX(Costs,MATCH(AB$3,add_ons,0),MATCH($E180,Models,0)+1))</f>
        <v xml:space="preserve"> </v>
      </c>
      <c r="AP180" s="3" cm="1">
        <f t="array" ref="AP180">IF(Q180&lt;= 0, " ",INDEX(Costs,MATCH(AC$3,add_ons,0),MATCH($E180,Models,0)+1))</f>
        <v>13.5</v>
      </c>
      <c r="AQ180" s="3" t="str" cm="1">
        <f t="array" ref="AQ180">IF(R180&lt;= 0, " ",INDEX(Costs,MATCH(AD$3,add_ons,0),MATCH($E180,Models,0)+1))</f>
        <v xml:space="preserve"> </v>
      </c>
      <c r="AR180" s="3" t="str" cm="1">
        <f t="array" ref="AR180">IF(S180&lt;= 0, " ",INDEX(Costs,MATCH(AE$3,add_ons,0),MATCH($E180,Models,0)+1))</f>
        <v xml:space="preserve"> </v>
      </c>
      <c r="AS180" s="3" t="str" cm="1">
        <f t="array" ref="AS180">IF(T180&lt;= 0, " ",INDEX(Costs,MATCH(AF$3,add_ons,0),MATCH($E180,Models,0)+1))</f>
        <v xml:space="preserve"> </v>
      </c>
      <c r="AT180" s="3" t="str" cm="1">
        <f t="array" ref="AT180">IF(U180&lt;= 0, " ",INDEX(Costs,MATCH(AG$3,add_ons,0),MATCH($E180,Models,0)+1))</f>
        <v xml:space="preserve"> </v>
      </c>
      <c r="AU180" s="3" t="str" cm="1">
        <f t="array" ref="AU180">IF(V180&lt;= 0, " ",INDEX(Costs,MATCH(AH$3,add_ons,0),MATCH($E180,Models,0)+1))</f>
        <v xml:space="preserve"> </v>
      </c>
      <c r="AV180" s="3">
        <f t="shared" si="11"/>
        <v>34.4</v>
      </c>
      <c r="AW180" s="3">
        <f t="shared" si="12"/>
        <v>20541</v>
      </c>
      <c r="AX180" s="3">
        <f t="shared" si="13"/>
        <v>19728.310000000001</v>
      </c>
      <c r="AY180" s="3">
        <f t="shared" si="14"/>
        <v>812.68999999999869</v>
      </c>
    </row>
    <row r="181" spans="1:51" x14ac:dyDescent="0.2">
      <c r="A181" t="s">
        <v>35</v>
      </c>
      <c r="B181" t="s">
        <v>19</v>
      </c>
      <c r="C181" t="s">
        <v>10</v>
      </c>
      <c r="D181" t="s">
        <v>16</v>
      </c>
      <c r="E181" t="s">
        <v>20</v>
      </c>
      <c r="F181" t="s">
        <v>26</v>
      </c>
      <c r="G181" t="s">
        <v>22</v>
      </c>
      <c r="H181">
        <v>71</v>
      </c>
      <c r="I181" s="3">
        <v>29343</v>
      </c>
      <c r="J181" s="4">
        <v>28462.71</v>
      </c>
      <c r="K181" s="10">
        <v>1</v>
      </c>
      <c r="L181" s="10">
        <v>0</v>
      </c>
      <c r="M181" s="10">
        <v>0</v>
      </c>
      <c r="N181" s="10">
        <v>1</v>
      </c>
      <c r="O181" s="10">
        <v>0</v>
      </c>
      <c r="P181" s="10">
        <v>1</v>
      </c>
      <c r="Q181" s="10">
        <v>0</v>
      </c>
      <c r="R181" s="10">
        <v>1</v>
      </c>
      <c r="S181" s="10">
        <v>0</v>
      </c>
      <c r="T181" s="10">
        <v>0</v>
      </c>
      <c r="U181" s="10">
        <v>1</v>
      </c>
      <c r="V181" s="10">
        <v>1</v>
      </c>
      <c r="W181" s="4" cm="1">
        <f t="array" ref="W181">IF(K181&lt;=0," ",INDEX(Prices,MATCH(W$3,add_ons,0),MATCH($E181,Models,0)+1))</f>
        <v>750</v>
      </c>
      <c r="X181" s="4" t="str" cm="1">
        <f t="array" ref="X181">IF(L181&lt;=0," ",INDEX(Prices,MATCH(X$3,add_ons,0),MATCH($E181,Models,0)+1))</f>
        <v xml:space="preserve"> </v>
      </c>
      <c r="Y181" s="4" t="str" cm="1">
        <f t="array" ref="Y181">IF(M181&lt;=0," ",INDEX(Prices,MATCH(Y$3,add_ons,0),MATCH($E181,Models,0)+1))</f>
        <v xml:space="preserve"> </v>
      </c>
      <c r="Z181" s="4" cm="1">
        <f t="array" ref="Z181">IF(N181&lt;=0," ",INDEX(Prices,MATCH(Z$3,add_ons,0),MATCH($E181,Models,0)+1))</f>
        <v>240</v>
      </c>
      <c r="AA181" s="4" t="str" cm="1">
        <f t="array" ref="AA181">IF(O181&lt;=0," ",INDEX(Prices,MATCH(AA$3,add_ons,0),MATCH($E181,Models,0)+1))</f>
        <v xml:space="preserve"> </v>
      </c>
      <c r="AB181" s="4" cm="1">
        <f t="array" ref="AB181">IF(P181&lt;=0," ",INDEX(Prices,MATCH(AB$3,add_ons,0),MATCH($E181,Models,0)+1))</f>
        <v>2800</v>
      </c>
      <c r="AC181" s="4" t="str" cm="1">
        <f t="array" ref="AC181">IF(Q181&lt;=0," ",INDEX(Prices,MATCH(AC$3,add_ons,0),MATCH($E181,Models,0)+1))</f>
        <v xml:space="preserve"> </v>
      </c>
      <c r="AD181" s="4" cm="1">
        <f t="array" ref="AD181">IF(R181&lt;=0," ",INDEX(Prices,MATCH(AD$3,add_ons,0),MATCH($E181,Models,0)+1))</f>
        <v>180</v>
      </c>
      <c r="AE181" s="4" t="str" cm="1">
        <f t="array" ref="AE181">IF(S181&lt;=0," ",INDEX(Prices,MATCH(AE$3,add_ons,0),MATCH($E181,Models,0)+1))</f>
        <v xml:space="preserve"> </v>
      </c>
      <c r="AF181" s="4" t="str" cm="1">
        <f t="array" ref="AF181">IF(T181&lt;=0," ",INDEX(Prices,MATCH(AF$3,add_ons,0),MATCH($E181,Models,0)+1))</f>
        <v xml:space="preserve"> </v>
      </c>
      <c r="AG181" s="4" cm="1">
        <f t="array" ref="AG181">IF(U181&lt;=0," ",INDEX(Prices,MATCH(AG$3,add_ons,0),MATCH($E181,Models,0)+1))</f>
        <v>640</v>
      </c>
      <c r="AH181" s="4" cm="1">
        <f t="array" ref="AH181">IF(V181&lt;=0," ",INDEX(Prices,MATCH(AH$3,add_ons,0),MATCH($E181,Models,0)+1))</f>
        <v>460</v>
      </c>
      <c r="AI181" s="3">
        <f t="shared" si="10"/>
        <v>4309.5</v>
      </c>
      <c r="AJ181" s="3" cm="1">
        <f t="array" ref="AJ181">IF(K181&lt;= 0, " ",INDEX(Costs,MATCH(W$3,add_ons,0),MATCH($E181,Models,0)+1))</f>
        <v>187.5</v>
      </c>
      <c r="AK181" s="3" t="str" cm="1">
        <f t="array" ref="AK181">IF(L181&lt;= 0, " ",INDEX(Costs,MATCH(X$3,add_ons,0),MATCH($E181,Models,0)+1))</f>
        <v xml:space="preserve"> </v>
      </c>
      <c r="AL181" s="3" t="str" cm="1">
        <f t="array" ref="AL181">IF(M181&lt;= 0, " ",INDEX(Costs,MATCH(Y$3,add_ons,0),MATCH($E181,Models,0)+1))</f>
        <v xml:space="preserve"> </v>
      </c>
      <c r="AM181" s="3" cm="1">
        <f t="array" ref="AM181">IF(N181&lt;= 0, " ",INDEX(Costs,MATCH(Z$3,add_ons,0),MATCH($E181,Models,0)+1))</f>
        <v>28.799999999999997</v>
      </c>
      <c r="AN181" s="3" t="str" cm="1">
        <f t="array" ref="AN181">IF(O181&lt;= 0, " ",INDEX(Costs,MATCH(AA$3,add_ons,0),MATCH($E181,Models,0)+1))</f>
        <v xml:space="preserve"> </v>
      </c>
      <c r="AO181" s="3" cm="1">
        <f t="array" ref="AO181">IF(P181&lt;= 0, " ",INDEX(Costs,MATCH(AB$3,add_ons,0),MATCH($E181,Models,0)+1))</f>
        <v>1904.0000000000002</v>
      </c>
      <c r="AP181" s="3" t="str" cm="1">
        <f t="array" ref="AP181">IF(Q181&lt;= 0, " ",INDEX(Costs,MATCH(AC$3,add_ons,0),MATCH($E181,Models,0)+1))</f>
        <v xml:space="preserve"> </v>
      </c>
      <c r="AQ181" s="3" cm="1">
        <f t="array" ref="AQ181">IF(R181&lt;= 0, " ",INDEX(Costs,MATCH(AD$3,add_ons,0),MATCH($E181,Models,0)+1))</f>
        <v>30.6</v>
      </c>
      <c r="AR181" s="3" t="str" cm="1">
        <f t="array" ref="AR181">IF(S181&lt;= 0, " ",INDEX(Costs,MATCH(AE$3,add_ons,0),MATCH($E181,Models,0)+1))</f>
        <v xml:space="preserve"> </v>
      </c>
      <c r="AS181" s="3" t="str" cm="1">
        <f t="array" ref="AS181">IF(T181&lt;= 0, " ",INDEX(Costs,MATCH(AF$3,add_ons,0),MATCH($E181,Models,0)+1))</f>
        <v xml:space="preserve"> </v>
      </c>
      <c r="AT181" s="3" cm="1">
        <f t="array" ref="AT181">IF(U181&lt;= 0, " ",INDEX(Costs,MATCH(AG$3,add_ons,0),MATCH($E181,Models,0)+1))</f>
        <v>179.20000000000002</v>
      </c>
      <c r="AU181" s="3" cm="1">
        <f t="array" ref="AU181">IF(V181&lt;= 0, " ",INDEX(Costs,MATCH(AH$3,add_ons,0),MATCH($E181,Models,0)+1))</f>
        <v>96.6</v>
      </c>
      <c r="AV181" s="3">
        <f t="shared" si="11"/>
        <v>2426.6999999999998</v>
      </c>
      <c r="AW181" s="3">
        <f t="shared" si="12"/>
        <v>33652.5</v>
      </c>
      <c r="AX181" s="3">
        <f t="shared" si="13"/>
        <v>30889.41</v>
      </c>
      <c r="AY181" s="3">
        <f t="shared" si="14"/>
        <v>2763.09</v>
      </c>
    </row>
    <row r="182" spans="1:51" x14ac:dyDescent="0.2">
      <c r="A182" t="s">
        <v>35</v>
      </c>
      <c r="B182" t="s">
        <v>19</v>
      </c>
      <c r="C182" t="s">
        <v>10</v>
      </c>
      <c r="D182" t="s">
        <v>16</v>
      </c>
      <c r="E182" t="s">
        <v>20</v>
      </c>
      <c r="F182" t="s">
        <v>26</v>
      </c>
      <c r="G182" t="s">
        <v>14</v>
      </c>
      <c r="H182">
        <v>56</v>
      </c>
      <c r="I182" s="3">
        <v>28326</v>
      </c>
      <c r="J182" s="4">
        <v>27476.219999999998</v>
      </c>
      <c r="K182" s="10">
        <v>0</v>
      </c>
      <c r="L182" s="10">
        <v>0</v>
      </c>
      <c r="M182" s="10">
        <v>1</v>
      </c>
      <c r="N182" s="10">
        <v>0</v>
      </c>
      <c r="O182" s="10">
        <v>0</v>
      </c>
      <c r="P182" s="10">
        <v>1</v>
      </c>
      <c r="Q182" s="10">
        <v>0</v>
      </c>
      <c r="R182" s="10">
        <v>0</v>
      </c>
      <c r="S182" s="10">
        <v>1</v>
      </c>
      <c r="T182" s="10">
        <v>0</v>
      </c>
      <c r="U182" s="10">
        <v>0</v>
      </c>
      <c r="V182" s="10">
        <v>1</v>
      </c>
      <c r="W182" s="4" t="str" cm="1">
        <f t="array" ref="W182">IF(K182&lt;=0," ",INDEX(Prices,MATCH(W$3,add_ons,0),MATCH($E182,Models,0)+1))</f>
        <v xml:space="preserve"> </v>
      </c>
      <c r="X182" s="4" t="str" cm="1">
        <f t="array" ref="X182">IF(L182&lt;=0," ",INDEX(Prices,MATCH(X$3,add_ons,0),MATCH($E182,Models,0)+1))</f>
        <v xml:space="preserve"> </v>
      </c>
      <c r="Y182" s="4" cm="1">
        <f t="array" ref="Y182">IF(M182&lt;=0," ",INDEX(Prices,MATCH(Y$3,add_ons,0),MATCH($E182,Models,0)+1))</f>
        <v>320</v>
      </c>
      <c r="Z182" s="4" t="str" cm="1">
        <f t="array" ref="Z182">IF(N182&lt;=0," ",INDEX(Prices,MATCH(Z$3,add_ons,0),MATCH($E182,Models,0)+1))</f>
        <v xml:space="preserve"> </v>
      </c>
      <c r="AA182" s="4" t="str" cm="1">
        <f t="array" ref="AA182">IF(O182&lt;=0," ",INDEX(Prices,MATCH(AA$3,add_ons,0),MATCH($E182,Models,0)+1))</f>
        <v xml:space="preserve"> </v>
      </c>
      <c r="AB182" s="4" cm="1">
        <f t="array" ref="AB182">IF(P182&lt;=0," ",INDEX(Prices,MATCH(AB$3,add_ons,0),MATCH($E182,Models,0)+1))</f>
        <v>2800</v>
      </c>
      <c r="AC182" s="4" t="str" cm="1">
        <f t="array" ref="AC182">IF(Q182&lt;=0," ",INDEX(Prices,MATCH(AC$3,add_ons,0),MATCH($E182,Models,0)+1))</f>
        <v xml:space="preserve"> </v>
      </c>
      <c r="AD182" s="4" t="str" cm="1">
        <f t="array" ref="AD182">IF(R182&lt;=0," ",INDEX(Prices,MATCH(AD$3,add_ons,0),MATCH($E182,Models,0)+1))</f>
        <v xml:space="preserve"> </v>
      </c>
      <c r="AE182" s="4" cm="1">
        <f t="array" ref="AE182">IF(S182&lt;=0," ",INDEX(Prices,MATCH(AE$3,add_ons,0),MATCH($E182,Models,0)+1))</f>
        <v>160</v>
      </c>
      <c r="AF182" s="4" t="str" cm="1">
        <f t="array" ref="AF182">IF(T182&lt;=0," ",INDEX(Prices,MATCH(AF$3,add_ons,0),MATCH($E182,Models,0)+1))</f>
        <v xml:space="preserve"> </v>
      </c>
      <c r="AG182" s="4" t="str" cm="1">
        <f t="array" ref="AG182">IF(U182&lt;=0," ",INDEX(Prices,MATCH(AG$3,add_ons,0),MATCH($E182,Models,0)+1))</f>
        <v xml:space="preserve"> </v>
      </c>
      <c r="AH182" s="4" cm="1">
        <f t="array" ref="AH182">IF(V182&lt;=0," ",INDEX(Prices,MATCH(AH$3,add_ons,0),MATCH($E182,Models,0)+1))</f>
        <v>460</v>
      </c>
      <c r="AI182" s="3">
        <f t="shared" si="10"/>
        <v>3179</v>
      </c>
      <c r="AJ182" s="3" t="str" cm="1">
        <f t="array" ref="AJ182">IF(K182&lt;= 0, " ",INDEX(Costs,MATCH(W$3,add_ons,0),MATCH($E182,Models,0)+1))</f>
        <v xml:space="preserve"> </v>
      </c>
      <c r="AK182" s="3" t="str" cm="1">
        <f t="array" ref="AK182">IF(L182&lt;= 0, " ",INDEX(Costs,MATCH(X$3,add_ons,0),MATCH($E182,Models,0)+1))</f>
        <v xml:space="preserve"> </v>
      </c>
      <c r="AL182" s="3" cm="1">
        <f t="array" ref="AL182">IF(M182&lt;= 0, " ",INDEX(Costs,MATCH(Y$3,add_ons,0),MATCH($E182,Models,0)+1))</f>
        <v>48</v>
      </c>
      <c r="AM182" s="3" t="str" cm="1">
        <f t="array" ref="AM182">IF(N182&lt;= 0, " ",INDEX(Costs,MATCH(Z$3,add_ons,0),MATCH($E182,Models,0)+1))</f>
        <v xml:space="preserve"> </v>
      </c>
      <c r="AN182" s="3" t="str" cm="1">
        <f t="array" ref="AN182">IF(O182&lt;= 0, " ",INDEX(Costs,MATCH(AA$3,add_ons,0),MATCH($E182,Models,0)+1))</f>
        <v xml:space="preserve"> </v>
      </c>
      <c r="AO182" s="3" cm="1">
        <f t="array" ref="AO182">IF(P182&lt;= 0, " ",INDEX(Costs,MATCH(AB$3,add_ons,0),MATCH($E182,Models,0)+1))</f>
        <v>1904.0000000000002</v>
      </c>
      <c r="AP182" s="3" t="str" cm="1">
        <f t="array" ref="AP182">IF(Q182&lt;= 0, " ",INDEX(Costs,MATCH(AC$3,add_ons,0),MATCH($E182,Models,0)+1))</f>
        <v xml:space="preserve"> </v>
      </c>
      <c r="AQ182" s="3" t="str" cm="1">
        <f t="array" ref="AQ182">IF(R182&lt;= 0, " ",INDEX(Costs,MATCH(AD$3,add_ons,0),MATCH($E182,Models,0)+1))</f>
        <v xml:space="preserve"> </v>
      </c>
      <c r="AR182" s="3" cm="1">
        <f t="array" ref="AR182">IF(S182&lt;= 0, " ",INDEX(Costs,MATCH(AE$3,add_ons,0),MATCH($E182,Models,0)+1))</f>
        <v>27.200000000000003</v>
      </c>
      <c r="AS182" s="3" t="str" cm="1">
        <f t="array" ref="AS182">IF(T182&lt;= 0, " ",INDEX(Costs,MATCH(AF$3,add_ons,0),MATCH($E182,Models,0)+1))</f>
        <v xml:space="preserve"> </v>
      </c>
      <c r="AT182" s="3" t="str" cm="1">
        <f t="array" ref="AT182">IF(U182&lt;= 0, " ",INDEX(Costs,MATCH(AG$3,add_ons,0),MATCH($E182,Models,0)+1))</f>
        <v xml:space="preserve"> </v>
      </c>
      <c r="AU182" s="3" cm="1">
        <f t="array" ref="AU182">IF(V182&lt;= 0, " ",INDEX(Costs,MATCH(AH$3,add_ons,0),MATCH($E182,Models,0)+1))</f>
        <v>96.6</v>
      </c>
      <c r="AV182" s="3">
        <f t="shared" si="11"/>
        <v>2075.8000000000002</v>
      </c>
      <c r="AW182" s="3">
        <f t="shared" si="12"/>
        <v>31505</v>
      </c>
      <c r="AX182" s="3">
        <f t="shared" si="13"/>
        <v>29552.019999999997</v>
      </c>
      <c r="AY182" s="3">
        <f t="shared" si="14"/>
        <v>1952.9800000000032</v>
      </c>
    </row>
    <row r="183" spans="1:51" x14ac:dyDescent="0.2">
      <c r="A183" t="s">
        <v>35</v>
      </c>
      <c r="B183" t="s">
        <v>19</v>
      </c>
      <c r="C183" t="s">
        <v>10</v>
      </c>
      <c r="D183" t="s">
        <v>16</v>
      </c>
      <c r="E183" t="s">
        <v>33</v>
      </c>
      <c r="F183" t="s">
        <v>37</v>
      </c>
      <c r="G183" t="s">
        <v>22</v>
      </c>
      <c r="H183">
        <v>57</v>
      </c>
      <c r="I183" s="3">
        <v>34699</v>
      </c>
      <c r="J183" s="4">
        <v>33658.03</v>
      </c>
      <c r="K183" s="10">
        <v>1</v>
      </c>
      <c r="L183" s="10">
        <v>0</v>
      </c>
      <c r="M183" s="10">
        <v>0</v>
      </c>
      <c r="N183" s="10">
        <v>0</v>
      </c>
      <c r="O183" s="10">
        <v>0</v>
      </c>
      <c r="P183" s="10">
        <v>0</v>
      </c>
      <c r="Q183" s="10">
        <v>0</v>
      </c>
      <c r="R183" s="10">
        <v>1</v>
      </c>
      <c r="S183" s="10">
        <v>0</v>
      </c>
      <c r="T183" s="10">
        <v>0</v>
      </c>
      <c r="U183" s="10">
        <v>1</v>
      </c>
      <c r="V183" s="10">
        <v>0</v>
      </c>
      <c r="W183" s="4" cm="1">
        <f t="array" ref="W183">IF(K183&lt;=0," ",INDEX(Prices,MATCH(W$3,add_ons,0),MATCH($E183,Models,0)+1))</f>
        <v>850</v>
      </c>
      <c r="X183" s="4" t="str" cm="1">
        <f t="array" ref="X183">IF(L183&lt;=0," ",INDEX(Prices,MATCH(X$3,add_ons,0),MATCH($E183,Models,0)+1))</f>
        <v xml:space="preserve"> </v>
      </c>
      <c r="Y183" s="4" t="str" cm="1">
        <f t="array" ref="Y183">IF(M183&lt;=0," ",INDEX(Prices,MATCH(Y$3,add_ons,0),MATCH($E183,Models,0)+1))</f>
        <v xml:space="preserve"> </v>
      </c>
      <c r="Z183" s="4" t="str" cm="1">
        <f t="array" ref="Z183">IF(N183&lt;=0," ",INDEX(Prices,MATCH(Z$3,add_ons,0),MATCH($E183,Models,0)+1))</f>
        <v xml:space="preserve"> </v>
      </c>
      <c r="AA183" s="4" t="str" cm="1">
        <f t="array" ref="AA183">IF(O183&lt;=0," ",INDEX(Prices,MATCH(AA$3,add_ons,0),MATCH($E183,Models,0)+1))</f>
        <v xml:space="preserve"> </v>
      </c>
      <c r="AB183" s="4" t="str" cm="1">
        <f t="array" ref="AB183">IF(P183&lt;=0," ",INDEX(Prices,MATCH(AB$3,add_ons,0),MATCH($E183,Models,0)+1))</f>
        <v xml:space="preserve"> </v>
      </c>
      <c r="AC183" s="4" t="str" cm="1">
        <f t="array" ref="AC183">IF(Q183&lt;=0," ",INDEX(Prices,MATCH(AC$3,add_ons,0),MATCH($E183,Models,0)+1))</f>
        <v xml:space="preserve"> </v>
      </c>
      <c r="AD183" s="4" cm="1">
        <f t="array" ref="AD183">IF(R183&lt;=0," ",INDEX(Prices,MATCH(AD$3,add_ons,0),MATCH($E183,Models,0)+1))</f>
        <v>210</v>
      </c>
      <c r="AE183" s="4" t="str" cm="1">
        <f t="array" ref="AE183">IF(S183&lt;=0," ",INDEX(Prices,MATCH(AE$3,add_ons,0),MATCH($E183,Models,0)+1))</f>
        <v xml:space="preserve"> </v>
      </c>
      <c r="AF183" s="4" t="str" cm="1">
        <f t="array" ref="AF183">IF(T183&lt;=0," ",INDEX(Prices,MATCH(AF$3,add_ons,0),MATCH($E183,Models,0)+1))</f>
        <v xml:space="preserve"> </v>
      </c>
      <c r="AG183" s="4" cm="1">
        <f t="array" ref="AG183">IF(U183&lt;=0," ",INDEX(Prices,MATCH(AG$3,add_ons,0),MATCH($E183,Models,0)+1))</f>
        <v>730</v>
      </c>
      <c r="AH183" s="4" t="str" cm="1">
        <f t="array" ref="AH183">IF(V183&lt;=0," ",INDEX(Prices,MATCH(AH$3,add_ons,0),MATCH($E183,Models,0)+1))</f>
        <v xml:space="preserve"> </v>
      </c>
      <c r="AI183" s="3">
        <f t="shared" si="10"/>
        <v>1521.5</v>
      </c>
      <c r="AJ183" s="3" cm="1">
        <f t="array" ref="AJ183">IF(K183&lt;= 0, " ",INDEX(Costs,MATCH(W$3,add_ons,0),MATCH($E183,Models,0)+1))</f>
        <v>212.5</v>
      </c>
      <c r="AK183" s="3" t="str" cm="1">
        <f t="array" ref="AK183">IF(L183&lt;= 0, " ",INDEX(Costs,MATCH(X$3,add_ons,0),MATCH($E183,Models,0)+1))</f>
        <v xml:space="preserve"> </v>
      </c>
      <c r="AL183" s="3" t="str" cm="1">
        <f t="array" ref="AL183">IF(M183&lt;= 0, " ",INDEX(Costs,MATCH(Y$3,add_ons,0),MATCH($E183,Models,0)+1))</f>
        <v xml:space="preserve"> </v>
      </c>
      <c r="AM183" s="3" t="str" cm="1">
        <f t="array" ref="AM183">IF(N183&lt;= 0, " ",INDEX(Costs,MATCH(Z$3,add_ons,0),MATCH($E183,Models,0)+1))</f>
        <v xml:space="preserve"> </v>
      </c>
      <c r="AN183" s="3" t="str" cm="1">
        <f t="array" ref="AN183">IF(O183&lt;= 0, " ",INDEX(Costs,MATCH(AA$3,add_ons,0),MATCH($E183,Models,0)+1))</f>
        <v xml:space="preserve"> </v>
      </c>
      <c r="AO183" s="3" t="str" cm="1">
        <f t="array" ref="AO183">IF(P183&lt;= 0, " ",INDEX(Costs,MATCH(AB$3,add_ons,0),MATCH($E183,Models,0)+1))</f>
        <v xml:space="preserve"> </v>
      </c>
      <c r="AP183" s="3" t="str" cm="1">
        <f t="array" ref="AP183">IF(Q183&lt;= 0, " ",INDEX(Costs,MATCH(AC$3,add_ons,0),MATCH($E183,Models,0)+1))</f>
        <v xml:space="preserve"> </v>
      </c>
      <c r="AQ183" s="3" cm="1">
        <f t="array" ref="AQ183">IF(R183&lt;= 0, " ",INDEX(Costs,MATCH(AD$3,add_ons,0),MATCH($E183,Models,0)+1))</f>
        <v>35.700000000000003</v>
      </c>
      <c r="AR183" s="3" t="str" cm="1">
        <f t="array" ref="AR183">IF(S183&lt;= 0, " ",INDEX(Costs,MATCH(AE$3,add_ons,0),MATCH($E183,Models,0)+1))</f>
        <v xml:space="preserve"> </v>
      </c>
      <c r="AS183" s="3" t="str" cm="1">
        <f t="array" ref="AS183">IF(T183&lt;= 0, " ",INDEX(Costs,MATCH(AF$3,add_ons,0),MATCH($E183,Models,0)+1))</f>
        <v xml:space="preserve"> </v>
      </c>
      <c r="AT183" s="3" cm="1">
        <f t="array" ref="AT183">IF(U183&lt;= 0, " ",INDEX(Costs,MATCH(AG$3,add_ons,0),MATCH($E183,Models,0)+1))</f>
        <v>204.4</v>
      </c>
      <c r="AU183" s="3" t="str" cm="1">
        <f t="array" ref="AU183">IF(V183&lt;= 0, " ",INDEX(Costs,MATCH(AH$3,add_ons,0),MATCH($E183,Models,0)+1))</f>
        <v xml:space="preserve"> </v>
      </c>
      <c r="AV183" s="3">
        <f t="shared" si="11"/>
        <v>452.6</v>
      </c>
      <c r="AW183" s="3">
        <f t="shared" si="12"/>
        <v>36220.5</v>
      </c>
      <c r="AX183" s="3">
        <f t="shared" si="13"/>
        <v>34110.629999999997</v>
      </c>
      <c r="AY183" s="3">
        <f t="shared" si="14"/>
        <v>2109.8700000000026</v>
      </c>
    </row>
    <row r="184" spans="1:51" x14ac:dyDescent="0.2">
      <c r="A184" t="s">
        <v>35</v>
      </c>
      <c r="B184" t="s">
        <v>19</v>
      </c>
      <c r="C184" t="s">
        <v>10</v>
      </c>
      <c r="D184" t="s">
        <v>11</v>
      </c>
      <c r="E184" t="s">
        <v>28</v>
      </c>
      <c r="F184" t="s">
        <v>30</v>
      </c>
      <c r="G184" t="s">
        <v>14</v>
      </c>
      <c r="H184">
        <v>39</v>
      </c>
      <c r="I184" s="3">
        <v>26823</v>
      </c>
      <c r="J184" s="4">
        <v>26018.309999999998</v>
      </c>
      <c r="K184" s="10">
        <v>1</v>
      </c>
      <c r="L184" s="10">
        <v>0</v>
      </c>
      <c r="M184" s="10">
        <v>0</v>
      </c>
      <c r="N184" s="10">
        <v>0</v>
      </c>
      <c r="O184" s="10">
        <v>0</v>
      </c>
      <c r="P184" s="10">
        <v>1</v>
      </c>
      <c r="Q184" s="10">
        <v>0</v>
      </c>
      <c r="R184" s="10">
        <v>0</v>
      </c>
      <c r="S184" s="10">
        <v>1</v>
      </c>
      <c r="T184" s="10">
        <v>1</v>
      </c>
      <c r="U184" s="10">
        <v>0</v>
      </c>
      <c r="V184" s="10">
        <v>0</v>
      </c>
      <c r="W184" s="4" cm="1">
        <f t="array" ref="W184">IF(K184&lt;=0," ",INDEX(Prices,MATCH(W$3,add_ons,0),MATCH($E184,Models,0)+1))</f>
        <v>725</v>
      </c>
      <c r="X184" s="4" t="str" cm="1">
        <f t="array" ref="X184">IF(L184&lt;=0," ",INDEX(Prices,MATCH(X$3,add_ons,0),MATCH($E184,Models,0)+1))</f>
        <v xml:space="preserve"> </v>
      </c>
      <c r="Y184" s="4" t="str" cm="1">
        <f t="array" ref="Y184">IF(M184&lt;=0," ",INDEX(Prices,MATCH(Y$3,add_ons,0),MATCH($E184,Models,0)+1))</f>
        <v xml:space="preserve"> </v>
      </c>
      <c r="Z184" s="4" t="str" cm="1">
        <f t="array" ref="Z184">IF(N184&lt;=0," ",INDEX(Prices,MATCH(Z$3,add_ons,0),MATCH($E184,Models,0)+1))</f>
        <v xml:space="preserve"> </v>
      </c>
      <c r="AA184" s="4" t="str" cm="1">
        <f t="array" ref="AA184">IF(O184&lt;=0," ",INDEX(Prices,MATCH(AA$3,add_ons,0),MATCH($E184,Models,0)+1))</f>
        <v xml:space="preserve"> </v>
      </c>
      <c r="AB184" s="4" cm="1">
        <f t="array" ref="AB184">IF(P184&lt;=0," ",INDEX(Prices,MATCH(AB$3,add_ons,0),MATCH($E184,Models,0)+1))</f>
        <v>2700</v>
      </c>
      <c r="AC184" s="4" t="str" cm="1">
        <f t="array" ref="AC184">IF(Q184&lt;=0," ",INDEX(Prices,MATCH(AC$3,add_ons,0),MATCH($E184,Models,0)+1))</f>
        <v xml:space="preserve"> </v>
      </c>
      <c r="AD184" s="4" t="str" cm="1">
        <f t="array" ref="AD184">IF(R184&lt;=0," ",INDEX(Prices,MATCH(AD$3,add_ons,0),MATCH($E184,Models,0)+1))</f>
        <v xml:space="preserve"> </v>
      </c>
      <c r="AE184" s="4" cm="1">
        <f t="array" ref="AE184">IF(S184&lt;=0," ",INDEX(Prices,MATCH(AE$3,add_ons,0),MATCH($E184,Models,0)+1))</f>
        <v>160</v>
      </c>
      <c r="AF184" s="4" cm="1">
        <f t="array" ref="AF184">IF(T184&lt;=0," ",INDEX(Prices,MATCH(AF$3,add_ons,0),MATCH($E184,Models,0)+1))</f>
        <v>200</v>
      </c>
      <c r="AG184" s="4" t="str" cm="1">
        <f t="array" ref="AG184">IF(U184&lt;=0," ",INDEX(Prices,MATCH(AG$3,add_ons,0),MATCH($E184,Models,0)+1))</f>
        <v xml:space="preserve"> </v>
      </c>
      <c r="AH184" s="4" t="str" cm="1">
        <f t="array" ref="AH184">IF(V184&lt;=0," ",INDEX(Prices,MATCH(AH$3,add_ons,0),MATCH($E184,Models,0)+1))</f>
        <v xml:space="preserve"> </v>
      </c>
      <c r="AI184" s="3">
        <f t="shared" si="10"/>
        <v>3217.25</v>
      </c>
      <c r="AJ184" s="3" cm="1">
        <f t="array" ref="AJ184">IF(K184&lt;= 0, " ",INDEX(Costs,MATCH(W$3,add_ons,0),MATCH($E184,Models,0)+1))</f>
        <v>181.25</v>
      </c>
      <c r="AK184" s="3" t="str" cm="1">
        <f t="array" ref="AK184">IF(L184&lt;= 0, " ",INDEX(Costs,MATCH(X$3,add_ons,0),MATCH($E184,Models,0)+1))</f>
        <v xml:space="preserve"> </v>
      </c>
      <c r="AL184" s="3" t="str" cm="1">
        <f t="array" ref="AL184">IF(M184&lt;= 0, " ",INDEX(Costs,MATCH(Y$3,add_ons,0),MATCH($E184,Models,0)+1))</f>
        <v xml:space="preserve"> </v>
      </c>
      <c r="AM184" s="3" t="str" cm="1">
        <f t="array" ref="AM184">IF(N184&lt;= 0, " ",INDEX(Costs,MATCH(Z$3,add_ons,0),MATCH($E184,Models,0)+1))</f>
        <v xml:space="preserve"> </v>
      </c>
      <c r="AN184" s="3" t="str" cm="1">
        <f t="array" ref="AN184">IF(O184&lt;= 0, " ",INDEX(Costs,MATCH(AA$3,add_ons,0),MATCH($E184,Models,0)+1))</f>
        <v xml:space="preserve"> </v>
      </c>
      <c r="AO184" s="3" cm="1">
        <f t="array" ref="AO184">IF(P184&lt;= 0, " ",INDEX(Costs,MATCH(AB$3,add_ons,0),MATCH($E184,Models,0)+1))</f>
        <v>1836.0000000000002</v>
      </c>
      <c r="AP184" s="3" t="str" cm="1">
        <f t="array" ref="AP184">IF(Q184&lt;= 0, " ",INDEX(Costs,MATCH(AC$3,add_ons,0),MATCH($E184,Models,0)+1))</f>
        <v xml:space="preserve"> </v>
      </c>
      <c r="AQ184" s="3" t="str" cm="1">
        <f t="array" ref="AQ184">IF(R184&lt;= 0, " ",INDEX(Costs,MATCH(AD$3,add_ons,0),MATCH($E184,Models,0)+1))</f>
        <v xml:space="preserve"> </v>
      </c>
      <c r="AR184" s="3" cm="1">
        <f t="array" ref="AR184">IF(S184&lt;= 0, " ",INDEX(Costs,MATCH(AE$3,add_ons,0),MATCH($E184,Models,0)+1))</f>
        <v>27.200000000000003</v>
      </c>
      <c r="AS184" s="3" cm="1">
        <f t="array" ref="AS184">IF(T184&lt;= 0, " ",INDEX(Costs,MATCH(AF$3,add_ons,0),MATCH($E184,Models,0)+1))</f>
        <v>36</v>
      </c>
      <c r="AT184" s="3" t="str" cm="1">
        <f t="array" ref="AT184">IF(U184&lt;= 0, " ",INDEX(Costs,MATCH(AG$3,add_ons,0),MATCH($E184,Models,0)+1))</f>
        <v xml:space="preserve"> </v>
      </c>
      <c r="AU184" s="3" t="str" cm="1">
        <f t="array" ref="AU184">IF(V184&lt;= 0, " ",INDEX(Costs,MATCH(AH$3,add_ons,0),MATCH($E184,Models,0)+1))</f>
        <v xml:space="preserve"> </v>
      </c>
      <c r="AV184" s="3">
        <f t="shared" si="11"/>
        <v>2080.4500000000003</v>
      </c>
      <c r="AW184" s="3">
        <f t="shared" si="12"/>
        <v>30040.25</v>
      </c>
      <c r="AX184" s="3">
        <f t="shared" si="13"/>
        <v>28098.76</v>
      </c>
      <c r="AY184" s="3">
        <f t="shared" si="14"/>
        <v>1941.4900000000016</v>
      </c>
    </row>
    <row r="185" spans="1:51" x14ac:dyDescent="0.2">
      <c r="A185" t="s">
        <v>35</v>
      </c>
      <c r="B185" t="s">
        <v>19</v>
      </c>
      <c r="C185" t="s">
        <v>10</v>
      </c>
      <c r="D185" t="s">
        <v>11</v>
      </c>
      <c r="E185" t="s">
        <v>28</v>
      </c>
      <c r="F185" t="s">
        <v>26</v>
      </c>
      <c r="G185" t="s">
        <v>14</v>
      </c>
      <c r="H185">
        <v>29</v>
      </c>
      <c r="I185" s="3">
        <v>28574</v>
      </c>
      <c r="J185" s="4">
        <v>27716.78</v>
      </c>
      <c r="K185" s="10">
        <v>0</v>
      </c>
      <c r="L185" s="10">
        <v>0</v>
      </c>
      <c r="M185" s="10">
        <v>0</v>
      </c>
      <c r="N185" s="10">
        <v>0</v>
      </c>
      <c r="O185" s="10">
        <v>0</v>
      </c>
      <c r="P185" s="10">
        <v>0</v>
      </c>
      <c r="Q185" s="10">
        <v>0</v>
      </c>
      <c r="R185" s="10">
        <v>0</v>
      </c>
      <c r="S185" s="10">
        <v>0</v>
      </c>
      <c r="T185" s="10">
        <v>0</v>
      </c>
      <c r="U185" s="10">
        <v>0</v>
      </c>
      <c r="V185" s="10">
        <v>1</v>
      </c>
      <c r="W185" s="4" t="str" cm="1">
        <f t="array" ref="W185">IF(K185&lt;=0," ",INDEX(Prices,MATCH(W$3,add_ons,0),MATCH($E185,Models,0)+1))</f>
        <v xml:space="preserve"> </v>
      </c>
      <c r="X185" s="4" t="str" cm="1">
        <f t="array" ref="X185">IF(L185&lt;=0," ",INDEX(Prices,MATCH(X$3,add_ons,0),MATCH($E185,Models,0)+1))</f>
        <v xml:space="preserve"> </v>
      </c>
      <c r="Y185" s="4" t="str" cm="1">
        <f t="array" ref="Y185">IF(M185&lt;=0," ",INDEX(Prices,MATCH(Y$3,add_ons,0),MATCH($E185,Models,0)+1))</f>
        <v xml:space="preserve"> </v>
      </c>
      <c r="Z185" s="4" t="str" cm="1">
        <f t="array" ref="Z185">IF(N185&lt;=0," ",INDEX(Prices,MATCH(Z$3,add_ons,0),MATCH($E185,Models,0)+1))</f>
        <v xml:space="preserve"> </v>
      </c>
      <c r="AA185" s="4" t="str" cm="1">
        <f t="array" ref="AA185">IF(O185&lt;=0," ",INDEX(Prices,MATCH(AA$3,add_ons,0),MATCH($E185,Models,0)+1))</f>
        <v xml:space="preserve"> </v>
      </c>
      <c r="AB185" s="4" t="str" cm="1">
        <f t="array" ref="AB185">IF(P185&lt;=0," ",INDEX(Prices,MATCH(AB$3,add_ons,0),MATCH($E185,Models,0)+1))</f>
        <v xml:space="preserve"> </v>
      </c>
      <c r="AC185" s="4" t="str" cm="1">
        <f t="array" ref="AC185">IF(Q185&lt;=0," ",INDEX(Prices,MATCH(AC$3,add_ons,0),MATCH($E185,Models,0)+1))</f>
        <v xml:space="preserve"> </v>
      </c>
      <c r="AD185" s="4" t="str" cm="1">
        <f t="array" ref="AD185">IF(R185&lt;=0," ",INDEX(Prices,MATCH(AD$3,add_ons,0),MATCH($E185,Models,0)+1))</f>
        <v xml:space="preserve"> </v>
      </c>
      <c r="AE185" s="4" t="str" cm="1">
        <f t="array" ref="AE185">IF(S185&lt;=0," ",INDEX(Prices,MATCH(AE$3,add_ons,0),MATCH($E185,Models,0)+1))</f>
        <v xml:space="preserve"> </v>
      </c>
      <c r="AF185" s="4" t="str" cm="1">
        <f t="array" ref="AF185">IF(T185&lt;=0," ",INDEX(Prices,MATCH(AF$3,add_ons,0),MATCH($E185,Models,0)+1))</f>
        <v xml:space="preserve"> </v>
      </c>
      <c r="AG185" s="4" t="str" cm="1">
        <f t="array" ref="AG185">IF(U185&lt;=0," ",INDEX(Prices,MATCH(AG$3,add_ons,0),MATCH($E185,Models,0)+1))</f>
        <v xml:space="preserve"> </v>
      </c>
      <c r="AH185" s="4" cm="1">
        <f t="array" ref="AH185">IF(V185&lt;=0," ",INDEX(Prices,MATCH(AH$3,add_ons,0),MATCH($E185,Models,0)+1))</f>
        <v>440</v>
      </c>
      <c r="AI185" s="3">
        <f t="shared" si="10"/>
        <v>374</v>
      </c>
      <c r="AJ185" s="3" t="str" cm="1">
        <f t="array" ref="AJ185">IF(K185&lt;= 0, " ",INDEX(Costs,MATCH(W$3,add_ons,0),MATCH($E185,Models,0)+1))</f>
        <v xml:space="preserve"> </v>
      </c>
      <c r="AK185" s="3" t="str" cm="1">
        <f t="array" ref="AK185">IF(L185&lt;= 0, " ",INDEX(Costs,MATCH(X$3,add_ons,0),MATCH($E185,Models,0)+1))</f>
        <v xml:space="preserve"> </v>
      </c>
      <c r="AL185" s="3" t="str" cm="1">
        <f t="array" ref="AL185">IF(M185&lt;= 0, " ",INDEX(Costs,MATCH(Y$3,add_ons,0),MATCH($E185,Models,0)+1))</f>
        <v xml:space="preserve"> </v>
      </c>
      <c r="AM185" s="3" t="str" cm="1">
        <f t="array" ref="AM185">IF(N185&lt;= 0, " ",INDEX(Costs,MATCH(Z$3,add_ons,0),MATCH($E185,Models,0)+1))</f>
        <v xml:space="preserve"> </v>
      </c>
      <c r="AN185" s="3" t="str" cm="1">
        <f t="array" ref="AN185">IF(O185&lt;= 0, " ",INDEX(Costs,MATCH(AA$3,add_ons,0),MATCH($E185,Models,0)+1))</f>
        <v xml:space="preserve"> </v>
      </c>
      <c r="AO185" s="3" t="str" cm="1">
        <f t="array" ref="AO185">IF(P185&lt;= 0, " ",INDEX(Costs,MATCH(AB$3,add_ons,0),MATCH($E185,Models,0)+1))</f>
        <v xml:space="preserve"> </v>
      </c>
      <c r="AP185" s="3" t="str" cm="1">
        <f t="array" ref="AP185">IF(Q185&lt;= 0, " ",INDEX(Costs,MATCH(AC$3,add_ons,0),MATCH($E185,Models,0)+1))</f>
        <v xml:space="preserve"> </v>
      </c>
      <c r="AQ185" s="3" t="str" cm="1">
        <f t="array" ref="AQ185">IF(R185&lt;= 0, " ",INDEX(Costs,MATCH(AD$3,add_ons,0),MATCH($E185,Models,0)+1))</f>
        <v xml:space="preserve"> </v>
      </c>
      <c r="AR185" s="3" t="str" cm="1">
        <f t="array" ref="AR185">IF(S185&lt;= 0, " ",INDEX(Costs,MATCH(AE$3,add_ons,0),MATCH($E185,Models,0)+1))</f>
        <v xml:space="preserve"> </v>
      </c>
      <c r="AS185" s="3" t="str" cm="1">
        <f t="array" ref="AS185">IF(T185&lt;= 0, " ",INDEX(Costs,MATCH(AF$3,add_ons,0),MATCH($E185,Models,0)+1))</f>
        <v xml:space="preserve"> </v>
      </c>
      <c r="AT185" s="3" t="str" cm="1">
        <f t="array" ref="AT185">IF(U185&lt;= 0, " ",INDEX(Costs,MATCH(AG$3,add_ons,0),MATCH($E185,Models,0)+1))</f>
        <v xml:space="preserve"> </v>
      </c>
      <c r="AU185" s="3" cm="1">
        <f t="array" ref="AU185">IF(V185&lt;= 0, " ",INDEX(Costs,MATCH(AH$3,add_ons,0),MATCH($E185,Models,0)+1))</f>
        <v>92.399999999999991</v>
      </c>
      <c r="AV185" s="3">
        <f t="shared" si="11"/>
        <v>92.399999999999991</v>
      </c>
      <c r="AW185" s="3">
        <f t="shared" si="12"/>
        <v>28948</v>
      </c>
      <c r="AX185" s="3">
        <f t="shared" si="13"/>
        <v>27809.18</v>
      </c>
      <c r="AY185" s="3">
        <f t="shared" si="14"/>
        <v>1138.8199999999997</v>
      </c>
    </row>
    <row r="186" spans="1:51" x14ac:dyDescent="0.2">
      <c r="A186" t="s">
        <v>35</v>
      </c>
      <c r="B186" t="s">
        <v>19</v>
      </c>
      <c r="C186" t="s">
        <v>10</v>
      </c>
      <c r="D186" t="s">
        <v>11</v>
      </c>
      <c r="E186" t="s">
        <v>28</v>
      </c>
      <c r="F186" t="s">
        <v>30</v>
      </c>
      <c r="G186" t="s">
        <v>14</v>
      </c>
      <c r="H186">
        <v>33</v>
      </c>
      <c r="I186" s="3">
        <v>24051</v>
      </c>
      <c r="J186" s="4">
        <v>23329.47</v>
      </c>
      <c r="K186" s="10">
        <v>0</v>
      </c>
      <c r="L186" s="10">
        <v>0</v>
      </c>
      <c r="M186" s="10">
        <v>1</v>
      </c>
      <c r="N186" s="10">
        <v>0</v>
      </c>
      <c r="O186" s="10">
        <v>0</v>
      </c>
      <c r="P186" s="10">
        <v>0</v>
      </c>
      <c r="Q186" s="10">
        <v>0</v>
      </c>
      <c r="R186" s="10">
        <v>0</v>
      </c>
      <c r="S186" s="10">
        <v>1</v>
      </c>
      <c r="T186" s="10">
        <v>0</v>
      </c>
      <c r="U186" s="10">
        <v>0</v>
      </c>
      <c r="V186" s="10">
        <v>0</v>
      </c>
      <c r="W186" s="4" t="str" cm="1">
        <f t="array" ref="W186">IF(K186&lt;=0," ",INDEX(Prices,MATCH(W$3,add_ons,0),MATCH($E186,Models,0)+1))</f>
        <v xml:space="preserve"> </v>
      </c>
      <c r="X186" s="4" t="str" cm="1">
        <f t="array" ref="X186">IF(L186&lt;=0," ",INDEX(Prices,MATCH(X$3,add_ons,0),MATCH($E186,Models,0)+1))</f>
        <v xml:space="preserve"> </v>
      </c>
      <c r="Y186" s="4" cm="1">
        <f t="array" ref="Y186">IF(M186&lt;=0," ",INDEX(Prices,MATCH(Y$3,add_ons,0),MATCH($E186,Models,0)+1))</f>
        <v>310</v>
      </c>
      <c r="Z186" s="4" t="str" cm="1">
        <f t="array" ref="Z186">IF(N186&lt;=0," ",INDEX(Prices,MATCH(Z$3,add_ons,0),MATCH($E186,Models,0)+1))</f>
        <v xml:space="preserve"> </v>
      </c>
      <c r="AA186" s="4" t="str" cm="1">
        <f t="array" ref="AA186">IF(O186&lt;=0," ",INDEX(Prices,MATCH(AA$3,add_ons,0),MATCH($E186,Models,0)+1))</f>
        <v xml:space="preserve"> </v>
      </c>
      <c r="AB186" s="4" t="str" cm="1">
        <f t="array" ref="AB186">IF(P186&lt;=0," ",INDEX(Prices,MATCH(AB$3,add_ons,0),MATCH($E186,Models,0)+1))</f>
        <v xml:space="preserve"> </v>
      </c>
      <c r="AC186" s="4" t="str" cm="1">
        <f t="array" ref="AC186">IF(Q186&lt;=0," ",INDEX(Prices,MATCH(AC$3,add_ons,0),MATCH($E186,Models,0)+1))</f>
        <v xml:space="preserve"> </v>
      </c>
      <c r="AD186" s="4" t="str" cm="1">
        <f t="array" ref="AD186">IF(R186&lt;=0," ",INDEX(Prices,MATCH(AD$3,add_ons,0),MATCH($E186,Models,0)+1))</f>
        <v xml:space="preserve"> </v>
      </c>
      <c r="AE186" s="4" cm="1">
        <f t="array" ref="AE186">IF(S186&lt;=0," ",INDEX(Prices,MATCH(AE$3,add_ons,0),MATCH($E186,Models,0)+1))</f>
        <v>160</v>
      </c>
      <c r="AF186" s="4" t="str" cm="1">
        <f t="array" ref="AF186">IF(T186&lt;=0," ",INDEX(Prices,MATCH(AF$3,add_ons,0),MATCH($E186,Models,0)+1))</f>
        <v xml:space="preserve"> </v>
      </c>
      <c r="AG186" s="4" t="str" cm="1">
        <f t="array" ref="AG186">IF(U186&lt;=0," ",INDEX(Prices,MATCH(AG$3,add_ons,0),MATCH($E186,Models,0)+1))</f>
        <v xml:space="preserve"> </v>
      </c>
      <c r="AH186" s="4" t="str" cm="1">
        <f t="array" ref="AH186">IF(V186&lt;=0," ",INDEX(Prices,MATCH(AH$3,add_ons,0),MATCH($E186,Models,0)+1))</f>
        <v xml:space="preserve"> </v>
      </c>
      <c r="AI186" s="3">
        <f t="shared" si="10"/>
        <v>399.5</v>
      </c>
      <c r="AJ186" s="3" t="str" cm="1">
        <f t="array" ref="AJ186">IF(K186&lt;= 0, " ",INDEX(Costs,MATCH(W$3,add_ons,0),MATCH($E186,Models,0)+1))</f>
        <v xml:space="preserve"> </v>
      </c>
      <c r="AK186" s="3" t="str" cm="1">
        <f t="array" ref="AK186">IF(L186&lt;= 0, " ",INDEX(Costs,MATCH(X$3,add_ons,0),MATCH($E186,Models,0)+1))</f>
        <v xml:space="preserve"> </v>
      </c>
      <c r="AL186" s="3" cm="1">
        <f t="array" ref="AL186">IF(M186&lt;= 0, " ",INDEX(Costs,MATCH(Y$3,add_ons,0),MATCH($E186,Models,0)+1))</f>
        <v>46.5</v>
      </c>
      <c r="AM186" s="3" t="str" cm="1">
        <f t="array" ref="AM186">IF(N186&lt;= 0, " ",INDEX(Costs,MATCH(Z$3,add_ons,0),MATCH($E186,Models,0)+1))</f>
        <v xml:space="preserve"> </v>
      </c>
      <c r="AN186" s="3" t="str" cm="1">
        <f t="array" ref="AN186">IF(O186&lt;= 0, " ",INDEX(Costs,MATCH(AA$3,add_ons,0),MATCH($E186,Models,0)+1))</f>
        <v xml:space="preserve"> </v>
      </c>
      <c r="AO186" s="3" t="str" cm="1">
        <f t="array" ref="AO186">IF(P186&lt;= 0, " ",INDEX(Costs,MATCH(AB$3,add_ons,0),MATCH($E186,Models,0)+1))</f>
        <v xml:space="preserve"> </v>
      </c>
      <c r="AP186" s="3" t="str" cm="1">
        <f t="array" ref="AP186">IF(Q186&lt;= 0, " ",INDEX(Costs,MATCH(AC$3,add_ons,0),MATCH($E186,Models,0)+1))</f>
        <v xml:space="preserve"> </v>
      </c>
      <c r="AQ186" s="3" t="str" cm="1">
        <f t="array" ref="AQ186">IF(R186&lt;= 0, " ",INDEX(Costs,MATCH(AD$3,add_ons,0),MATCH($E186,Models,0)+1))</f>
        <v xml:space="preserve"> </v>
      </c>
      <c r="AR186" s="3" cm="1">
        <f t="array" ref="AR186">IF(S186&lt;= 0, " ",INDEX(Costs,MATCH(AE$3,add_ons,0),MATCH($E186,Models,0)+1))</f>
        <v>27.200000000000003</v>
      </c>
      <c r="AS186" s="3" t="str" cm="1">
        <f t="array" ref="AS186">IF(T186&lt;= 0, " ",INDEX(Costs,MATCH(AF$3,add_ons,0),MATCH($E186,Models,0)+1))</f>
        <v xml:space="preserve"> </v>
      </c>
      <c r="AT186" s="3" t="str" cm="1">
        <f t="array" ref="AT186">IF(U186&lt;= 0, " ",INDEX(Costs,MATCH(AG$3,add_ons,0),MATCH($E186,Models,0)+1))</f>
        <v xml:space="preserve"> </v>
      </c>
      <c r="AU186" s="3" t="str" cm="1">
        <f t="array" ref="AU186">IF(V186&lt;= 0, " ",INDEX(Costs,MATCH(AH$3,add_ons,0),MATCH($E186,Models,0)+1))</f>
        <v xml:space="preserve"> </v>
      </c>
      <c r="AV186" s="3">
        <f t="shared" si="11"/>
        <v>73.7</v>
      </c>
      <c r="AW186" s="3">
        <f t="shared" si="12"/>
        <v>24450.5</v>
      </c>
      <c r="AX186" s="3">
        <f t="shared" si="13"/>
        <v>23403.170000000002</v>
      </c>
      <c r="AY186" s="3">
        <f t="shared" si="14"/>
        <v>1047.3299999999981</v>
      </c>
    </row>
    <row r="187" spans="1:51" x14ac:dyDescent="0.2">
      <c r="A187" t="s">
        <v>35</v>
      </c>
      <c r="B187" t="s">
        <v>19</v>
      </c>
      <c r="C187" t="s">
        <v>10</v>
      </c>
      <c r="D187" t="s">
        <v>11</v>
      </c>
      <c r="E187" t="s">
        <v>28</v>
      </c>
      <c r="F187" t="s">
        <v>30</v>
      </c>
      <c r="G187" t="s">
        <v>14</v>
      </c>
      <c r="H187">
        <v>43</v>
      </c>
      <c r="I187" s="3">
        <v>26713</v>
      </c>
      <c r="J187" s="4">
        <v>25911.61</v>
      </c>
      <c r="K187" s="10">
        <v>0</v>
      </c>
      <c r="L187" s="10">
        <v>0</v>
      </c>
      <c r="M187" s="10">
        <v>0</v>
      </c>
      <c r="N187" s="10">
        <v>0</v>
      </c>
      <c r="O187" s="10">
        <v>0</v>
      </c>
      <c r="P187" s="10">
        <v>0</v>
      </c>
      <c r="Q187" s="10">
        <v>0</v>
      </c>
      <c r="R187" s="10">
        <v>0</v>
      </c>
      <c r="S187" s="10">
        <v>0</v>
      </c>
      <c r="T187" s="10">
        <v>0</v>
      </c>
      <c r="U187" s="10">
        <v>0</v>
      </c>
      <c r="V187" s="10">
        <v>0</v>
      </c>
      <c r="W187" s="4" t="str" cm="1">
        <f t="array" ref="W187">IF(K187&lt;=0," ",INDEX(Prices,MATCH(W$3,add_ons,0),MATCH($E187,Models,0)+1))</f>
        <v xml:space="preserve"> </v>
      </c>
      <c r="X187" s="4" t="str" cm="1">
        <f t="array" ref="X187">IF(L187&lt;=0," ",INDEX(Prices,MATCH(X$3,add_ons,0),MATCH($E187,Models,0)+1))</f>
        <v xml:space="preserve"> </v>
      </c>
      <c r="Y187" s="4" t="str" cm="1">
        <f t="array" ref="Y187">IF(M187&lt;=0," ",INDEX(Prices,MATCH(Y$3,add_ons,0),MATCH($E187,Models,0)+1))</f>
        <v xml:space="preserve"> </v>
      </c>
      <c r="Z187" s="4" t="str" cm="1">
        <f t="array" ref="Z187">IF(N187&lt;=0," ",INDEX(Prices,MATCH(Z$3,add_ons,0),MATCH($E187,Models,0)+1))</f>
        <v xml:space="preserve"> </v>
      </c>
      <c r="AA187" s="4" t="str" cm="1">
        <f t="array" ref="AA187">IF(O187&lt;=0," ",INDEX(Prices,MATCH(AA$3,add_ons,0),MATCH($E187,Models,0)+1))</f>
        <v xml:space="preserve"> </v>
      </c>
      <c r="AB187" s="4" t="str" cm="1">
        <f t="array" ref="AB187">IF(P187&lt;=0," ",INDEX(Prices,MATCH(AB$3,add_ons,0),MATCH($E187,Models,0)+1))</f>
        <v xml:space="preserve"> </v>
      </c>
      <c r="AC187" s="4" t="str" cm="1">
        <f t="array" ref="AC187">IF(Q187&lt;=0," ",INDEX(Prices,MATCH(AC$3,add_ons,0),MATCH($E187,Models,0)+1))</f>
        <v xml:space="preserve"> </v>
      </c>
      <c r="AD187" s="4" t="str" cm="1">
        <f t="array" ref="AD187">IF(R187&lt;=0," ",INDEX(Prices,MATCH(AD$3,add_ons,0),MATCH($E187,Models,0)+1))</f>
        <v xml:space="preserve"> </v>
      </c>
      <c r="AE187" s="4" t="str" cm="1">
        <f t="array" ref="AE187">IF(S187&lt;=0," ",INDEX(Prices,MATCH(AE$3,add_ons,0),MATCH($E187,Models,0)+1))</f>
        <v xml:space="preserve"> </v>
      </c>
      <c r="AF187" s="4" t="str" cm="1">
        <f t="array" ref="AF187">IF(T187&lt;=0," ",INDEX(Prices,MATCH(AF$3,add_ons,0),MATCH($E187,Models,0)+1))</f>
        <v xml:space="preserve"> </v>
      </c>
      <c r="AG187" s="4" t="str" cm="1">
        <f t="array" ref="AG187">IF(U187&lt;=0," ",INDEX(Prices,MATCH(AG$3,add_ons,0),MATCH($E187,Models,0)+1))</f>
        <v xml:space="preserve"> </v>
      </c>
      <c r="AH187" s="4" t="str" cm="1">
        <f t="array" ref="AH187">IF(V187&lt;=0," ",INDEX(Prices,MATCH(AH$3,add_ons,0),MATCH($E187,Models,0)+1))</f>
        <v xml:space="preserve"> </v>
      </c>
      <c r="AI187" s="3">
        <f t="shared" si="10"/>
        <v>0</v>
      </c>
      <c r="AJ187" s="3" t="str" cm="1">
        <f t="array" ref="AJ187">IF(K187&lt;= 0, " ",INDEX(Costs,MATCH(W$3,add_ons,0),MATCH($E187,Models,0)+1))</f>
        <v xml:space="preserve"> </v>
      </c>
      <c r="AK187" s="3" t="str" cm="1">
        <f t="array" ref="AK187">IF(L187&lt;= 0, " ",INDEX(Costs,MATCH(X$3,add_ons,0),MATCH($E187,Models,0)+1))</f>
        <v xml:space="preserve"> </v>
      </c>
      <c r="AL187" s="3" t="str" cm="1">
        <f t="array" ref="AL187">IF(M187&lt;= 0, " ",INDEX(Costs,MATCH(Y$3,add_ons,0),MATCH($E187,Models,0)+1))</f>
        <v xml:space="preserve"> </v>
      </c>
      <c r="AM187" s="3" t="str" cm="1">
        <f t="array" ref="AM187">IF(N187&lt;= 0, " ",INDEX(Costs,MATCH(Z$3,add_ons,0),MATCH($E187,Models,0)+1))</f>
        <v xml:space="preserve"> </v>
      </c>
      <c r="AN187" s="3" t="str" cm="1">
        <f t="array" ref="AN187">IF(O187&lt;= 0, " ",INDEX(Costs,MATCH(AA$3,add_ons,0),MATCH($E187,Models,0)+1))</f>
        <v xml:space="preserve"> </v>
      </c>
      <c r="AO187" s="3" t="str" cm="1">
        <f t="array" ref="AO187">IF(P187&lt;= 0, " ",INDEX(Costs,MATCH(AB$3,add_ons,0),MATCH($E187,Models,0)+1))</f>
        <v xml:space="preserve"> </v>
      </c>
      <c r="AP187" s="3" t="str" cm="1">
        <f t="array" ref="AP187">IF(Q187&lt;= 0, " ",INDEX(Costs,MATCH(AC$3,add_ons,0),MATCH($E187,Models,0)+1))</f>
        <v xml:space="preserve"> </v>
      </c>
      <c r="AQ187" s="3" t="str" cm="1">
        <f t="array" ref="AQ187">IF(R187&lt;= 0, " ",INDEX(Costs,MATCH(AD$3,add_ons,0),MATCH($E187,Models,0)+1))</f>
        <v xml:space="preserve"> </v>
      </c>
      <c r="AR187" s="3" t="str" cm="1">
        <f t="array" ref="AR187">IF(S187&lt;= 0, " ",INDEX(Costs,MATCH(AE$3,add_ons,0),MATCH($E187,Models,0)+1))</f>
        <v xml:space="preserve"> </v>
      </c>
      <c r="AS187" s="3" t="str" cm="1">
        <f t="array" ref="AS187">IF(T187&lt;= 0, " ",INDEX(Costs,MATCH(AF$3,add_ons,0),MATCH($E187,Models,0)+1))</f>
        <v xml:space="preserve"> </v>
      </c>
      <c r="AT187" s="3" t="str" cm="1">
        <f t="array" ref="AT187">IF(U187&lt;= 0, " ",INDEX(Costs,MATCH(AG$3,add_ons,0),MATCH($E187,Models,0)+1))</f>
        <v xml:space="preserve"> </v>
      </c>
      <c r="AU187" s="3" t="str" cm="1">
        <f t="array" ref="AU187">IF(V187&lt;= 0, " ",INDEX(Costs,MATCH(AH$3,add_ons,0),MATCH($E187,Models,0)+1))</f>
        <v xml:space="preserve"> </v>
      </c>
      <c r="AV187" s="3">
        <f t="shared" si="11"/>
        <v>0</v>
      </c>
      <c r="AW187" s="3">
        <f t="shared" si="12"/>
        <v>26713</v>
      </c>
      <c r="AX187" s="3">
        <f t="shared" si="13"/>
        <v>25911.61</v>
      </c>
      <c r="AY187" s="3">
        <f t="shared" si="14"/>
        <v>801.38999999999942</v>
      </c>
    </row>
    <row r="188" spans="1:51" x14ac:dyDescent="0.2">
      <c r="A188" t="s">
        <v>35</v>
      </c>
      <c r="B188" t="s">
        <v>31</v>
      </c>
      <c r="C188" t="s">
        <v>10</v>
      </c>
      <c r="D188" t="s">
        <v>24</v>
      </c>
      <c r="E188" t="s">
        <v>25</v>
      </c>
      <c r="F188" t="s">
        <v>50</v>
      </c>
      <c r="G188" t="s">
        <v>22</v>
      </c>
      <c r="H188">
        <v>30</v>
      </c>
      <c r="I188" s="4">
        <v>31578</v>
      </c>
      <c r="J188" s="4">
        <v>30630.66</v>
      </c>
      <c r="K188" s="10">
        <v>1</v>
      </c>
      <c r="L188" s="10">
        <v>0</v>
      </c>
      <c r="M188" s="10">
        <v>1</v>
      </c>
      <c r="N188" s="10">
        <v>0</v>
      </c>
      <c r="O188" s="10">
        <v>0</v>
      </c>
      <c r="P188" s="10">
        <v>0</v>
      </c>
      <c r="Q188" s="10">
        <v>0</v>
      </c>
      <c r="R188" s="10">
        <v>1</v>
      </c>
      <c r="S188" s="10">
        <v>1</v>
      </c>
      <c r="T188" s="10">
        <v>0</v>
      </c>
      <c r="U188" s="10">
        <v>0</v>
      </c>
      <c r="V188" s="10">
        <v>1</v>
      </c>
      <c r="W188" s="4" cm="1">
        <f t="array" ref="W188">IF(K188&lt;=0," ",INDEX(Prices,MATCH(W$3,add_ons,0),MATCH($E188,Models,0)+1))</f>
        <v>1000</v>
      </c>
      <c r="X188" s="4" t="str" cm="1">
        <f t="array" ref="X188">IF(L188&lt;=0," ",INDEX(Prices,MATCH(X$3,add_ons,0),MATCH($E188,Models,0)+1))</f>
        <v xml:space="preserve"> </v>
      </c>
      <c r="Y188" s="4" cm="1">
        <f t="array" ref="Y188">IF(M188&lt;=0," ",INDEX(Prices,MATCH(Y$3,add_ons,0),MATCH($E188,Models,0)+1))</f>
        <v>430</v>
      </c>
      <c r="Z188" s="4" t="str" cm="1">
        <f t="array" ref="Z188">IF(N188&lt;=0," ",INDEX(Prices,MATCH(Z$3,add_ons,0),MATCH($E188,Models,0)+1))</f>
        <v xml:space="preserve"> </v>
      </c>
      <c r="AA188" s="4" t="str" cm="1">
        <f t="array" ref="AA188">IF(O188&lt;=0," ",INDEX(Prices,MATCH(AA$3,add_ons,0),MATCH($E188,Models,0)+1))</f>
        <v xml:space="preserve"> </v>
      </c>
      <c r="AB188" s="4" t="str" cm="1">
        <f t="array" ref="AB188">IF(P188&lt;=0," ",INDEX(Prices,MATCH(AB$3,add_ons,0),MATCH($E188,Models,0)+1))</f>
        <v xml:space="preserve"> </v>
      </c>
      <c r="AC188" s="4" t="str" cm="1">
        <f t="array" ref="AC188">IF(Q188&lt;=0," ",INDEX(Prices,MATCH(AC$3,add_ons,0),MATCH($E188,Models,0)+1))</f>
        <v xml:space="preserve"> </v>
      </c>
      <c r="AD188" s="4" cm="1">
        <f t="array" ref="AD188">IF(R188&lt;=0," ",INDEX(Prices,MATCH(AD$3,add_ons,0),MATCH($E188,Models,0)+1))</f>
        <v>240</v>
      </c>
      <c r="AE188" s="4" cm="1">
        <f t="array" ref="AE188">IF(S188&lt;=0," ",INDEX(Prices,MATCH(AE$3,add_ons,0),MATCH($E188,Models,0)+1))</f>
        <v>210</v>
      </c>
      <c r="AF188" s="4" t="str" cm="1">
        <f t="array" ref="AF188">IF(T188&lt;=0," ",INDEX(Prices,MATCH(AF$3,add_ons,0),MATCH($E188,Models,0)+1))</f>
        <v xml:space="preserve"> </v>
      </c>
      <c r="AG188" s="4" t="str" cm="1">
        <f t="array" ref="AG188">IF(U188&lt;=0," ",INDEX(Prices,MATCH(AG$3,add_ons,0),MATCH($E188,Models,0)+1))</f>
        <v xml:space="preserve"> </v>
      </c>
      <c r="AH188" s="4" cm="1">
        <f t="array" ref="AH188">IF(V188&lt;=0," ",INDEX(Prices,MATCH(AH$3,add_ons,0),MATCH($E188,Models,0)+1))</f>
        <v>610</v>
      </c>
      <c r="AI188" s="3">
        <f t="shared" si="10"/>
        <v>2116.5</v>
      </c>
      <c r="AJ188" s="3" cm="1">
        <f t="array" ref="AJ188">IF(K188&lt;= 0, " ",INDEX(Costs,MATCH(W$3,add_ons,0),MATCH($E188,Models,0)+1))</f>
        <v>250</v>
      </c>
      <c r="AK188" s="3" t="str" cm="1">
        <f t="array" ref="AK188">IF(L188&lt;= 0, " ",INDEX(Costs,MATCH(X$3,add_ons,0),MATCH($E188,Models,0)+1))</f>
        <v xml:space="preserve"> </v>
      </c>
      <c r="AL188" s="3" cm="1">
        <f t="array" ref="AL188">IF(M188&lt;= 0, " ",INDEX(Costs,MATCH(Y$3,add_ons,0),MATCH($E188,Models,0)+1))</f>
        <v>64.5</v>
      </c>
      <c r="AM188" s="3" t="str" cm="1">
        <f t="array" ref="AM188">IF(N188&lt;= 0, " ",INDEX(Costs,MATCH(Z$3,add_ons,0),MATCH($E188,Models,0)+1))</f>
        <v xml:space="preserve"> </v>
      </c>
      <c r="AN188" s="3" t="str" cm="1">
        <f t="array" ref="AN188">IF(O188&lt;= 0, " ",INDEX(Costs,MATCH(AA$3,add_ons,0),MATCH($E188,Models,0)+1))</f>
        <v xml:space="preserve"> </v>
      </c>
      <c r="AO188" s="3" t="str" cm="1">
        <f t="array" ref="AO188">IF(P188&lt;= 0, " ",INDEX(Costs,MATCH(AB$3,add_ons,0),MATCH($E188,Models,0)+1))</f>
        <v xml:space="preserve"> </v>
      </c>
      <c r="AP188" s="3" t="str" cm="1">
        <f t="array" ref="AP188">IF(Q188&lt;= 0, " ",INDEX(Costs,MATCH(AC$3,add_ons,0),MATCH($E188,Models,0)+1))</f>
        <v xml:space="preserve"> </v>
      </c>
      <c r="AQ188" s="3" cm="1">
        <f t="array" ref="AQ188">IF(R188&lt;= 0, " ",INDEX(Costs,MATCH(AD$3,add_ons,0),MATCH($E188,Models,0)+1))</f>
        <v>40.800000000000004</v>
      </c>
      <c r="AR188" s="3" cm="1">
        <f t="array" ref="AR188">IF(S188&lt;= 0, " ",INDEX(Costs,MATCH(AE$3,add_ons,0),MATCH($E188,Models,0)+1))</f>
        <v>35.700000000000003</v>
      </c>
      <c r="AS188" s="3" t="str" cm="1">
        <f t="array" ref="AS188">IF(T188&lt;= 0, " ",INDEX(Costs,MATCH(AF$3,add_ons,0),MATCH($E188,Models,0)+1))</f>
        <v xml:space="preserve"> </v>
      </c>
      <c r="AT188" s="3" t="str" cm="1">
        <f t="array" ref="AT188">IF(U188&lt;= 0, " ",INDEX(Costs,MATCH(AG$3,add_ons,0),MATCH($E188,Models,0)+1))</f>
        <v xml:space="preserve"> </v>
      </c>
      <c r="AU188" s="3" cm="1">
        <f t="array" ref="AU188">IF(V188&lt;= 0, " ",INDEX(Costs,MATCH(AH$3,add_ons,0),MATCH($E188,Models,0)+1))</f>
        <v>128.1</v>
      </c>
      <c r="AV188" s="3">
        <f t="shared" si="11"/>
        <v>519.1</v>
      </c>
      <c r="AW188" s="3">
        <f t="shared" si="12"/>
        <v>33694.5</v>
      </c>
      <c r="AX188" s="3">
        <f t="shared" si="13"/>
        <v>31149.759999999998</v>
      </c>
      <c r="AY188" s="3">
        <f t="shared" si="14"/>
        <v>2544.7400000000016</v>
      </c>
    </row>
    <row r="189" spans="1:51" x14ac:dyDescent="0.2">
      <c r="A189" t="s">
        <v>35</v>
      </c>
      <c r="B189" t="s">
        <v>31</v>
      </c>
      <c r="C189" t="s">
        <v>10</v>
      </c>
      <c r="D189" t="s">
        <v>11</v>
      </c>
      <c r="E189" t="s">
        <v>28</v>
      </c>
      <c r="F189" t="s">
        <v>50</v>
      </c>
      <c r="G189" t="s">
        <v>14</v>
      </c>
      <c r="H189">
        <v>44</v>
      </c>
      <c r="I189" s="3">
        <v>28537</v>
      </c>
      <c r="J189" s="4">
        <v>27680.89</v>
      </c>
      <c r="K189" s="10">
        <v>0</v>
      </c>
      <c r="L189" s="10">
        <v>0</v>
      </c>
      <c r="M189" s="10">
        <v>0</v>
      </c>
      <c r="N189" s="10">
        <v>0</v>
      </c>
      <c r="O189" s="10">
        <v>0</v>
      </c>
      <c r="P189" s="10">
        <v>1</v>
      </c>
      <c r="Q189" s="10">
        <v>1</v>
      </c>
      <c r="R189" s="10">
        <v>0</v>
      </c>
      <c r="S189" s="10">
        <v>0</v>
      </c>
      <c r="T189" s="10">
        <v>0</v>
      </c>
      <c r="U189" s="10">
        <v>1</v>
      </c>
      <c r="V189" s="10">
        <v>0</v>
      </c>
      <c r="W189" s="4" t="str" cm="1">
        <f t="array" ref="W189">IF(K189&lt;=0," ",INDEX(Prices,MATCH(W$3,add_ons,0),MATCH($E189,Models,0)+1))</f>
        <v xml:space="preserve"> </v>
      </c>
      <c r="X189" s="4" t="str" cm="1">
        <f t="array" ref="X189">IF(L189&lt;=0," ",INDEX(Prices,MATCH(X$3,add_ons,0),MATCH($E189,Models,0)+1))</f>
        <v xml:space="preserve"> </v>
      </c>
      <c r="Y189" s="4" t="str" cm="1">
        <f t="array" ref="Y189">IF(M189&lt;=0," ",INDEX(Prices,MATCH(Y$3,add_ons,0),MATCH($E189,Models,0)+1))</f>
        <v xml:space="preserve"> </v>
      </c>
      <c r="Z189" s="4" t="str" cm="1">
        <f t="array" ref="Z189">IF(N189&lt;=0," ",INDEX(Prices,MATCH(Z$3,add_ons,0),MATCH($E189,Models,0)+1))</f>
        <v xml:space="preserve"> </v>
      </c>
      <c r="AA189" s="4" t="str" cm="1">
        <f t="array" ref="AA189">IF(O189&lt;=0," ",INDEX(Prices,MATCH(AA$3,add_ons,0),MATCH($E189,Models,0)+1))</f>
        <v xml:space="preserve"> </v>
      </c>
      <c r="AB189" s="4" cm="1">
        <f t="array" ref="AB189">IF(P189&lt;=0," ",INDEX(Prices,MATCH(AB$3,add_ons,0),MATCH($E189,Models,0)+1))</f>
        <v>2700</v>
      </c>
      <c r="AC189" s="4" cm="1">
        <f t="array" ref="AC189">IF(Q189&lt;=0," ",INDEX(Prices,MATCH(AC$3,add_ons,0),MATCH($E189,Models,0)+1))</f>
        <v>100</v>
      </c>
      <c r="AD189" s="4" t="str" cm="1">
        <f t="array" ref="AD189">IF(R189&lt;=0," ",INDEX(Prices,MATCH(AD$3,add_ons,0),MATCH($E189,Models,0)+1))</f>
        <v xml:space="preserve"> </v>
      </c>
      <c r="AE189" s="4" t="str" cm="1">
        <f t="array" ref="AE189">IF(S189&lt;=0," ",INDEX(Prices,MATCH(AE$3,add_ons,0),MATCH($E189,Models,0)+1))</f>
        <v xml:space="preserve"> </v>
      </c>
      <c r="AF189" s="4" t="str" cm="1">
        <f t="array" ref="AF189">IF(T189&lt;=0," ",INDEX(Prices,MATCH(AF$3,add_ons,0),MATCH($E189,Models,0)+1))</f>
        <v xml:space="preserve"> </v>
      </c>
      <c r="AG189" s="4" cm="1">
        <f t="array" ref="AG189">IF(U189&lt;=0," ",INDEX(Prices,MATCH(AG$3,add_ons,0),MATCH($E189,Models,0)+1))</f>
        <v>620</v>
      </c>
      <c r="AH189" s="4" t="str" cm="1">
        <f t="array" ref="AH189">IF(V189&lt;=0," ",INDEX(Prices,MATCH(AH$3,add_ons,0),MATCH($E189,Models,0)+1))</f>
        <v xml:space="preserve"> </v>
      </c>
      <c r="AI189" s="3">
        <f t="shared" si="10"/>
        <v>2907</v>
      </c>
      <c r="AJ189" s="3" t="str" cm="1">
        <f t="array" ref="AJ189">IF(K189&lt;= 0, " ",INDEX(Costs,MATCH(W$3,add_ons,0),MATCH($E189,Models,0)+1))</f>
        <v xml:space="preserve"> </v>
      </c>
      <c r="AK189" s="3" t="str" cm="1">
        <f t="array" ref="AK189">IF(L189&lt;= 0, " ",INDEX(Costs,MATCH(X$3,add_ons,0),MATCH($E189,Models,0)+1))</f>
        <v xml:space="preserve"> </v>
      </c>
      <c r="AL189" s="3" t="str" cm="1">
        <f t="array" ref="AL189">IF(M189&lt;= 0, " ",INDEX(Costs,MATCH(Y$3,add_ons,0),MATCH($E189,Models,0)+1))</f>
        <v xml:space="preserve"> </v>
      </c>
      <c r="AM189" s="3" t="str" cm="1">
        <f t="array" ref="AM189">IF(N189&lt;= 0, " ",INDEX(Costs,MATCH(Z$3,add_ons,0),MATCH($E189,Models,0)+1))</f>
        <v xml:space="preserve"> </v>
      </c>
      <c r="AN189" s="3" t="str" cm="1">
        <f t="array" ref="AN189">IF(O189&lt;= 0, " ",INDEX(Costs,MATCH(AA$3,add_ons,0),MATCH($E189,Models,0)+1))</f>
        <v xml:space="preserve"> </v>
      </c>
      <c r="AO189" s="3" cm="1">
        <f t="array" ref="AO189">IF(P189&lt;= 0, " ",INDEX(Costs,MATCH(AB$3,add_ons,0),MATCH($E189,Models,0)+1))</f>
        <v>1836.0000000000002</v>
      </c>
      <c r="AP189" s="3" cm="1">
        <f t="array" ref="AP189">IF(Q189&lt;= 0, " ",INDEX(Costs,MATCH(AC$3,add_ons,0),MATCH($E189,Models,0)+1))</f>
        <v>15</v>
      </c>
      <c r="AQ189" s="3" t="str" cm="1">
        <f t="array" ref="AQ189">IF(R189&lt;= 0, " ",INDEX(Costs,MATCH(AD$3,add_ons,0),MATCH($E189,Models,0)+1))</f>
        <v xml:space="preserve"> </v>
      </c>
      <c r="AR189" s="3" t="str" cm="1">
        <f t="array" ref="AR189">IF(S189&lt;= 0, " ",INDEX(Costs,MATCH(AE$3,add_ons,0),MATCH($E189,Models,0)+1))</f>
        <v xml:space="preserve"> </v>
      </c>
      <c r="AS189" s="3" t="str" cm="1">
        <f t="array" ref="AS189">IF(T189&lt;= 0, " ",INDEX(Costs,MATCH(AF$3,add_ons,0),MATCH($E189,Models,0)+1))</f>
        <v xml:space="preserve"> </v>
      </c>
      <c r="AT189" s="3" cm="1">
        <f t="array" ref="AT189">IF(U189&lt;= 0, " ",INDEX(Costs,MATCH(AG$3,add_ons,0),MATCH($E189,Models,0)+1))</f>
        <v>173.60000000000002</v>
      </c>
      <c r="AU189" s="3" t="str" cm="1">
        <f t="array" ref="AU189">IF(V189&lt;= 0, " ",INDEX(Costs,MATCH(AH$3,add_ons,0),MATCH($E189,Models,0)+1))</f>
        <v xml:space="preserve"> </v>
      </c>
      <c r="AV189" s="3">
        <f t="shared" si="11"/>
        <v>2024.6000000000004</v>
      </c>
      <c r="AW189" s="3">
        <f t="shared" si="12"/>
        <v>31444</v>
      </c>
      <c r="AX189" s="3">
        <f t="shared" si="13"/>
        <v>29705.489999999998</v>
      </c>
      <c r="AY189" s="3">
        <f t="shared" si="14"/>
        <v>1738.510000000002</v>
      </c>
    </row>
    <row r="190" spans="1:51" x14ac:dyDescent="0.2">
      <c r="A190" t="s">
        <v>35</v>
      </c>
      <c r="B190" t="s">
        <v>31</v>
      </c>
      <c r="C190" t="s">
        <v>10</v>
      </c>
      <c r="D190" t="s">
        <v>11</v>
      </c>
      <c r="E190" t="s">
        <v>12</v>
      </c>
      <c r="F190" t="s">
        <v>46</v>
      </c>
      <c r="G190" t="s">
        <v>22</v>
      </c>
      <c r="H190">
        <v>32</v>
      </c>
      <c r="I190" s="3">
        <v>24643</v>
      </c>
      <c r="J190" s="4">
        <v>23903.71</v>
      </c>
      <c r="K190" s="10">
        <v>0</v>
      </c>
      <c r="L190" s="10">
        <v>0</v>
      </c>
      <c r="M190" s="10">
        <v>0</v>
      </c>
      <c r="N190" s="10">
        <v>0</v>
      </c>
      <c r="O190" s="10">
        <v>0</v>
      </c>
      <c r="P190" s="10">
        <v>0</v>
      </c>
      <c r="Q190" s="10">
        <v>0</v>
      </c>
      <c r="R190" s="10">
        <v>0</v>
      </c>
      <c r="S190" s="10">
        <v>0</v>
      </c>
      <c r="T190" s="10">
        <v>1</v>
      </c>
      <c r="U190" s="10">
        <v>1</v>
      </c>
      <c r="V190" s="10">
        <v>0</v>
      </c>
      <c r="W190" s="4" t="str" cm="1">
        <f t="array" ref="W190">IF(K190&lt;=0," ",INDEX(Prices,MATCH(W$3,add_ons,0),MATCH($E190,Models,0)+1))</f>
        <v xml:space="preserve"> </v>
      </c>
      <c r="X190" s="4" t="str" cm="1">
        <f t="array" ref="X190">IF(L190&lt;=0," ",INDEX(Prices,MATCH(X$3,add_ons,0),MATCH($E190,Models,0)+1))</f>
        <v xml:space="preserve"> </v>
      </c>
      <c r="Y190" s="4" t="str" cm="1">
        <f t="array" ref="Y190">IF(M190&lt;=0," ",INDEX(Prices,MATCH(Y$3,add_ons,0),MATCH($E190,Models,0)+1))</f>
        <v xml:space="preserve"> </v>
      </c>
      <c r="Z190" s="4" t="str" cm="1">
        <f t="array" ref="Z190">IF(N190&lt;=0," ",INDEX(Prices,MATCH(Z$3,add_ons,0),MATCH($E190,Models,0)+1))</f>
        <v xml:space="preserve"> </v>
      </c>
      <c r="AA190" s="4" t="str" cm="1">
        <f t="array" ref="AA190">IF(O190&lt;=0," ",INDEX(Prices,MATCH(AA$3,add_ons,0),MATCH($E190,Models,0)+1))</f>
        <v xml:space="preserve"> </v>
      </c>
      <c r="AB190" s="4" t="str" cm="1">
        <f t="array" ref="AB190">IF(P190&lt;=0," ",INDEX(Prices,MATCH(AB$3,add_ons,0),MATCH($E190,Models,0)+1))</f>
        <v xml:space="preserve"> </v>
      </c>
      <c r="AC190" s="4" t="str" cm="1">
        <f t="array" ref="AC190">IF(Q190&lt;=0," ",INDEX(Prices,MATCH(AC$3,add_ons,0),MATCH($E190,Models,0)+1))</f>
        <v xml:space="preserve"> </v>
      </c>
      <c r="AD190" s="4" t="str" cm="1">
        <f t="array" ref="AD190">IF(R190&lt;=0," ",INDEX(Prices,MATCH(AD$3,add_ons,0),MATCH($E190,Models,0)+1))</f>
        <v xml:space="preserve"> </v>
      </c>
      <c r="AE190" s="4" t="str" cm="1">
        <f t="array" ref="AE190">IF(S190&lt;=0," ",INDEX(Prices,MATCH(AE$3,add_ons,0),MATCH($E190,Models,0)+1))</f>
        <v xml:space="preserve"> </v>
      </c>
      <c r="AF190" s="4" cm="1">
        <f t="array" ref="AF190">IF(T190&lt;=0," ",INDEX(Prices,MATCH(AF$3,add_ons,0),MATCH($E190,Models,0)+1))</f>
        <v>200</v>
      </c>
      <c r="AG190" s="4" cm="1">
        <f t="array" ref="AG190">IF(U190&lt;=0," ",INDEX(Prices,MATCH(AG$3,add_ons,0),MATCH($E190,Models,0)+1))</f>
        <v>640</v>
      </c>
      <c r="AH190" s="4" t="str" cm="1">
        <f t="array" ref="AH190">IF(V190&lt;=0," ",INDEX(Prices,MATCH(AH$3,add_ons,0),MATCH($E190,Models,0)+1))</f>
        <v xml:space="preserve"> </v>
      </c>
      <c r="AI190" s="3">
        <f t="shared" si="10"/>
        <v>714</v>
      </c>
      <c r="AJ190" s="3" t="str" cm="1">
        <f t="array" ref="AJ190">IF(K190&lt;= 0, " ",INDEX(Costs,MATCH(W$3,add_ons,0),MATCH($E190,Models,0)+1))</f>
        <v xml:space="preserve"> </v>
      </c>
      <c r="AK190" s="3" t="str" cm="1">
        <f t="array" ref="AK190">IF(L190&lt;= 0, " ",INDEX(Costs,MATCH(X$3,add_ons,0),MATCH($E190,Models,0)+1))</f>
        <v xml:space="preserve"> </v>
      </c>
      <c r="AL190" s="3" t="str" cm="1">
        <f t="array" ref="AL190">IF(M190&lt;= 0, " ",INDEX(Costs,MATCH(Y$3,add_ons,0),MATCH($E190,Models,0)+1))</f>
        <v xml:space="preserve"> </v>
      </c>
      <c r="AM190" s="3" t="str" cm="1">
        <f t="array" ref="AM190">IF(N190&lt;= 0, " ",INDEX(Costs,MATCH(Z$3,add_ons,0),MATCH($E190,Models,0)+1))</f>
        <v xml:space="preserve"> </v>
      </c>
      <c r="AN190" s="3" t="str" cm="1">
        <f t="array" ref="AN190">IF(O190&lt;= 0, " ",INDEX(Costs,MATCH(AA$3,add_ons,0),MATCH($E190,Models,0)+1))</f>
        <v xml:space="preserve"> </v>
      </c>
      <c r="AO190" s="3" t="str" cm="1">
        <f t="array" ref="AO190">IF(P190&lt;= 0, " ",INDEX(Costs,MATCH(AB$3,add_ons,0),MATCH($E190,Models,0)+1))</f>
        <v xml:space="preserve"> </v>
      </c>
      <c r="AP190" s="3" t="str" cm="1">
        <f t="array" ref="AP190">IF(Q190&lt;= 0, " ",INDEX(Costs,MATCH(AC$3,add_ons,0),MATCH($E190,Models,0)+1))</f>
        <v xml:space="preserve"> </v>
      </c>
      <c r="AQ190" s="3" t="str" cm="1">
        <f t="array" ref="AQ190">IF(R190&lt;= 0, " ",INDEX(Costs,MATCH(AD$3,add_ons,0),MATCH($E190,Models,0)+1))</f>
        <v xml:space="preserve"> </v>
      </c>
      <c r="AR190" s="3" t="str" cm="1">
        <f t="array" ref="AR190">IF(S190&lt;= 0, " ",INDEX(Costs,MATCH(AE$3,add_ons,0),MATCH($E190,Models,0)+1))</f>
        <v xml:space="preserve"> </v>
      </c>
      <c r="AS190" s="3" cm="1">
        <f t="array" ref="AS190">IF(T190&lt;= 0, " ",INDEX(Costs,MATCH(AF$3,add_ons,0),MATCH($E190,Models,0)+1))</f>
        <v>36</v>
      </c>
      <c r="AT190" s="3" cm="1">
        <f t="array" ref="AT190">IF(U190&lt;= 0, " ",INDEX(Costs,MATCH(AG$3,add_ons,0),MATCH($E190,Models,0)+1))</f>
        <v>179.20000000000002</v>
      </c>
      <c r="AU190" s="3" t="str" cm="1">
        <f t="array" ref="AU190">IF(V190&lt;= 0, " ",INDEX(Costs,MATCH(AH$3,add_ons,0),MATCH($E190,Models,0)+1))</f>
        <v xml:space="preserve"> </v>
      </c>
      <c r="AV190" s="3">
        <f t="shared" si="11"/>
        <v>215.20000000000002</v>
      </c>
      <c r="AW190" s="3">
        <f t="shared" si="12"/>
        <v>25357</v>
      </c>
      <c r="AX190" s="3">
        <f t="shared" si="13"/>
        <v>24118.91</v>
      </c>
      <c r="AY190" s="3">
        <f t="shared" si="14"/>
        <v>1238.0900000000001</v>
      </c>
    </row>
    <row r="191" spans="1:51" x14ac:dyDescent="0.2">
      <c r="A191" t="s">
        <v>35</v>
      </c>
      <c r="B191" t="s">
        <v>31</v>
      </c>
      <c r="C191" t="s">
        <v>10</v>
      </c>
      <c r="D191" t="s">
        <v>11</v>
      </c>
      <c r="E191" t="s">
        <v>12</v>
      </c>
      <c r="F191" t="s">
        <v>51</v>
      </c>
      <c r="G191" t="s">
        <v>14</v>
      </c>
      <c r="H191">
        <v>74</v>
      </c>
      <c r="I191" s="3">
        <v>28111</v>
      </c>
      <c r="J191" s="4">
        <v>27267.67</v>
      </c>
      <c r="K191" s="10">
        <v>0</v>
      </c>
      <c r="L191" s="10">
        <v>0</v>
      </c>
      <c r="M191" s="10">
        <v>0</v>
      </c>
      <c r="N191" s="10">
        <v>0</v>
      </c>
      <c r="O191" s="10">
        <v>0</v>
      </c>
      <c r="P191" s="10">
        <v>0</v>
      </c>
      <c r="Q191" s="10">
        <v>0</v>
      </c>
      <c r="R191" s="10">
        <v>0</v>
      </c>
      <c r="S191" s="10">
        <v>1</v>
      </c>
      <c r="T191" s="10">
        <v>0</v>
      </c>
      <c r="U191" s="10">
        <v>0</v>
      </c>
      <c r="V191" s="10">
        <v>0</v>
      </c>
      <c r="W191" s="4" t="str" cm="1">
        <f t="array" ref="W191">IF(K191&lt;=0," ",INDEX(Prices,MATCH(W$3,add_ons,0),MATCH($E191,Models,0)+1))</f>
        <v xml:space="preserve"> </v>
      </c>
      <c r="X191" s="4" t="str" cm="1">
        <f t="array" ref="X191">IF(L191&lt;=0," ",INDEX(Prices,MATCH(X$3,add_ons,0),MATCH($E191,Models,0)+1))</f>
        <v xml:space="preserve"> </v>
      </c>
      <c r="Y191" s="4" t="str" cm="1">
        <f t="array" ref="Y191">IF(M191&lt;=0," ",INDEX(Prices,MATCH(Y$3,add_ons,0),MATCH($E191,Models,0)+1))</f>
        <v xml:space="preserve"> </v>
      </c>
      <c r="Z191" s="4" t="str" cm="1">
        <f t="array" ref="Z191">IF(N191&lt;=0," ",INDEX(Prices,MATCH(Z$3,add_ons,0),MATCH($E191,Models,0)+1))</f>
        <v xml:space="preserve"> </v>
      </c>
      <c r="AA191" s="4" t="str" cm="1">
        <f t="array" ref="AA191">IF(O191&lt;=0," ",INDEX(Prices,MATCH(AA$3,add_ons,0),MATCH($E191,Models,0)+1))</f>
        <v xml:space="preserve"> </v>
      </c>
      <c r="AB191" s="4" t="str" cm="1">
        <f t="array" ref="AB191">IF(P191&lt;=0," ",INDEX(Prices,MATCH(AB$3,add_ons,0),MATCH($E191,Models,0)+1))</f>
        <v xml:space="preserve"> </v>
      </c>
      <c r="AC191" s="4" t="str" cm="1">
        <f t="array" ref="AC191">IF(Q191&lt;=0," ",INDEX(Prices,MATCH(AC$3,add_ons,0),MATCH($E191,Models,0)+1))</f>
        <v xml:space="preserve"> </v>
      </c>
      <c r="AD191" s="4" t="str" cm="1">
        <f t="array" ref="AD191">IF(R191&lt;=0," ",INDEX(Prices,MATCH(AD$3,add_ons,0),MATCH($E191,Models,0)+1))</f>
        <v xml:space="preserve"> </v>
      </c>
      <c r="AE191" s="4" cm="1">
        <f t="array" ref="AE191">IF(S191&lt;=0," ",INDEX(Prices,MATCH(AE$3,add_ons,0),MATCH($E191,Models,0)+1))</f>
        <v>160</v>
      </c>
      <c r="AF191" s="4" t="str" cm="1">
        <f t="array" ref="AF191">IF(T191&lt;=0," ",INDEX(Prices,MATCH(AF$3,add_ons,0),MATCH($E191,Models,0)+1))</f>
        <v xml:space="preserve"> </v>
      </c>
      <c r="AG191" s="4" t="str" cm="1">
        <f t="array" ref="AG191">IF(U191&lt;=0," ",INDEX(Prices,MATCH(AG$3,add_ons,0),MATCH($E191,Models,0)+1))</f>
        <v xml:space="preserve"> </v>
      </c>
      <c r="AH191" s="4" t="str" cm="1">
        <f t="array" ref="AH191">IF(V191&lt;=0," ",INDEX(Prices,MATCH(AH$3,add_ons,0),MATCH($E191,Models,0)+1))</f>
        <v xml:space="preserve"> </v>
      </c>
      <c r="AI191" s="3">
        <f t="shared" si="10"/>
        <v>136</v>
      </c>
      <c r="AJ191" s="3" t="str" cm="1">
        <f t="array" ref="AJ191">IF(K191&lt;= 0, " ",INDEX(Costs,MATCH(W$3,add_ons,0),MATCH($E191,Models,0)+1))</f>
        <v xml:space="preserve"> </v>
      </c>
      <c r="AK191" s="3" t="str" cm="1">
        <f t="array" ref="AK191">IF(L191&lt;= 0, " ",INDEX(Costs,MATCH(X$3,add_ons,0),MATCH($E191,Models,0)+1))</f>
        <v xml:space="preserve"> </v>
      </c>
      <c r="AL191" s="3" t="str" cm="1">
        <f t="array" ref="AL191">IF(M191&lt;= 0, " ",INDEX(Costs,MATCH(Y$3,add_ons,0),MATCH($E191,Models,0)+1))</f>
        <v xml:space="preserve"> </v>
      </c>
      <c r="AM191" s="3" t="str" cm="1">
        <f t="array" ref="AM191">IF(N191&lt;= 0, " ",INDEX(Costs,MATCH(Z$3,add_ons,0),MATCH($E191,Models,0)+1))</f>
        <v xml:space="preserve"> </v>
      </c>
      <c r="AN191" s="3" t="str" cm="1">
        <f t="array" ref="AN191">IF(O191&lt;= 0, " ",INDEX(Costs,MATCH(AA$3,add_ons,0),MATCH($E191,Models,0)+1))</f>
        <v xml:space="preserve"> </v>
      </c>
      <c r="AO191" s="3" t="str" cm="1">
        <f t="array" ref="AO191">IF(P191&lt;= 0, " ",INDEX(Costs,MATCH(AB$3,add_ons,0),MATCH($E191,Models,0)+1))</f>
        <v xml:space="preserve"> </v>
      </c>
      <c r="AP191" s="3" t="str" cm="1">
        <f t="array" ref="AP191">IF(Q191&lt;= 0, " ",INDEX(Costs,MATCH(AC$3,add_ons,0),MATCH($E191,Models,0)+1))</f>
        <v xml:space="preserve"> </v>
      </c>
      <c r="AQ191" s="3" t="str" cm="1">
        <f t="array" ref="AQ191">IF(R191&lt;= 0, " ",INDEX(Costs,MATCH(AD$3,add_ons,0),MATCH($E191,Models,0)+1))</f>
        <v xml:space="preserve"> </v>
      </c>
      <c r="AR191" s="3" cm="1">
        <f t="array" ref="AR191">IF(S191&lt;= 0, " ",INDEX(Costs,MATCH(AE$3,add_ons,0),MATCH($E191,Models,0)+1))</f>
        <v>27.200000000000003</v>
      </c>
      <c r="AS191" s="3" t="str" cm="1">
        <f t="array" ref="AS191">IF(T191&lt;= 0, " ",INDEX(Costs,MATCH(AF$3,add_ons,0),MATCH($E191,Models,0)+1))</f>
        <v xml:space="preserve"> </v>
      </c>
      <c r="AT191" s="3" t="str" cm="1">
        <f t="array" ref="AT191">IF(U191&lt;= 0, " ",INDEX(Costs,MATCH(AG$3,add_ons,0),MATCH($E191,Models,0)+1))</f>
        <v xml:space="preserve"> </v>
      </c>
      <c r="AU191" s="3" t="str" cm="1">
        <f t="array" ref="AU191">IF(V191&lt;= 0, " ",INDEX(Costs,MATCH(AH$3,add_ons,0),MATCH($E191,Models,0)+1))</f>
        <v xml:space="preserve"> </v>
      </c>
      <c r="AV191" s="3">
        <f t="shared" si="11"/>
        <v>27.200000000000003</v>
      </c>
      <c r="AW191" s="3">
        <f t="shared" si="12"/>
        <v>28247</v>
      </c>
      <c r="AX191" s="3">
        <f t="shared" si="13"/>
        <v>27294.87</v>
      </c>
      <c r="AY191" s="3">
        <f t="shared" si="14"/>
        <v>952.13000000000102</v>
      </c>
    </row>
    <row r="192" spans="1:51" x14ac:dyDescent="0.2">
      <c r="A192" t="s">
        <v>42</v>
      </c>
      <c r="B192" t="s">
        <v>9</v>
      </c>
      <c r="C192" t="s">
        <v>10</v>
      </c>
      <c r="D192" t="s">
        <v>24</v>
      </c>
      <c r="E192" t="s">
        <v>44</v>
      </c>
      <c r="F192" t="s">
        <v>34</v>
      </c>
      <c r="G192" t="s">
        <v>22</v>
      </c>
      <c r="H192">
        <v>49</v>
      </c>
      <c r="I192" s="4">
        <v>26343</v>
      </c>
      <c r="J192" s="4">
        <v>25552.71</v>
      </c>
      <c r="K192" s="10">
        <v>0</v>
      </c>
      <c r="L192" s="10">
        <v>1</v>
      </c>
      <c r="M192" s="10">
        <v>1</v>
      </c>
      <c r="N192" s="10">
        <v>1</v>
      </c>
      <c r="O192" s="10">
        <v>0</v>
      </c>
      <c r="P192" s="10">
        <v>0</v>
      </c>
      <c r="Q192" s="10">
        <v>0</v>
      </c>
      <c r="R192" s="10">
        <v>0</v>
      </c>
      <c r="S192" s="10">
        <v>1</v>
      </c>
      <c r="T192" s="10">
        <v>0</v>
      </c>
      <c r="U192" s="10">
        <v>0</v>
      </c>
      <c r="V192" s="10">
        <v>0</v>
      </c>
      <c r="W192" s="4" t="str" cm="1">
        <f t="array" ref="W192">IF(K192&lt;=0," ",INDEX(Prices,MATCH(W$3,add_ons,0),MATCH($E192,Models,0)+1))</f>
        <v xml:space="preserve"> </v>
      </c>
      <c r="X192" s="4" cm="1">
        <f t="array" ref="X192">IF(L192&lt;=0," ",INDEX(Prices,MATCH(X$3,add_ons,0),MATCH($E192,Models,0)+1))</f>
        <v>170</v>
      </c>
      <c r="Y192" s="4" cm="1">
        <f t="array" ref="Y192">IF(M192&lt;=0," ",INDEX(Prices,MATCH(Y$3,add_ons,0),MATCH($E192,Models,0)+1))</f>
        <v>260</v>
      </c>
      <c r="Z192" s="4" cm="1">
        <f t="array" ref="Z192">IF(N192&lt;=0," ",INDEX(Prices,MATCH(Z$3,add_ons,0),MATCH($E192,Models,0)+1))</f>
        <v>190</v>
      </c>
      <c r="AA192" s="4" t="str" cm="1">
        <f t="array" ref="AA192">IF(O192&lt;=0," ",INDEX(Prices,MATCH(AA$3,add_ons,0),MATCH($E192,Models,0)+1))</f>
        <v xml:space="preserve"> </v>
      </c>
      <c r="AB192" s="4" t="str" cm="1">
        <f t="array" ref="AB192">IF(P192&lt;=0," ",INDEX(Prices,MATCH(AB$3,add_ons,0),MATCH($E192,Models,0)+1))</f>
        <v xml:space="preserve"> </v>
      </c>
      <c r="AC192" s="4" t="str" cm="1">
        <f t="array" ref="AC192">IF(Q192&lt;=0," ",INDEX(Prices,MATCH(AC$3,add_ons,0),MATCH($E192,Models,0)+1))</f>
        <v xml:space="preserve"> </v>
      </c>
      <c r="AD192" s="4" t="str" cm="1">
        <f t="array" ref="AD192">IF(R192&lt;=0," ",INDEX(Prices,MATCH(AD$3,add_ons,0),MATCH($E192,Models,0)+1))</f>
        <v xml:space="preserve"> </v>
      </c>
      <c r="AE192" s="4" cm="1">
        <f t="array" ref="AE192">IF(S192&lt;=0," ",INDEX(Prices,MATCH(AE$3,add_ons,0),MATCH($E192,Models,0)+1))</f>
        <v>130</v>
      </c>
      <c r="AF192" s="4" t="str" cm="1">
        <f t="array" ref="AF192">IF(T192&lt;=0," ",INDEX(Prices,MATCH(AF$3,add_ons,0),MATCH($E192,Models,0)+1))</f>
        <v xml:space="preserve"> </v>
      </c>
      <c r="AG192" s="4" t="str" cm="1">
        <f t="array" ref="AG192">IF(U192&lt;=0," ",INDEX(Prices,MATCH(AG$3,add_ons,0),MATCH($E192,Models,0)+1))</f>
        <v xml:space="preserve"> </v>
      </c>
      <c r="AH192" s="4" t="str" cm="1">
        <f t="array" ref="AH192">IF(V192&lt;=0," ",INDEX(Prices,MATCH(AH$3,add_ons,0),MATCH($E192,Models,0)+1))</f>
        <v xml:space="preserve"> </v>
      </c>
      <c r="AI192" s="3">
        <f t="shared" si="10"/>
        <v>637.5</v>
      </c>
      <c r="AJ192" s="3" t="str" cm="1">
        <f t="array" ref="AJ192">IF(K192&lt;= 0, " ",INDEX(Costs,MATCH(W$3,add_ons,0),MATCH($E192,Models,0)+1))</f>
        <v xml:space="preserve"> </v>
      </c>
      <c r="AK192" s="3" cm="1">
        <f t="array" ref="AK192">IF(L192&lt;= 0, " ",INDEX(Costs,MATCH(X$3,add_ons,0),MATCH($E192,Models,0)+1))</f>
        <v>18.7</v>
      </c>
      <c r="AL192" s="3" cm="1">
        <f t="array" ref="AL192">IF(M192&lt;= 0, " ",INDEX(Costs,MATCH(Y$3,add_ons,0),MATCH($E192,Models,0)+1))</f>
        <v>39</v>
      </c>
      <c r="AM192" s="3" cm="1">
        <f t="array" ref="AM192">IF(N192&lt;= 0, " ",INDEX(Costs,MATCH(Z$3,add_ons,0),MATCH($E192,Models,0)+1))</f>
        <v>22.8</v>
      </c>
      <c r="AN192" s="3" t="str" cm="1">
        <f t="array" ref="AN192">IF(O192&lt;= 0, " ",INDEX(Costs,MATCH(AA$3,add_ons,0),MATCH($E192,Models,0)+1))</f>
        <v xml:space="preserve"> </v>
      </c>
      <c r="AO192" s="3" t="str" cm="1">
        <f t="array" ref="AO192">IF(P192&lt;= 0, " ",INDEX(Costs,MATCH(AB$3,add_ons,0),MATCH($E192,Models,0)+1))</f>
        <v xml:space="preserve"> </v>
      </c>
      <c r="AP192" s="3" t="str" cm="1">
        <f t="array" ref="AP192">IF(Q192&lt;= 0, " ",INDEX(Costs,MATCH(AC$3,add_ons,0),MATCH($E192,Models,0)+1))</f>
        <v xml:space="preserve"> </v>
      </c>
      <c r="AQ192" s="3" t="str" cm="1">
        <f t="array" ref="AQ192">IF(R192&lt;= 0, " ",INDEX(Costs,MATCH(AD$3,add_ons,0),MATCH($E192,Models,0)+1))</f>
        <v xml:space="preserve"> </v>
      </c>
      <c r="AR192" s="3" cm="1">
        <f t="array" ref="AR192">IF(S192&lt;= 0, " ",INDEX(Costs,MATCH(AE$3,add_ons,0),MATCH($E192,Models,0)+1))</f>
        <v>22.1</v>
      </c>
      <c r="AS192" s="3" t="str" cm="1">
        <f t="array" ref="AS192">IF(T192&lt;= 0, " ",INDEX(Costs,MATCH(AF$3,add_ons,0),MATCH($E192,Models,0)+1))</f>
        <v xml:space="preserve"> </v>
      </c>
      <c r="AT192" s="3" t="str" cm="1">
        <f t="array" ref="AT192">IF(U192&lt;= 0, " ",INDEX(Costs,MATCH(AG$3,add_ons,0),MATCH($E192,Models,0)+1))</f>
        <v xml:space="preserve"> </v>
      </c>
      <c r="AU192" s="3" t="str" cm="1">
        <f t="array" ref="AU192">IF(V192&lt;= 0, " ",INDEX(Costs,MATCH(AH$3,add_ons,0),MATCH($E192,Models,0)+1))</f>
        <v xml:space="preserve"> </v>
      </c>
      <c r="AV192" s="3">
        <f t="shared" si="11"/>
        <v>102.6</v>
      </c>
      <c r="AW192" s="3">
        <f t="shared" si="12"/>
        <v>26980.5</v>
      </c>
      <c r="AX192" s="3">
        <f t="shared" si="13"/>
        <v>25655.309999999998</v>
      </c>
      <c r="AY192" s="3">
        <f t="shared" si="14"/>
        <v>1325.1900000000023</v>
      </c>
    </row>
    <row r="193" spans="1:51" x14ac:dyDescent="0.2">
      <c r="A193" t="s">
        <v>42</v>
      </c>
      <c r="B193" t="s">
        <v>9</v>
      </c>
      <c r="C193" t="s">
        <v>10</v>
      </c>
      <c r="D193" t="s">
        <v>24</v>
      </c>
      <c r="E193" t="s">
        <v>25</v>
      </c>
      <c r="F193" t="s">
        <v>29</v>
      </c>
      <c r="G193" t="s">
        <v>22</v>
      </c>
      <c r="H193">
        <v>71</v>
      </c>
      <c r="I193" s="4">
        <v>29476</v>
      </c>
      <c r="J193" s="4">
        <v>28591.719999999998</v>
      </c>
      <c r="K193" s="10">
        <v>0</v>
      </c>
      <c r="L193" s="10">
        <v>0</v>
      </c>
      <c r="M193" s="10">
        <v>1</v>
      </c>
      <c r="N193" s="10">
        <v>0</v>
      </c>
      <c r="O193" s="10">
        <v>0</v>
      </c>
      <c r="P193" s="10">
        <v>0</v>
      </c>
      <c r="Q193" s="10">
        <v>0</v>
      </c>
      <c r="R193" s="10">
        <v>0</v>
      </c>
      <c r="S193" s="10">
        <v>0</v>
      </c>
      <c r="T193" s="10">
        <v>0</v>
      </c>
      <c r="U193" s="10">
        <v>0</v>
      </c>
      <c r="V193" s="10">
        <v>0</v>
      </c>
      <c r="W193" s="4" t="str" cm="1">
        <f t="array" ref="W193">IF(K193&lt;=0," ",INDEX(Prices,MATCH(W$3,add_ons,0),MATCH($E193,Models,0)+1))</f>
        <v xml:space="preserve"> </v>
      </c>
      <c r="X193" s="4" t="str" cm="1">
        <f t="array" ref="X193">IF(L193&lt;=0," ",INDEX(Prices,MATCH(X$3,add_ons,0),MATCH($E193,Models,0)+1))</f>
        <v xml:space="preserve"> </v>
      </c>
      <c r="Y193" s="4" cm="1">
        <f t="array" ref="Y193">IF(M193&lt;=0," ",INDEX(Prices,MATCH(Y$3,add_ons,0),MATCH($E193,Models,0)+1))</f>
        <v>430</v>
      </c>
      <c r="Z193" s="4" t="str" cm="1">
        <f t="array" ref="Z193">IF(N193&lt;=0," ",INDEX(Prices,MATCH(Z$3,add_ons,0),MATCH($E193,Models,0)+1))</f>
        <v xml:space="preserve"> </v>
      </c>
      <c r="AA193" s="4" t="str" cm="1">
        <f t="array" ref="AA193">IF(O193&lt;=0," ",INDEX(Prices,MATCH(AA$3,add_ons,0),MATCH($E193,Models,0)+1))</f>
        <v xml:space="preserve"> </v>
      </c>
      <c r="AB193" s="4" t="str" cm="1">
        <f t="array" ref="AB193">IF(P193&lt;=0," ",INDEX(Prices,MATCH(AB$3,add_ons,0),MATCH($E193,Models,0)+1))</f>
        <v xml:space="preserve"> </v>
      </c>
      <c r="AC193" s="4" t="str" cm="1">
        <f t="array" ref="AC193">IF(Q193&lt;=0," ",INDEX(Prices,MATCH(AC$3,add_ons,0),MATCH($E193,Models,0)+1))</f>
        <v xml:space="preserve"> </v>
      </c>
      <c r="AD193" s="4" t="str" cm="1">
        <f t="array" ref="AD193">IF(R193&lt;=0," ",INDEX(Prices,MATCH(AD$3,add_ons,0),MATCH($E193,Models,0)+1))</f>
        <v xml:space="preserve"> </v>
      </c>
      <c r="AE193" s="4" t="str" cm="1">
        <f t="array" ref="AE193">IF(S193&lt;=0," ",INDEX(Prices,MATCH(AE$3,add_ons,0),MATCH($E193,Models,0)+1))</f>
        <v xml:space="preserve"> </v>
      </c>
      <c r="AF193" s="4" t="str" cm="1">
        <f t="array" ref="AF193">IF(T193&lt;=0," ",INDEX(Prices,MATCH(AF$3,add_ons,0),MATCH($E193,Models,0)+1))</f>
        <v xml:space="preserve"> </v>
      </c>
      <c r="AG193" s="4" t="str" cm="1">
        <f t="array" ref="AG193">IF(U193&lt;=0," ",INDEX(Prices,MATCH(AG$3,add_ons,0),MATCH($E193,Models,0)+1))</f>
        <v xml:space="preserve"> </v>
      </c>
      <c r="AH193" s="4" t="str" cm="1">
        <f t="array" ref="AH193">IF(V193&lt;=0," ",INDEX(Prices,MATCH(AH$3,add_ons,0),MATCH($E193,Models,0)+1))</f>
        <v xml:space="preserve"> </v>
      </c>
      <c r="AI193" s="3">
        <f t="shared" si="10"/>
        <v>365.5</v>
      </c>
      <c r="AJ193" s="3" t="str" cm="1">
        <f t="array" ref="AJ193">IF(K193&lt;= 0, " ",INDEX(Costs,MATCH(W$3,add_ons,0),MATCH($E193,Models,0)+1))</f>
        <v xml:space="preserve"> </v>
      </c>
      <c r="AK193" s="3" t="str" cm="1">
        <f t="array" ref="AK193">IF(L193&lt;= 0, " ",INDEX(Costs,MATCH(X$3,add_ons,0),MATCH($E193,Models,0)+1))</f>
        <v xml:space="preserve"> </v>
      </c>
      <c r="AL193" s="3" cm="1">
        <f t="array" ref="AL193">IF(M193&lt;= 0, " ",INDEX(Costs,MATCH(Y$3,add_ons,0),MATCH($E193,Models,0)+1))</f>
        <v>64.5</v>
      </c>
      <c r="AM193" s="3" t="str" cm="1">
        <f t="array" ref="AM193">IF(N193&lt;= 0, " ",INDEX(Costs,MATCH(Z$3,add_ons,0),MATCH($E193,Models,0)+1))</f>
        <v xml:space="preserve"> </v>
      </c>
      <c r="AN193" s="3" t="str" cm="1">
        <f t="array" ref="AN193">IF(O193&lt;= 0, " ",INDEX(Costs,MATCH(AA$3,add_ons,0),MATCH($E193,Models,0)+1))</f>
        <v xml:space="preserve"> </v>
      </c>
      <c r="AO193" s="3" t="str" cm="1">
        <f t="array" ref="AO193">IF(P193&lt;= 0, " ",INDEX(Costs,MATCH(AB$3,add_ons,0),MATCH($E193,Models,0)+1))</f>
        <v xml:space="preserve"> </v>
      </c>
      <c r="AP193" s="3" t="str" cm="1">
        <f t="array" ref="AP193">IF(Q193&lt;= 0, " ",INDEX(Costs,MATCH(AC$3,add_ons,0),MATCH($E193,Models,0)+1))</f>
        <v xml:space="preserve"> </v>
      </c>
      <c r="AQ193" s="3" t="str" cm="1">
        <f t="array" ref="AQ193">IF(R193&lt;= 0, " ",INDEX(Costs,MATCH(AD$3,add_ons,0),MATCH($E193,Models,0)+1))</f>
        <v xml:space="preserve"> </v>
      </c>
      <c r="AR193" s="3" t="str" cm="1">
        <f t="array" ref="AR193">IF(S193&lt;= 0, " ",INDEX(Costs,MATCH(AE$3,add_ons,0),MATCH($E193,Models,0)+1))</f>
        <v xml:space="preserve"> </v>
      </c>
      <c r="AS193" s="3" t="str" cm="1">
        <f t="array" ref="AS193">IF(T193&lt;= 0, " ",INDEX(Costs,MATCH(AF$3,add_ons,0),MATCH($E193,Models,0)+1))</f>
        <v xml:space="preserve"> </v>
      </c>
      <c r="AT193" s="3" t="str" cm="1">
        <f t="array" ref="AT193">IF(U193&lt;= 0, " ",INDEX(Costs,MATCH(AG$3,add_ons,0),MATCH($E193,Models,0)+1))</f>
        <v xml:space="preserve"> </v>
      </c>
      <c r="AU193" s="3" t="str" cm="1">
        <f t="array" ref="AU193">IF(V193&lt;= 0, " ",INDEX(Costs,MATCH(AH$3,add_ons,0),MATCH($E193,Models,0)+1))</f>
        <v xml:space="preserve"> </v>
      </c>
      <c r="AV193" s="3">
        <f t="shared" si="11"/>
        <v>64.5</v>
      </c>
      <c r="AW193" s="3">
        <f t="shared" si="12"/>
        <v>29841.5</v>
      </c>
      <c r="AX193" s="3">
        <f t="shared" si="13"/>
        <v>28656.219999999998</v>
      </c>
      <c r="AY193" s="3">
        <f t="shared" si="14"/>
        <v>1185.2800000000025</v>
      </c>
    </row>
    <row r="194" spans="1:51" x14ac:dyDescent="0.2">
      <c r="A194" t="s">
        <v>42</v>
      </c>
      <c r="B194" t="s">
        <v>9</v>
      </c>
      <c r="C194" t="s">
        <v>10</v>
      </c>
      <c r="D194" t="s">
        <v>16</v>
      </c>
      <c r="E194" t="s">
        <v>17</v>
      </c>
      <c r="F194" t="s">
        <v>34</v>
      </c>
      <c r="G194" t="s">
        <v>22</v>
      </c>
      <c r="H194">
        <v>52</v>
      </c>
      <c r="I194" s="3">
        <v>20856</v>
      </c>
      <c r="J194" s="4">
        <v>20230.32</v>
      </c>
      <c r="K194" s="10">
        <v>1</v>
      </c>
      <c r="L194" s="10">
        <v>0</v>
      </c>
      <c r="M194" s="10">
        <v>1</v>
      </c>
      <c r="N194" s="10">
        <v>0</v>
      </c>
      <c r="O194" s="10">
        <v>0</v>
      </c>
      <c r="P194" s="10">
        <v>0</v>
      </c>
      <c r="Q194" s="10">
        <v>1</v>
      </c>
      <c r="R194" s="10">
        <v>0</v>
      </c>
      <c r="S194" s="10">
        <v>0</v>
      </c>
      <c r="T194" s="10">
        <v>0</v>
      </c>
      <c r="U194" s="10">
        <v>1</v>
      </c>
      <c r="V194" s="10">
        <v>0</v>
      </c>
      <c r="W194" s="4" cm="1">
        <f t="array" ref="W194">IF(K194&lt;=0," ",INDEX(Prices,MATCH(W$3,add_ons,0),MATCH($E194,Models,0)+1))</f>
        <v>650</v>
      </c>
      <c r="X194" s="4" t="str" cm="1">
        <f t="array" ref="X194">IF(L194&lt;=0," ",INDEX(Prices,MATCH(X$3,add_ons,0),MATCH($E194,Models,0)+1))</f>
        <v xml:space="preserve"> </v>
      </c>
      <c r="Y194" s="4" cm="1">
        <f t="array" ref="Y194">IF(M194&lt;=0," ",INDEX(Prices,MATCH(Y$3,add_ons,0),MATCH($E194,Models,0)+1))</f>
        <v>280</v>
      </c>
      <c r="Z194" s="4" t="str" cm="1">
        <f t="array" ref="Z194">IF(N194&lt;=0," ",INDEX(Prices,MATCH(Z$3,add_ons,0),MATCH($E194,Models,0)+1))</f>
        <v xml:space="preserve"> </v>
      </c>
      <c r="AA194" s="4" t="str" cm="1">
        <f t="array" ref="AA194">IF(O194&lt;=0," ",INDEX(Prices,MATCH(AA$3,add_ons,0),MATCH($E194,Models,0)+1))</f>
        <v xml:space="preserve"> </v>
      </c>
      <c r="AB194" s="4" t="str" cm="1">
        <f t="array" ref="AB194">IF(P194&lt;=0," ",INDEX(Prices,MATCH(AB$3,add_ons,0),MATCH($E194,Models,0)+1))</f>
        <v xml:space="preserve"> </v>
      </c>
      <c r="AC194" s="4" cm="1">
        <f t="array" ref="AC194">IF(Q194&lt;=0," ",INDEX(Prices,MATCH(AC$3,add_ons,0),MATCH($E194,Models,0)+1))</f>
        <v>90</v>
      </c>
      <c r="AD194" s="4" t="str" cm="1">
        <f t="array" ref="AD194">IF(R194&lt;=0," ",INDEX(Prices,MATCH(AD$3,add_ons,0),MATCH($E194,Models,0)+1))</f>
        <v xml:space="preserve"> </v>
      </c>
      <c r="AE194" s="4" t="str" cm="1">
        <f t="array" ref="AE194">IF(S194&lt;=0," ",INDEX(Prices,MATCH(AE$3,add_ons,0),MATCH($E194,Models,0)+1))</f>
        <v xml:space="preserve"> </v>
      </c>
      <c r="AF194" s="4" t="str" cm="1">
        <f t="array" ref="AF194">IF(T194&lt;=0," ",INDEX(Prices,MATCH(AF$3,add_ons,0),MATCH($E194,Models,0)+1))</f>
        <v xml:space="preserve"> </v>
      </c>
      <c r="AG194" s="4" cm="1">
        <f t="array" ref="AG194">IF(U194&lt;=0," ",INDEX(Prices,MATCH(AG$3,add_ons,0),MATCH($E194,Models,0)+1))</f>
        <v>560</v>
      </c>
      <c r="AH194" s="4" t="str" cm="1">
        <f t="array" ref="AH194">IF(V194&lt;=0," ",INDEX(Prices,MATCH(AH$3,add_ons,0),MATCH($E194,Models,0)+1))</f>
        <v xml:space="preserve"> </v>
      </c>
      <c r="AI194" s="3">
        <f t="shared" si="10"/>
        <v>1343</v>
      </c>
      <c r="AJ194" s="3" cm="1">
        <f t="array" ref="AJ194">IF(K194&lt;= 0, " ",INDEX(Costs,MATCH(W$3,add_ons,0),MATCH($E194,Models,0)+1))</f>
        <v>162.5</v>
      </c>
      <c r="AK194" s="3" t="str" cm="1">
        <f t="array" ref="AK194">IF(L194&lt;= 0, " ",INDEX(Costs,MATCH(X$3,add_ons,0),MATCH($E194,Models,0)+1))</f>
        <v xml:space="preserve"> </v>
      </c>
      <c r="AL194" s="3" cm="1">
        <f t="array" ref="AL194">IF(M194&lt;= 0, " ",INDEX(Costs,MATCH(Y$3,add_ons,0),MATCH($E194,Models,0)+1))</f>
        <v>42</v>
      </c>
      <c r="AM194" s="3" t="str" cm="1">
        <f t="array" ref="AM194">IF(N194&lt;= 0, " ",INDEX(Costs,MATCH(Z$3,add_ons,0),MATCH($E194,Models,0)+1))</f>
        <v xml:space="preserve"> </v>
      </c>
      <c r="AN194" s="3" t="str" cm="1">
        <f t="array" ref="AN194">IF(O194&lt;= 0, " ",INDEX(Costs,MATCH(AA$3,add_ons,0),MATCH($E194,Models,0)+1))</f>
        <v xml:space="preserve"> </v>
      </c>
      <c r="AO194" s="3" t="str" cm="1">
        <f t="array" ref="AO194">IF(P194&lt;= 0, " ",INDEX(Costs,MATCH(AB$3,add_ons,0),MATCH($E194,Models,0)+1))</f>
        <v xml:space="preserve"> </v>
      </c>
      <c r="AP194" s="3" cm="1">
        <f t="array" ref="AP194">IF(Q194&lt;= 0, " ",INDEX(Costs,MATCH(AC$3,add_ons,0),MATCH($E194,Models,0)+1))</f>
        <v>13.5</v>
      </c>
      <c r="AQ194" s="3" t="str" cm="1">
        <f t="array" ref="AQ194">IF(R194&lt;= 0, " ",INDEX(Costs,MATCH(AD$3,add_ons,0),MATCH($E194,Models,0)+1))</f>
        <v xml:space="preserve"> </v>
      </c>
      <c r="AR194" s="3" t="str" cm="1">
        <f t="array" ref="AR194">IF(S194&lt;= 0, " ",INDEX(Costs,MATCH(AE$3,add_ons,0),MATCH($E194,Models,0)+1))</f>
        <v xml:space="preserve"> </v>
      </c>
      <c r="AS194" s="3" t="str" cm="1">
        <f t="array" ref="AS194">IF(T194&lt;= 0, " ",INDEX(Costs,MATCH(AF$3,add_ons,0),MATCH($E194,Models,0)+1))</f>
        <v xml:space="preserve"> </v>
      </c>
      <c r="AT194" s="3" cm="1">
        <f t="array" ref="AT194">IF(U194&lt;= 0, " ",INDEX(Costs,MATCH(AG$3,add_ons,0),MATCH($E194,Models,0)+1))</f>
        <v>156.80000000000001</v>
      </c>
      <c r="AU194" s="3" t="str" cm="1">
        <f t="array" ref="AU194">IF(V194&lt;= 0, " ",INDEX(Costs,MATCH(AH$3,add_ons,0),MATCH($E194,Models,0)+1))</f>
        <v xml:space="preserve"> </v>
      </c>
      <c r="AV194" s="3">
        <f t="shared" si="11"/>
        <v>374.8</v>
      </c>
      <c r="AW194" s="3">
        <f t="shared" si="12"/>
        <v>22199</v>
      </c>
      <c r="AX194" s="3">
        <f t="shared" si="13"/>
        <v>20605.12</v>
      </c>
      <c r="AY194" s="3">
        <f t="shared" si="14"/>
        <v>1593.880000000001</v>
      </c>
    </row>
    <row r="195" spans="1:51" x14ac:dyDescent="0.2">
      <c r="A195" t="s">
        <v>42</v>
      </c>
      <c r="B195" t="s">
        <v>9</v>
      </c>
      <c r="C195" t="s">
        <v>10</v>
      </c>
      <c r="D195" t="s">
        <v>16</v>
      </c>
      <c r="E195" t="s">
        <v>17</v>
      </c>
      <c r="F195" t="s">
        <v>34</v>
      </c>
      <c r="G195" t="s">
        <v>22</v>
      </c>
      <c r="H195">
        <v>65</v>
      </c>
      <c r="I195" s="3">
        <v>18798</v>
      </c>
      <c r="J195" s="4">
        <v>18234.060000000001</v>
      </c>
      <c r="K195" s="10">
        <v>1</v>
      </c>
      <c r="L195" s="10">
        <v>0</v>
      </c>
      <c r="M195" s="10">
        <v>0</v>
      </c>
      <c r="N195" s="10">
        <v>0</v>
      </c>
      <c r="O195" s="10">
        <v>1</v>
      </c>
      <c r="P195" s="10">
        <v>0</v>
      </c>
      <c r="Q195" s="10">
        <v>1</v>
      </c>
      <c r="R195" s="10">
        <v>0</v>
      </c>
      <c r="S195" s="10">
        <v>0</v>
      </c>
      <c r="T195" s="10">
        <v>0</v>
      </c>
      <c r="U195" s="10">
        <v>0</v>
      </c>
      <c r="V195" s="10">
        <v>0</v>
      </c>
      <c r="W195" s="4" cm="1">
        <f t="array" ref="W195">IF(K195&lt;=0," ",INDEX(Prices,MATCH(W$3,add_ons,0),MATCH($E195,Models,0)+1))</f>
        <v>650</v>
      </c>
      <c r="X195" s="4" t="str" cm="1">
        <f t="array" ref="X195">IF(L195&lt;=0," ",INDEX(Prices,MATCH(X$3,add_ons,0),MATCH($E195,Models,0)+1))</f>
        <v xml:space="preserve"> </v>
      </c>
      <c r="Y195" s="4" t="str" cm="1">
        <f t="array" ref="Y195">IF(M195&lt;=0," ",INDEX(Prices,MATCH(Y$3,add_ons,0),MATCH($E195,Models,0)+1))</f>
        <v xml:space="preserve"> </v>
      </c>
      <c r="Z195" s="4" t="str" cm="1">
        <f t="array" ref="Z195">IF(N195&lt;=0," ",INDEX(Prices,MATCH(Z$3,add_ons,0),MATCH($E195,Models,0)+1))</f>
        <v xml:space="preserve"> </v>
      </c>
      <c r="AA195" s="4" cm="1">
        <f t="array" ref="AA195">IF(O195&lt;=0," ",INDEX(Prices,MATCH(AA$3,add_ons,0),MATCH($E195,Models,0)+1))</f>
        <v>1000</v>
      </c>
      <c r="AB195" s="4" t="str" cm="1">
        <f t="array" ref="AB195">IF(P195&lt;=0," ",INDEX(Prices,MATCH(AB$3,add_ons,0),MATCH($E195,Models,0)+1))</f>
        <v xml:space="preserve"> </v>
      </c>
      <c r="AC195" s="4" cm="1">
        <f t="array" ref="AC195">IF(Q195&lt;=0," ",INDEX(Prices,MATCH(AC$3,add_ons,0),MATCH($E195,Models,0)+1))</f>
        <v>90</v>
      </c>
      <c r="AD195" s="4" t="str" cm="1">
        <f t="array" ref="AD195">IF(R195&lt;=0," ",INDEX(Prices,MATCH(AD$3,add_ons,0),MATCH($E195,Models,0)+1))</f>
        <v xml:space="preserve"> </v>
      </c>
      <c r="AE195" s="4" t="str" cm="1">
        <f t="array" ref="AE195">IF(S195&lt;=0," ",INDEX(Prices,MATCH(AE$3,add_ons,0),MATCH($E195,Models,0)+1))</f>
        <v xml:space="preserve"> </v>
      </c>
      <c r="AF195" s="4" t="str" cm="1">
        <f t="array" ref="AF195">IF(T195&lt;=0," ",INDEX(Prices,MATCH(AF$3,add_ons,0),MATCH($E195,Models,0)+1))</f>
        <v xml:space="preserve"> </v>
      </c>
      <c r="AG195" s="4" t="str" cm="1">
        <f t="array" ref="AG195">IF(U195&lt;=0," ",INDEX(Prices,MATCH(AG$3,add_ons,0),MATCH($E195,Models,0)+1))</f>
        <v xml:space="preserve"> </v>
      </c>
      <c r="AH195" s="4" t="str" cm="1">
        <f t="array" ref="AH195">IF(V195&lt;=0," ",INDEX(Prices,MATCH(AH$3,add_ons,0),MATCH($E195,Models,0)+1))</f>
        <v xml:space="preserve"> </v>
      </c>
      <c r="AI195" s="3">
        <f t="shared" si="10"/>
        <v>1479</v>
      </c>
      <c r="AJ195" s="3" cm="1">
        <f t="array" ref="AJ195">IF(K195&lt;= 0, " ",INDEX(Costs,MATCH(W$3,add_ons,0),MATCH($E195,Models,0)+1))</f>
        <v>162.5</v>
      </c>
      <c r="AK195" s="3" t="str" cm="1">
        <f t="array" ref="AK195">IF(L195&lt;= 0, " ",INDEX(Costs,MATCH(X$3,add_ons,0),MATCH($E195,Models,0)+1))</f>
        <v xml:space="preserve"> </v>
      </c>
      <c r="AL195" s="3" t="str" cm="1">
        <f t="array" ref="AL195">IF(M195&lt;= 0, " ",INDEX(Costs,MATCH(Y$3,add_ons,0),MATCH($E195,Models,0)+1))</f>
        <v xml:space="preserve"> </v>
      </c>
      <c r="AM195" s="3" t="str" cm="1">
        <f t="array" ref="AM195">IF(N195&lt;= 0, " ",INDEX(Costs,MATCH(Z$3,add_ons,0),MATCH($E195,Models,0)+1))</f>
        <v xml:space="preserve"> </v>
      </c>
      <c r="AN195" s="3" cm="1">
        <f t="array" ref="AN195">IF(O195&lt;= 0, " ",INDEX(Costs,MATCH(AA$3,add_ons,0),MATCH($E195,Models,0)+1))</f>
        <v>650</v>
      </c>
      <c r="AO195" s="3" t="str" cm="1">
        <f t="array" ref="AO195">IF(P195&lt;= 0, " ",INDEX(Costs,MATCH(AB$3,add_ons,0),MATCH($E195,Models,0)+1))</f>
        <v xml:space="preserve"> </v>
      </c>
      <c r="AP195" s="3" cm="1">
        <f t="array" ref="AP195">IF(Q195&lt;= 0, " ",INDEX(Costs,MATCH(AC$3,add_ons,0),MATCH($E195,Models,0)+1))</f>
        <v>13.5</v>
      </c>
      <c r="AQ195" s="3" t="str" cm="1">
        <f t="array" ref="AQ195">IF(R195&lt;= 0, " ",INDEX(Costs,MATCH(AD$3,add_ons,0),MATCH($E195,Models,0)+1))</f>
        <v xml:space="preserve"> </v>
      </c>
      <c r="AR195" s="3" t="str" cm="1">
        <f t="array" ref="AR195">IF(S195&lt;= 0, " ",INDEX(Costs,MATCH(AE$3,add_ons,0),MATCH($E195,Models,0)+1))</f>
        <v xml:space="preserve"> </v>
      </c>
      <c r="AS195" s="3" t="str" cm="1">
        <f t="array" ref="AS195">IF(T195&lt;= 0, " ",INDEX(Costs,MATCH(AF$3,add_ons,0),MATCH($E195,Models,0)+1))</f>
        <v xml:space="preserve"> </v>
      </c>
      <c r="AT195" s="3" t="str" cm="1">
        <f t="array" ref="AT195">IF(U195&lt;= 0, " ",INDEX(Costs,MATCH(AG$3,add_ons,0),MATCH($E195,Models,0)+1))</f>
        <v xml:space="preserve"> </v>
      </c>
      <c r="AU195" s="3" t="str" cm="1">
        <f t="array" ref="AU195">IF(V195&lt;= 0, " ",INDEX(Costs,MATCH(AH$3,add_ons,0),MATCH($E195,Models,0)+1))</f>
        <v xml:space="preserve"> </v>
      </c>
      <c r="AV195" s="3">
        <f t="shared" si="11"/>
        <v>826</v>
      </c>
      <c r="AW195" s="3">
        <f t="shared" si="12"/>
        <v>20277</v>
      </c>
      <c r="AX195" s="3">
        <f t="shared" si="13"/>
        <v>19060.060000000001</v>
      </c>
      <c r="AY195" s="3">
        <f t="shared" si="14"/>
        <v>1216.9399999999987</v>
      </c>
    </row>
    <row r="196" spans="1:51" x14ac:dyDescent="0.2">
      <c r="A196" t="s">
        <v>42</v>
      </c>
      <c r="B196" t="s">
        <v>9</v>
      </c>
      <c r="C196" t="s">
        <v>10</v>
      </c>
      <c r="D196" t="s">
        <v>11</v>
      </c>
      <c r="E196" t="s">
        <v>28</v>
      </c>
      <c r="F196" t="s">
        <v>18</v>
      </c>
      <c r="G196" t="s">
        <v>22</v>
      </c>
      <c r="H196">
        <v>67</v>
      </c>
      <c r="I196" s="3">
        <v>26464</v>
      </c>
      <c r="J196" s="4">
        <v>25670.079999999998</v>
      </c>
      <c r="K196" s="10">
        <v>1</v>
      </c>
      <c r="L196" s="10">
        <v>0</v>
      </c>
      <c r="M196" s="10">
        <v>1</v>
      </c>
      <c r="N196" s="10">
        <v>0</v>
      </c>
      <c r="O196" s="10">
        <v>0</v>
      </c>
      <c r="P196" s="10">
        <v>0</v>
      </c>
      <c r="Q196" s="10">
        <v>0</v>
      </c>
      <c r="R196" s="10">
        <v>0</v>
      </c>
      <c r="S196" s="10">
        <v>0</v>
      </c>
      <c r="T196" s="10">
        <v>0</v>
      </c>
      <c r="U196" s="10">
        <v>1</v>
      </c>
      <c r="V196" s="10">
        <v>0</v>
      </c>
      <c r="W196" s="4" cm="1">
        <f t="array" ref="W196">IF(K196&lt;=0," ",INDEX(Prices,MATCH(W$3,add_ons,0),MATCH($E196,Models,0)+1))</f>
        <v>725</v>
      </c>
      <c r="X196" s="4" t="str" cm="1">
        <f t="array" ref="X196">IF(L196&lt;=0," ",INDEX(Prices,MATCH(X$3,add_ons,0),MATCH($E196,Models,0)+1))</f>
        <v xml:space="preserve"> </v>
      </c>
      <c r="Y196" s="4" cm="1">
        <f t="array" ref="Y196">IF(M196&lt;=0," ",INDEX(Prices,MATCH(Y$3,add_ons,0),MATCH($E196,Models,0)+1))</f>
        <v>310</v>
      </c>
      <c r="Z196" s="4" t="str" cm="1">
        <f t="array" ref="Z196">IF(N196&lt;=0," ",INDEX(Prices,MATCH(Z$3,add_ons,0),MATCH($E196,Models,0)+1))</f>
        <v xml:space="preserve"> </v>
      </c>
      <c r="AA196" s="4" t="str" cm="1">
        <f t="array" ref="AA196">IF(O196&lt;=0," ",INDEX(Prices,MATCH(AA$3,add_ons,0),MATCH($E196,Models,0)+1))</f>
        <v xml:space="preserve"> </v>
      </c>
      <c r="AB196" s="4" t="str" cm="1">
        <f t="array" ref="AB196">IF(P196&lt;=0," ",INDEX(Prices,MATCH(AB$3,add_ons,0),MATCH($E196,Models,0)+1))</f>
        <v xml:space="preserve"> </v>
      </c>
      <c r="AC196" s="4" t="str" cm="1">
        <f t="array" ref="AC196">IF(Q196&lt;=0," ",INDEX(Prices,MATCH(AC$3,add_ons,0),MATCH($E196,Models,0)+1))</f>
        <v xml:space="preserve"> </v>
      </c>
      <c r="AD196" s="4" t="str" cm="1">
        <f t="array" ref="AD196">IF(R196&lt;=0," ",INDEX(Prices,MATCH(AD$3,add_ons,0),MATCH($E196,Models,0)+1))</f>
        <v xml:space="preserve"> </v>
      </c>
      <c r="AE196" s="4" t="str" cm="1">
        <f t="array" ref="AE196">IF(S196&lt;=0," ",INDEX(Prices,MATCH(AE$3,add_ons,0),MATCH($E196,Models,0)+1))</f>
        <v xml:space="preserve"> </v>
      </c>
      <c r="AF196" s="4" t="str" cm="1">
        <f t="array" ref="AF196">IF(T196&lt;=0," ",INDEX(Prices,MATCH(AF$3,add_ons,0),MATCH($E196,Models,0)+1))</f>
        <v xml:space="preserve"> </v>
      </c>
      <c r="AG196" s="4" cm="1">
        <f t="array" ref="AG196">IF(U196&lt;=0," ",INDEX(Prices,MATCH(AG$3,add_ons,0),MATCH($E196,Models,0)+1))</f>
        <v>620</v>
      </c>
      <c r="AH196" s="4" t="str" cm="1">
        <f t="array" ref="AH196">IF(V196&lt;=0," ",INDEX(Prices,MATCH(AH$3,add_ons,0),MATCH($E196,Models,0)+1))</f>
        <v xml:space="preserve"> </v>
      </c>
      <c r="AI196" s="3">
        <f t="shared" si="10"/>
        <v>1406.75</v>
      </c>
      <c r="AJ196" s="3" cm="1">
        <f t="array" ref="AJ196">IF(K196&lt;= 0, " ",INDEX(Costs,MATCH(W$3,add_ons,0),MATCH($E196,Models,0)+1))</f>
        <v>181.25</v>
      </c>
      <c r="AK196" s="3" t="str" cm="1">
        <f t="array" ref="AK196">IF(L196&lt;= 0, " ",INDEX(Costs,MATCH(X$3,add_ons,0),MATCH($E196,Models,0)+1))</f>
        <v xml:space="preserve"> </v>
      </c>
      <c r="AL196" s="3" cm="1">
        <f t="array" ref="AL196">IF(M196&lt;= 0, " ",INDEX(Costs,MATCH(Y$3,add_ons,0),MATCH($E196,Models,0)+1))</f>
        <v>46.5</v>
      </c>
      <c r="AM196" s="3" t="str" cm="1">
        <f t="array" ref="AM196">IF(N196&lt;= 0, " ",INDEX(Costs,MATCH(Z$3,add_ons,0),MATCH($E196,Models,0)+1))</f>
        <v xml:space="preserve"> </v>
      </c>
      <c r="AN196" s="3" t="str" cm="1">
        <f t="array" ref="AN196">IF(O196&lt;= 0, " ",INDEX(Costs,MATCH(AA$3,add_ons,0),MATCH($E196,Models,0)+1))</f>
        <v xml:space="preserve"> </v>
      </c>
      <c r="AO196" s="3" t="str" cm="1">
        <f t="array" ref="AO196">IF(P196&lt;= 0, " ",INDEX(Costs,MATCH(AB$3,add_ons,0),MATCH($E196,Models,0)+1))</f>
        <v xml:space="preserve"> </v>
      </c>
      <c r="AP196" s="3" t="str" cm="1">
        <f t="array" ref="AP196">IF(Q196&lt;= 0, " ",INDEX(Costs,MATCH(AC$3,add_ons,0),MATCH($E196,Models,0)+1))</f>
        <v xml:space="preserve"> </v>
      </c>
      <c r="AQ196" s="3" t="str" cm="1">
        <f t="array" ref="AQ196">IF(R196&lt;= 0, " ",INDEX(Costs,MATCH(AD$3,add_ons,0),MATCH($E196,Models,0)+1))</f>
        <v xml:space="preserve"> </v>
      </c>
      <c r="AR196" s="3" t="str" cm="1">
        <f t="array" ref="AR196">IF(S196&lt;= 0, " ",INDEX(Costs,MATCH(AE$3,add_ons,0),MATCH($E196,Models,0)+1))</f>
        <v xml:space="preserve"> </v>
      </c>
      <c r="AS196" s="3" t="str" cm="1">
        <f t="array" ref="AS196">IF(T196&lt;= 0, " ",INDEX(Costs,MATCH(AF$3,add_ons,0),MATCH($E196,Models,0)+1))</f>
        <v xml:space="preserve"> </v>
      </c>
      <c r="AT196" s="3" cm="1">
        <f t="array" ref="AT196">IF(U196&lt;= 0, " ",INDEX(Costs,MATCH(AG$3,add_ons,0),MATCH($E196,Models,0)+1))</f>
        <v>173.60000000000002</v>
      </c>
      <c r="AU196" s="3" t="str" cm="1">
        <f t="array" ref="AU196">IF(V196&lt;= 0, " ",INDEX(Costs,MATCH(AH$3,add_ons,0),MATCH($E196,Models,0)+1))</f>
        <v xml:space="preserve"> </v>
      </c>
      <c r="AV196" s="3">
        <f t="shared" si="11"/>
        <v>401.35</v>
      </c>
      <c r="AW196" s="3">
        <f t="shared" si="12"/>
        <v>27870.75</v>
      </c>
      <c r="AX196" s="3">
        <f t="shared" si="13"/>
        <v>26071.429999999997</v>
      </c>
      <c r="AY196" s="3">
        <f t="shared" si="14"/>
        <v>1799.3200000000033</v>
      </c>
    </row>
    <row r="197" spans="1:51" x14ac:dyDescent="0.2">
      <c r="A197" t="s">
        <v>42</v>
      </c>
      <c r="B197" t="s">
        <v>9</v>
      </c>
      <c r="C197" t="s">
        <v>10</v>
      </c>
      <c r="D197" t="s">
        <v>11</v>
      </c>
      <c r="E197" t="s">
        <v>12</v>
      </c>
      <c r="F197" t="s">
        <v>34</v>
      </c>
      <c r="G197" t="s">
        <v>14</v>
      </c>
      <c r="H197">
        <v>52</v>
      </c>
      <c r="I197" s="3">
        <v>25626</v>
      </c>
      <c r="J197" s="4">
        <v>24857.219999999998</v>
      </c>
      <c r="K197" s="10">
        <v>1</v>
      </c>
      <c r="L197" s="10">
        <v>0</v>
      </c>
      <c r="M197" s="10">
        <v>0</v>
      </c>
      <c r="N197" s="10">
        <v>1</v>
      </c>
      <c r="O197" s="10">
        <v>0</v>
      </c>
      <c r="P197" s="10">
        <v>0</v>
      </c>
      <c r="Q197" s="10">
        <v>1</v>
      </c>
      <c r="R197" s="10">
        <v>1</v>
      </c>
      <c r="S197" s="10">
        <v>0</v>
      </c>
      <c r="T197" s="10">
        <v>0</v>
      </c>
      <c r="U197" s="10">
        <v>0</v>
      </c>
      <c r="V197" s="10">
        <v>0</v>
      </c>
      <c r="W197" s="4" cm="1">
        <f t="array" ref="W197">IF(K197&lt;=0," ",INDEX(Prices,MATCH(W$3,add_ons,0),MATCH($E197,Models,0)+1))</f>
        <v>750</v>
      </c>
      <c r="X197" s="4" t="str" cm="1">
        <f t="array" ref="X197">IF(L197&lt;=0," ",INDEX(Prices,MATCH(X$3,add_ons,0),MATCH($E197,Models,0)+1))</f>
        <v xml:space="preserve"> </v>
      </c>
      <c r="Y197" s="4" t="str" cm="1">
        <f t="array" ref="Y197">IF(M197&lt;=0," ",INDEX(Prices,MATCH(Y$3,add_ons,0),MATCH($E197,Models,0)+1))</f>
        <v xml:space="preserve"> </v>
      </c>
      <c r="Z197" s="4" cm="1">
        <f t="array" ref="Z197">IF(N197&lt;=0," ",INDEX(Prices,MATCH(Z$3,add_ons,0),MATCH($E197,Models,0)+1))</f>
        <v>240</v>
      </c>
      <c r="AA197" s="4" t="str" cm="1">
        <f t="array" ref="AA197">IF(O197&lt;=0," ",INDEX(Prices,MATCH(AA$3,add_ons,0),MATCH($E197,Models,0)+1))</f>
        <v xml:space="preserve"> </v>
      </c>
      <c r="AB197" s="4" t="str" cm="1">
        <f t="array" ref="AB197">IF(P197&lt;=0," ",INDEX(Prices,MATCH(AB$3,add_ons,0),MATCH($E197,Models,0)+1))</f>
        <v xml:space="preserve"> </v>
      </c>
      <c r="AC197" s="4" cm="1">
        <f t="array" ref="AC197">IF(Q197&lt;=0," ",INDEX(Prices,MATCH(AC$3,add_ons,0),MATCH($E197,Models,0)+1))</f>
        <v>110</v>
      </c>
      <c r="AD197" s="4" cm="1">
        <f t="array" ref="AD197">IF(R197&lt;=0," ",INDEX(Prices,MATCH(AD$3,add_ons,0),MATCH($E197,Models,0)+1))</f>
        <v>180</v>
      </c>
      <c r="AE197" s="4" t="str" cm="1">
        <f t="array" ref="AE197">IF(S197&lt;=0," ",INDEX(Prices,MATCH(AE$3,add_ons,0),MATCH($E197,Models,0)+1))</f>
        <v xml:space="preserve"> </v>
      </c>
      <c r="AF197" s="4" t="str" cm="1">
        <f t="array" ref="AF197">IF(T197&lt;=0," ",INDEX(Prices,MATCH(AF$3,add_ons,0),MATCH($E197,Models,0)+1))</f>
        <v xml:space="preserve"> </v>
      </c>
      <c r="AG197" s="4" t="str" cm="1">
        <f t="array" ref="AG197">IF(U197&lt;=0," ",INDEX(Prices,MATCH(AG$3,add_ons,0),MATCH($E197,Models,0)+1))</f>
        <v xml:space="preserve"> </v>
      </c>
      <c r="AH197" s="4" t="str" cm="1">
        <f t="array" ref="AH197">IF(V197&lt;=0," ",INDEX(Prices,MATCH(AH$3,add_ons,0),MATCH($E197,Models,0)+1))</f>
        <v xml:space="preserve"> </v>
      </c>
      <c r="AI197" s="3">
        <f t="shared" ref="AI197:AI260" si="15">SUM(W197:AH197)-IF(SUM(H197:V197) &gt;2,SUM(W197:AH197)*0.15,0)</f>
        <v>1088</v>
      </c>
      <c r="AJ197" s="3" cm="1">
        <f t="array" ref="AJ197">IF(K197&lt;= 0, " ",INDEX(Costs,MATCH(W$3,add_ons,0),MATCH($E197,Models,0)+1))</f>
        <v>187.5</v>
      </c>
      <c r="AK197" s="3" t="str" cm="1">
        <f t="array" ref="AK197">IF(L197&lt;= 0, " ",INDEX(Costs,MATCH(X$3,add_ons,0),MATCH($E197,Models,0)+1))</f>
        <v xml:space="preserve"> </v>
      </c>
      <c r="AL197" s="3" t="str" cm="1">
        <f t="array" ref="AL197">IF(M197&lt;= 0, " ",INDEX(Costs,MATCH(Y$3,add_ons,0),MATCH($E197,Models,0)+1))</f>
        <v xml:space="preserve"> </v>
      </c>
      <c r="AM197" s="3" cm="1">
        <f t="array" ref="AM197">IF(N197&lt;= 0, " ",INDEX(Costs,MATCH(Z$3,add_ons,0),MATCH($E197,Models,0)+1))</f>
        <v>28.799999999999997</v>
      </c>
      <c r="AN197" s="3" t="str" cm="1">
        <f t="array" ref="AN197">IF(O197&lt;= 0, " ",INDEX(Costs,MATCH(AA$3,add_ons,0),MATCH($E197,Models,0)+1))</f>
        <v xml:space="preserve"> </v>
      </c>
      <c r="AO197" s="3" t="str" cm="1">
        <f t="array" ref="AO197">IF(P197&lt;= 0, " ",INDEX(Costs,MATCH(AB$3,add_ons,0),MATCH($E197,Models,0)+1))</f>
        <v xml:space="preserve"> </v>
      </c>
      <c r="AP197" s="3" cm="1">
        <f t="array" ref="AP197">IF(Q197&lt;= 0, " ",INDEX(Costs,MATCH(AC$3,add_ons,0),MATCH($E197,Models,0)+1))</f>
        <v>16.5</v>
      </c>
      <c r="AQ197" s="3" cm="1">
        <f t="array" ref="AQ197">IF(R197&lt;= 0, " ",INDEX(Costs,MATCH(AD$3,add_ons,0),MATCH($E197,Models,0)+1))</f>
        <v>30.6</v>
      </c>
      <c r="AR197" s="3" t="str" cm="1">
        <f t="array" ref="AR197">IF(S197&lt;= 0, " ",INDEX(Costs,MATCH(AE$3,add_ons,0),MATCH($E197,Models,0)+1))</f>
        <v xml:space="preserve"> </v>
      </c>
      <c r="AS197" s="3" t="str" cm="1">
        <f t="array" ref="AS197">IF(T197&lt;= 0, " ",INDEX(Costs,MATCH(AF$3,add_ons,0),MATCH($E197,Models,0)+1))</f>
        <v xml:space="preserve"> </v>
      </c>
      <c r="AT197" s="3" t="str" cm="1">
        <f t="array" ref="AT197">IF(U197&lt;= 0, " ",INDEX(Costs,MATCH(AG$3,add_ons,0),MATCH($E197,Models,0)+1))</f>
        <v xml:space="preserve"> </v>
      </c>
      <c r="AU197" s="3" t="str" cm="1">
        <f t="array" ref="AU197">IF(V197&lt;= 0, " ",INDEX(Costs,MATCH(AH$3,add_ons,0),MATCH($E197,Models,0)+1))</f>
        <v xml:space="preserve"> </v>
      </c>
      <c r="AV197" s="3">
        <f t="shared" ref="AV197:AV260" si="16">SUM(AJ197:AU197)</f>
        <v>263.40000000000003</v>
      </c>
      <c r="AW197" s="3">
        <f t="shared" ref="AW197:AW260" si="17">I197+AI197</f>
        <v>26714</v>
      </c>
      <c r="AX197" s="3">
        <f t="shared" ref="AX197:AX260" si="18">AV197+J197</f>
        <v>25120.62</v>
      </c>
      <c r="AY197" s="3">
        <f t="shared" ref="AY197:AY260" si="19">AW197-AX197</f>
        <v>1593.380000000001</v>
      </c>
    </row>
    <row r="198" spans="1:51" x14ac:dyDescent="0.2">
      <c r="A198" t="s">
        <v>42</v>
      </c>
      <c r="B198" t="s">
        <v>9</v>
      </c>
      <c r="C198" t="s">
        <v>10</v>
      </c>
      <c r="D198" t="s">
        <v>11</v>
      </c>
      <c r="E198" t="s">
        <v>12</v>
      </c>
      <c r="F198" t="s">
        <v>18</v>
      </c>
      <c r="G198" t="s">
        <v>22</v>
      </c>
      <c r="H198">
        <v>57</v>
      </c>
      <c r="I198" s="3">
        <v>29539</v>
      </c>
      <c r="J198" s="4">
        <v>28652.829999999998</v>
      </c>
      <c r="K198" s="10">
        <v>0</v>
      </c>
      <c r="L198" s="10">
        <v>0</v>
      </c>
      <c r="M198" s="10">
        <v>0</v>
      </c>
      <c r="N198" s="10">
        <v>0</v>
      </c>
      <c r="O198" s="10">
        <v>0</v>
      </c>
      <c r="P198" s="10">
        <v>0</v>
      </c>
      <c r="Q198" s="10">
        <v>0</v>
      </c>
      <c r="R198" s="10">
        <v>0</v>
      </c>
      <c r="S198" s="10">
        <v>0</v>
      </c>
      <c r="T198" s="10">
        <v>0</v>
      </c>
      <c r="U198" s="10">
        <v>0</v>
      </c>
      <c r="V198" s="10">
        <v>0</v>
      </c>
      <c r="W198" s="4" t="str" cm="1">
        <f t="array" ref="W198">IF(K198&lt;=0," ",INDEX(Prices,MATCH(W$3,add_ons,0),MATCH($E198,Models,0)+1))</f>
        <v xml:space="preserve"> </v>
      </c>
      <c r="X198" s="4" t="str" cm="1">
        <f t="array" ref="X198">IF(L198&lt;=0," ",INDEX(Prices,MATCH(X$3,add_ons,0),MATCH($E198,Models,0)+1))</f>
        <v xml:space="preserve"> </v>
      </c>
      <c r="Y198" s="4" t="str" cm="1">
        <f t="array" ref="Y198">IF(M198&lt;=0," ",INDEX(Prices,MATCH(Y$3,add_ons,0),MATCH($E198,Models,0)+1))</f>
        <v xml:space="preserve"> </v>
      </c>
      <c r="Z198" s="4" t="str" cm="1">
        <f t="array" ref="Z198">IF(N198&lt;=0," ",INDEX(Prices,MATCH(Z$3,add_ons,0),MATCH($E198,Models,0)+1))</f>
        <v xml:space="preserve"> </v>
      </c>
      <c r="AA198" s="4" t="str" cm="1">
        <f t="array" ref="AA198">IF(O198&lt;=0," ",INDEX(Prices,MATCH(AA$3,add_ons,0),MATCH($E198,Models,0)+1))</f>
        <v xml:space="preserve"> </v>
      </c>
      <c r="AB198" s="4" t="str" cm="1">
        <f t="array" ref="AB198">IF(P198&lt;=0," ",INDEX(Prices,MATCH(AB$3,add_ons,0),MATCH($E198,Models,0)+1))</f>
        <v xml:space="preserve"> </v>
      </c>
      <c r="AC198" s="4" t="str" cm="1">
        <f t="array" ref="AC198">IF(Q198&lt;=0," ",INDEX(Prices,MATCH(AC$3,add_ons,0),MATCH($E198,Models,0)+1))</f>
        <v xml:space="preserve"> </v>
      </c>
      <c r="AD198" s="4" t="str" cm="1">
        <f t="array" ref="AD198">IF(R198&lt;=0," ",INDEX(Prices,MATCH(AD$3,add_ons,0),MATCH($E198,Models,0)+1))</f>
        <v xml:space="preserve"> </v>
      </c>
      <c r="AE198" s="4" t="str" cm="1">
        <f t="array" ref="AE198">IF(S198&lt;=0," ",INDEX(Prices,MATCH(AE$3,add_ons,0),MATCH($E198,Models,0)+1))</f>
        <v xml:space="preserve"> </v>
      </c>
      <c r="AF198" s="4" t="str" cm="1">
        <f t="array" ref="AF198">IF(T198&lt;=0," ",INDEX(Prices,MATCH(AF$3,add_ons,0),MATCH($E198,Models,0)+1))</f>
        <v xml:space="preserve"> </v>
      </c>
      <c r="AG198" s="4" t="str" cm="1">
        <f t="array" ref="AG198">IF(U198&lt;=0," ",INDEX(Prices,MATCH(AG$3,add_ons,0),MATCH($E198,Models,0)+1))</f>
        <v xml:space="preserve"> </v>
      </c>
      <c r="AH198" s="4" t="str" cm="1">
        <f t="array" ref="AH198">IF(V198&lt;=0," ",INDEX(Prices,MATCH(AH$3,add_ons,0),MATCH($E198,Models,0)+1))</f>
        <v xml:space="preserve"> </v>
      </c>
      <c r="AI198" s="3">
        <f t="shared" si="15"/>
        <v>0</v>
      </c>
      <c r="AJ198" s="3" t="str" cm="1">
        <f t="array" ref="AJ198">IF(K198&lt;= 0, " ",INDEX(Costs,MATCH(W$3,add_ons,0),MATCH($E198,Models,0)+1))</f>
        <v xml:space="preserve"> </v>
      </c>
      <c r="AK198" s="3" t="str" cm="1">
        <f t="array" ref="AK198">IF(L198&lt;= 0, " ",INDEX(Costs,MATCH(X$3,add_ons,0),MATCH($E198,Models,0)+1))</f>
        <v xml:space="preserve"> </v>
      </c>
      <c r="AL198" s="3" t="str" cm="1">
        <f t="array" ref="AL198">IF(M198&lt;= 0, " ",INDEX(Costs,MATCH(Y$3,add_ons,0),MATCH($E198,Models,0)+1))</f>
        <v xml:space="preserve"> </v>
      </c>
      <c r="AM198" s="3" t="str" cm="1">
        <f t="array" ref="AM198">IF(N198&lt;= 0, " ",INDEX(Costs,MATCH(Z$3,add_ons,0),MATCH($E198,Models,0)+1))</f>
        <v xml:space="preserve"> </v>
      </c>
      <c r="AN198" s="3" t="str" cm="1">
        <f t="array" ref="AN198">IF(O198&lt;= 0, " ",INDEX(Costs,MATCH(AA$3,add_ons,0),MATCH($E198,Models,0)+1))</f>
        <v xml:space="preserve"> </v>
      </c>
      <c r="AO198" s="3" t="str" cm="1">
        <f t="array" ref="AO198">IF(P198&lt;= 0, " ",INDEX(Costs,MATCH(AB$3,add_ons,0),MATCH($E198,Models,0)+1))</f>
        <v xml:space="preserve"> </v>
      </c>
      <c r="AP198" s="3" t="str" cm="1">
        <f t="array" ref="AP198">IF(Q198&lt;= 0, " ",INDEX(Costs,MATCH(AC$3,add_ons,0),MATCH($E198,Models,0)+1))</f>
        <v xml:space="preserve"> </v>
      </c>
      <c r="AQ198" s="3" t="str" cm="1">
        <f t="array" ref="AQ198">IF(R198&lt;= 0, " ",INDEX(Costs,MATCH(AD$3,add_ons,0),MATCH($E198,Models,0)+1))</f>
        <v xml:space="preserve"> </v>
      </c>
      <c r="AR198" s="3" t="str" cm="1">
        <f t="array" ref="AR198">IF(S198&lt;= 0, " ",INDEX(Costs,MATCH(AE$3,add_ons,0),MATCH($E198,Models,0)+1))</f>
        <v xml:space="preserve"> </v>
      </c>
      <c r="AS198" s="3" t="str" cm="1">
        <f t="array" ref="AS198">IF(T198&lt;= 0, " ",INDEX(Costs,MATCH(AF$3,add_ons,0),MATCH($E198,Models,0)+1))</f>
        <v xml:space="preserve"> </v>
      </c>
      <c r="AT198" s="3" t="str" cm="1">
        <f t="array" ref="AT198">IF(U198&lt;= 0, " ",INDEX(Costs,MATCH(AG$3,add_ons,0),MATCH($E198,Models,0)+1))</f>
        <v xml:space="preserve"> </v>
      </c>
      <c r="AU198" s="3" t="str" cm="1">
        <f t="array" ref="AU198">IF(V198&lt;= 0, " ",INDEX(Costs,MATCH(AH$3,add_ons,0),MATCH($E198,Models,0)+1))</f>
        <v xml:space="preserve"> </v>
      </c>
      <c r="AV198" s="3">
        <f t="shared" si="16"/>
        <v>0</v>
      </c>
      <c r="AW198" s="3">
        <f t="shared" si="17"/>
        <v>29539</v>
      </c>
      <c r="AX198" s="3">
        <f t="shared" si="18"/>
        <v>28652.829999999998</v>
      </c>
      <c r="AY198" s="3">
        <f t="shared" si="19"/>
        <v>886.17000000000189</v>
      </c>
    </row>
    <row r="199" spans="1:51" x14ac:dyDescent="0.2">
      <c r="A199" t="s">
        <v>42</v>
      </c>
      <c r="B199" t="s">
        <v>9</v>
      </c>
      <c r="C199" t="s">
        <v>10</v>
      </c>
      <c r="D199" t="s">
        <v>11</v>
      </c>
      <c r="E199" t="s">
        <v>12</v>
      </c>
      <c r="F199" t="s">
        <v>13</v>
      </c>
      <c r="G199" t="s">
        <v>22</v>
      </c>
      <c r="H199">
        <v>44</v>
      </c>
      <c r="I199" s="3">
        <v>26960</v>
      </c>
      <c r="J199" s="4">
        <v>26151.200000000001</v>
      </c>
      <c r="K199" s="10">
        <v>1</v>
      </c>
      <c r="L199" s="10">
        <v>0</v>
      </c>
      <c r="M199" s="10">
        <v>0</v>
      </c>
      <c r="N199" s="10">
        <v>0</v>
      </c>
      <c r="O199" s="10">
        <v>0</v>
      </c>
      <c r="P199" s="10">
        <v>0</v>
      </c>
      <c r="Q199" s="10">
        <v>1</v>
      </c>
      <c r="R199" s="10">
        <v>0</v>
      </c>
      <c r="S199" s="10">
        <v>0</v>
      </c>
      <c r="T199" s="10">
        <v>0</v>
      </c>
      <c r="U199" s="10">
        <v>1</v>
      </c>
      <c r="V199" s="10">
        <v>1</v>
      </c>
      <c r="W199" s="4" cm="1">
        <f t="array" ref="W199">IF(K199&lt;=0," ",INDEX(Prices,MATCH(W$3,add_ons,0),MATCH($E199,Models,0)+1))</f>
        <v>750</v>
      </c>
      <c r="X199" s="4" t="str" cm="1">
        <f t="array" ref="X199">IF(L199&lt;=0," ",INDEX(Prices,MATCH(X$3,add_ons,0),MATCH($E199,Models,0)+1))</f>
        <v xml:space="preserve"> </v>
      </c>
      <c r="Y199" s="4" t="str" cm="1">
        <f t="array" ref="Y199">IF(M199&lt;=0," ",INDEX(Prices,MATCH(Y$3,add_ons,0),MATCH($E199,Models,0)+1))</f>
        <v xml:space="preserve"> </v>
      </c>
      <c r="Z199" s="4" t="str" cm="1">
        <f t="array" ref="Z199">IF(N199&lt;=0," ",INDEX(Prices,MATCH(Z$3,add_ons,0),MATCH($E199,Models,0)+1))</f>
        <v xml:space="preserve"> </v>
      </c>
      <c r="AA199" s="4" t="str" cm="1">
        <f t="array" ref="AA199">IF(O199&lt;=0," ",INDEX(Prices,MATCH(AA$3,add_ons,0),MATCH($E199,Models,0)+1))</f>
        <v xml:space="preserve"> </v>
      </c>
      <c r="AB199" s="4" t="str" cm="1">
        <f t="array" ref="AB199">IF(P199&lt;=0," ",INDEX(Prices,MATCH(AB$3,add_ons,0),MATCH($E199,Models,0)+1))</f>
        <v xml:space="preserve"> </v>
      </c>
      <c r="AC199" s="4" cm="1">
        <f t="array" ref="AC199">IF(Q199&lt;=0," ",INDEX(Prices,MATCH(AC$3,add_ons,0),MATCH($E199,Models,0)+1))</f>
        <v>110</v>
      </c>
      <c r="AD199" s="4" t="str" cm="1">
        <f t="array" ref="AD199">IF(R199&lt;=0," ",INDEX(Prices,MATCH(AD$3,add_ons,0),MATCH($E199,Models,0)+1))</f>
        <v xml:space="preserve"> </v>
      </c>
      <c r="AE199" s="4" t="str" cm="1">
        <f t="array" ref="AE199">IF(S199&lt;=0," ",INDEX(Prices,MATCH(AE$3,add_ons,0),MATCH($E199,Models,0)+1))</f>
        <v xml:space="preserve"> </v>
      </c>
      <c r="AF199" s="4" t="str" cm="1">
        <f t="array" ref="AF199">IF(T199&lt;=0," ",INDEX(Prices,MATCH(AF$3,add_ons,0),MATCH($E199,Models,0)+1))</f>
        <v xml:space="preserve"> </v>
      </c>
      <c r="AG199" s="4" cm="1">
        <f t="array" ref="AG199">IF(U199&lt;=0," ",INDEX(Prices,MATCH(AG$3,add_ons,0),MATCH($E199,Models,0)+1))</f>
        <v>640</v>
      </c>
      <c r="AH199" s="4" cm="1">
        <f t="array" ref="AH199">IF(V199&lt;=0," ",INDEX(Prices,MATCH(AH$3,add_ons,0),MATCH($E199,Models,0)+1))</f>
        <v>460</v>
      </c>
      <c r="AI199" s="3">
        <f t="shared" si="15"/>
        <v>1666</v>
      </c>
      <c r="AJ199" s="3" cm="1">
        <f t="array" ref="AJ199">IF(K199&lt;= 0, " ",INDEX(Costs,MATCH(W$3,add_ons,0),MATCH($E199,Models,0)+1))</f>
        <v>187.5</v>
      </c>
      <c r="AK199" s="3" t="str" cm="1">
        <f t="array" ref="AK199">IF(L199&lt;= 0, " ",INDEX(Costs,MATCH(X$3,add_ons,0),MATCH($E199,Models,0)+1))</f>
        <v xml:space="preserve"> </v>
      </c>
      <c r="AL199" s="3" t="str" cm="1">
        <f t="array" ref="AL199">IF(M199&lt;= 0, " ",INDEX(Costs,MATCH(Y$3,add_ons,0),MATCH($E199,Models,0)+1))</f>
        <v xml:space="preserve"> </v>
      </c>
      <c r="AM199" s="3" t="str" cm="1">
        <f t="array" ref="AM199">IF(N199&lt;= 0, " ",INDEX(Costs,MATCH(Z$3,add_ons,0),MATCH($E199,Models,0)+1))</f>
        <v xml:space="preserve"> </v>
      </c>
      <c r="AN199" s="3" t="str" cm="1">
        <f t="array" ref="AN199">IF(O199&lt;= 0, " ",INDEX(Costs,MATCH(AA$3,add_ons,0),MATCH($E199,Models,0)+1))</f>
        <v xml:space="preserve"> </v>
      </c>
      <c r="AO199" s="3" t="str" cm="1">
        <f t="array" ref="AO199">IF(P199&lt;= 0, " ",INDEX(Costs,MATCH(AB$3,add_ons,0),MATCH($E199,Models,0)+1))</f>
        <v xml:space="preserve"> </v>
      </c>
      <c r="AP199" s="3" cm="1">
        <f t="array" ref="AP199">IF(Q199&lt;= 0, " ",INDEX(Costs,MATCH(AC$3,add_ons,0),MATCH($E199,Models,0)+1))</f>
        <v>16.5</v>
      </c>
      <c r="AQ199" s="3" t="str" cm="1">
        <f t="array" ref="AQ199">IF(R199&lt;= 0, " ",INDEX(Costs,MATCH(AD$3,add_ons,0),MATCH($E199,Models,0)+1))</f>
        <v xml:space="preserve"> </v>
      </c>
      <c r="AR199" s="3" t="str" cm="1">
        <f t="array" ref="AR199">IF(S199&lt;= 0, " ",INDEX(Costs,MATCH(AE$3,add_ons,0),MATCH($E199,Models,0)+1))</f>
        <v xml:space="preserve"> </v>
      </c>
      <c r="AS199" s="3" t="str" cm="1">
        <f t="array" ref="AS199">IF(T199&lt;= 0, " ",INDEX(Costs,MATCH(AF$3,add_ons,0),MATCH($E199,Models,0)+1))</f>
        <v xml:space="preserve"> </v>
      </c>
      <c r="AT199" s="3" cm="1">
        <f t="array" ref="AT199">IF(U199&lt;= 0, " ",INDEX(Costs,MATCH(AG$3,add_ons,0),MATCH($E199,Models,0)+1))</f>
        <v>179.20000000000002</v>
      </c>
      <c r="AU199" s="3" cm="1">
        <f t="array" ref="AU199">IF(V199&lt;= 0, " ",INDEX(Costs,MATCH(AH$3,add_ons,0),MATCH($E199,Models,0)+1))</f>
        <v>96.6</v>
      </c>
      <c r="AV199" s="3">
        <f t="shared" si="16"/>
        <v>479.80000000000007</v>
      </c>
      <c r="AW199" s="3">
        <f t="shared" si="17"/>
        <v>28626</v>
      </c>
      <c r="AX199" s="3">
        <f t="shared" si="18"/>
        <v>26631</v>
      </c>
      <c r="AY199" s="3">
        <f t="shared" si="19"/>
        <v>1995</v>
      </c>
    </row>
    <row r="200" spans="1:51" x14ac:dyDescent="0.2">
      <c r="A200" t="s">
        <v>42</v>
      </c>
      <c r="B200" t="s">
        <v>9</v>
      </c>
      <c r="C200" t="s">
        <v>40</v>
      </c>
      <c r="D200" t="s">
        <v>16</v>
      </c>
      <c r="E200" t="s">
        <v>17</v>
      </c>
      <c r="F200" t="s">
        <v>29</v>
      </c>
      <c r="G200" t="s">
        <v>14</v>
      </c>
      <c r="H200">
        <v>47</v>
      </c>
      <c r="I200" s="4">
        <v>16267</v>
      </c>
      <c r="J200" s="4">
        <v>9760.1999999999989</v>
      </c>
      <c r="K200" s="10">
        <v>0</v>
      </c>
      <c r="L200" s="10">
        <v>0</v>
      </c>
      <c r="M200" s="10">
        <v>1</v>
      </c>
      <c r="N200" s="10">
        <v>0</v>
      </c>
      <c r="O200" s="10">
        <v>0</v>
      </c>
      <c r="P200" s="10">
        <v>1</v>
      </c>
      <c r="Q200" s="10">
        <v>0</v>
      </c>
      <c r="R200" s="10">
        <v>0</v>
      </c>
      <c r="S200" s="10">
        <v>0</v>
      </c>
      <c r="T200" s="10">
        <v>0</v>
      </c>
      <c r="U200" s="10">
        <v>1</v>
      </c>
      <c r="V200" s="10">
        <v>1</v>
      </c>
      <c r="W200" s="4" t="str" cm="1">
        <f t="array" ref="W200">IF(K200&lt;=0," ",INDEX(Prices,MATCH(W$3,add_ons,0),MATCH($E200,Models,0)+1))</f>
        <v xml:space="preserve"> </v>
      </c>
      <c r="X200" s="4" t="str" cm="1">
        <f t="array" ref="X200">IF(L200&lt;=0," ",INDEX(Prices,MATCH(X$3,add_ons,0),MATCH($E200,Models,0)+1))</f>
        <v xml:space="preserve"> </v>
      </c>
      <c r="Y200" s="4" cm="1">
        <f t="array" ref="Y200">IF(M200&lt;=0," ",INDEX(Prices,MATCH(Y$3,add_ons,0),MATCH($E200,Models,0)+1))</f>
        <v>280</v>
      </c>
      <c r="Z200" s="4" t="str" cm="1">
        <f t="array" ref="Z200">IF(N200&lt;=0," ",INDEX(Prices,MATCH(Z$3,add_ons,0),MATCH($E200,Models,0)+1))</f>
        <v xml:space="preserve"> </v>
      </c>
      <c r="AA200" s="4" t="str" cm="1">
        <f t="array" ref="AA200">IF(O200&lt;=0," ",INDEX(Prices,MATCH(AA$3,add_ons,0),MATCH($E200,Models,0)+1))</f>
        <v xml:space="preserve"> </v>
      </c>
      <c r="AB200" s="4" cm="1">
        <f t="array" ref="AB200">IF(P200&lt;=0," ",INDEX(Prices,MATCH(AB$3,add_ons,0),MATCH($E200,Models,0)+1))</f>
        <v>2000</v>
      </c>
      <c r="AC200" s="4" t="str" cm="1">
        <f t="array" ref="AC200">IF(Q200&lt;=0," ",INDEX(Prices,MATCH(AC$3,add_ons,0),MATCH($E200,Models,0)+1))</f>
        <v xml:space="preserve"> </v>
      </c>
      <c r="AD200" s="4" t="str" cm="1">
        <f t="array" ref="AD200">IF(R200&lt;=0," ",INDEX(Prices,MATCH(AD$3,add_ons,0),MATCH($E200,Models,0)+1))</f>
        <v xml:space="preserve"> </v>
      </c>
      <c r="AE200" s="4" t="str" cm="1">
        <f t="array" ref="AE200">IF(S200&lt;=0," ",INDEX(Prices,MATCH(AE$3,add_ons,0),MATCH($E200,Models,0)+1))</f>
        <v xml:space="preserve"> </v>
      </c>
      <c r="AF200" s="4" t="str" cm="1">
        <f t="array" ref="AF200">IF(T200&lt;=0," ",INDEX(Prices,MATCH(AF$3,add_ons,0),MATCH($E200,Models,0)+1))</f>
        <v xml:space="preserve"> </v>
      </c>
      <c r="AG200" s="4" cm="1">
        <f t="array" ref="AG200">IF(U200&lt;=0," ",INDEX(Prices,MATCH(AG$3,add_ons,0),MATCH($E200,Models,0)+1))</f>
        <v>560</v>
      </c>
      <c r="AH200" s="4" cm="1">
        <f t="array" ref="AH200">IF(V200&lt;=0," ",INDEX(Prices,MATCH(AH$3,add_ons,0),MATCH($E200,Models,0)+1))</f>
        <v>390</v>
      </c>
      <c r="AI200" s="3">
        <f t="shared" si="15"/>
        <v>2745.5</v>
      </c>
      <c r="AJ200" s="3" t="str" cm="1">
        <f t="array" ref="AJ200">IF(K200&lt;= 0, " ",INDEX(Costs,MATCH(W$3,add_ons,0),MATCH($E200,Models,0)+1))</f>
        <v xml:space="preserve"> </v>
      </c>
      <c r="AK200" s="3" t="str" cm="1">
        <f t="array" ref="AK200">IF(L200&lt;= 0, " ",INDEX(Costs,MATCH(X$3,add_ons,0),MATCH($E200,Models,0)+1))</f>
        <v xml:space="preserve"> </v>
      </c>
      <c r="AL200" s="3" cm="1">
        <f t="array" ref="AL200">IF(M200&lt;= 0, " ",INDEX(Costs,MATCH(Y$3,add_ons,0),MATCH($E200,Models,0)+1))</f>
        <v>42</v>
      </c>
      <c r="AM200" s="3" t="str" cm="1">
        <f t="array" ref="AM200">IF(N200&lt;= 0, " ",INDEX(Costs,MATCH(Z$3,add_ons,0),MATCH($E200,Models,0)+1))</f>
        <v xml:space="preserve"> </v>
      </c>
      <c r="AN200" s="3" t="str" cm="1">
        <f t="array" ref="AN200">IF(O200&lt;= 0, " ",INDEX(Costs,MATCH(AA$3,add_ons,0),MATCH($E200,Models,0)+1))</f>
        <v xml:space="preserve"> </v>
      </c>
      <c r="AO200" s="3" cm="1">
        <f t="array" ref="AO200">IF(P200&lt;= 0, " ",INDEX(Costs,MATCH(AB$3,add_ons,0),MATCH($E200,Models,0)+1))</f>
        <v>1360</v>
      </c>
      <c r="AP200" s="3" t="str" cm="1">
        <f t="array" ref="AP200">IF(Q200&lt;= 0, " ",INDEX(Costs,MATCH(AC$3,add_ons,0),MATCH($E200,Models,0)+1))</f>
        <v xml:space="preserve"> </v>
      </c>
      <c r="AQ200" s="3" t="str" cm="1">
        <f t="array" ref="AQ200">IF(R200&lt;= 0, " ",INDEX(Costs,MATCH(AD$3,add_ons,0),MATCH($E200,Models,0)+1))</f>
        <v xml:space="preserve"> </v>
      </c>
      <c r="AR200" s="3" t="str" cm="1">
        <f t="array" ref="AR200">IF(S200&lt;= 0, " ",INDEX(Costs,MATCH(AE$3,add_ons,0),MATCH($E200,Models,0)+1))</f>
        <v xml:space="preserve"> </v>
      </c>
      <c r="AS200" s="3" t="str" cm="1">
        <f t="array" ref="AS200">IF(T200&lt;= 0, " ",INDEX(Costs,MATCH(AF$3,add_ons,0),MATCH($E200,Models,0)+1))</f>
        <v xml:space="preserve"> </v>
      </c>
      <c r="AT200" s="3" cm="1">
        <f t="array" ref="AT200">IF(U200&lt;= 0, " ",INDEX(Costs,MATCH(AG$3,add_ons,0),MATCH($E200,Models,0)+1))</f>
        <v>156.80000000000001</v>
      </c>
      <c r="AU200" s="3" cm="1">
        <f t="array" ref="AU200">IF(V200&lt;= 0, " ",INDEX(Costs,MATCH(AH$3,add_ons,0),MATCH($E200,Models,0)+1))</f>
        <v>81.899999999999991</v>
      </c>
      <c r="AV200" s="3">
        <f t="shared" si="16"/>
        <v>1640.7</v>
      </c>
      <c r="AW200" s="3">
        <f t="shared" si="17"/>
        <v>19012.5</v>
      </c>
      <c r="AX200" s="3">
        <f t="shared" si="18"/>
        <v>11400.9</v>
      </c>
      <c r="AY200" s="3">
        <f t="shared" si="19"/>
        <v>7611.6</v>
      </c>
    </row>
    <row r="201" spans="1:51" x14ac:dyDescent="0.2">
      <c r="A201" t="s">
        <v>42</v>
      </c>
      <c r="B201" t="s">
        <v>19</v>
      </c>
      <c r="C201" t="s">
        <v>10</v>
      </c>
      <c r="D201" t="s">
        <v>24</v>
      </c>
      <c r="E201" t="s">
        <v>25</v>
      </c>
      <c r="F201" t="s">
        <v>43</v>
      </c>
      <c r="G201" t="s">
        <v>14</v>
      </c>
      <c r="H201">
        <v>22</v>
      </c>
      <c r="I201" s="4">
        <v>30634</v>
      </c>
      <c r="J201" s="4">
        <v>29714.98</v>
      </c>
      <c r="K201" s="10">
        <v>0</v>
      </c>
      <c r="L201" s="10">
        <v>0</v>
      </c>
      <c r="M201" s="10">
        <v>0</v>
      </c>
      <c r="N201" s="10">
        <v>1</v>
      </c>
      <c r="O201" s="10">
        <v>0</v>
      </c>
      <c r="P201" s="10">
        <v>0</v>
      </c>
      <c r="Q201" s="10">
        <v>0</v>
      </c>
      <c r="R201" s="10">
        <v>0</v>
      </c>
      <c r="S201" s="10">
        <v>0</v>
      </c>
      <c r="T201" s="10">
        <v>0</v>
      </c>
      <c r="U201" s="10">
        <v>1</v>
      </c>
      <c r="V201" s="10">
        <v>0</v>
      </c>
      <c r="W201" s="4" t="str" cm="1">
        <f t="array" ref="W201">IF(K201&lt;=0," ",INDEX(Prices,MATCH(W$3,add_ons,0),MATCH($E201,Models,0)+1))</f>
        <v xml:space="preserve"> </v>
      </c>
      <c r="X201" s="4" t="str" cm="1">
        <f t="array" ref="X201">IF(L201&lt;=0," ",INDEX(Prices,MATCH(X$3,add_ons,0),MATCH($E201,Models,0)+1))</f>
        <v xml:space="preserve"> </v>
      </c>
      <c r="Y201" s="4" t="str" cm="1">
        <f t="array" ref="Y201">IF(M201&lt;=0," ",INDEX(Prices,MATCH(Y$3,add_ons,0),MATCH($E201,Models,0)+1))</f>
        <v xml:space="preserve"> </v>
      </c>
      <c r="Z201" s="4" cm="1">
        <f t="array" ref="Z201">IF(N201&lt;=0," ",INDEX(Prices,MATCH(Z$3,add_ons,0),MATCH($E201,Models,0)+1))</f>
        <v>320</v>
      </c>
      <c r="AA201" s="4" t="str" cm="1">
        <f t="array" ref="AA201">IF(O201&lt;=0," ",INDEX(Prices,MATCH(AA$3,add_ons,0),MATCH($E201,Models,0)+1))</f>
        <v xml:space="preserve"> </v>
      </c>
      <c r="AB201" s="4" t="str" cm="1">
        <f t="array" ref="AB201">IF(P201&lt;=0," ",INDEX(Prices,MATCH(AB$3,add_ons,0),MATCH($E201,Models,0)+1))</f>
        <v xml:space="preserve"> </v>
      </c>
      <c r="AC201" s="4" t="str" cm="1">
        <f t="array" ref="AC201">IF(Q201&lt;=0," ",INDEX(Prices,MATCH(AC$3,add_ons,0),MATCH($E201,Models,0)+1))</f>
        <v xml:space="preserve"> </v>
      </c>
      <c r="AD201" s="4" t="str" cm="1">
        <f t="array" ref="AD201">IF(R201&lt;=0," ",INDEX(Prices,MATCH(AD$3,add_ons,0),MATCH($E201,Models,0)+1))</f>
        <v xml:space="preserve"> </v>
      </c>
      <c r="AE201" s="4" t="str" cm="1">
        <f t="array" ref="AE201">IF(S201&lt;=0," ",INDEX(Prices,MATCH(AE$3,add_ons,0),MATCH($E201,Models,0)+1))</f>
        <v xml:space="preserve"> </v>
      </c>
      <c r="AF201" s="4" t="str" cm="1">
        <f t="array" ref="AF201">IF(T201&lt;=0," ",INDEX(Prices,MATCH(AF$3,add_ons,0),MATCH($E201,Models,0)+1))</f>
        <v xml:space="preserve"> </v>
      </c>
      <c r="AG201" s="4" cm="1">
        <f t="array" ref="AG201">IF(U201&lt;=0," ",INDEX(Prices,MATCH(AG$3,add_ons,0),MATCH($E201,Models,0)+1))</f>
        <v>860</v>
      </c>
      <c r="AH201" s="4" t="str" cm="1">
        <f t="array" ref="AH201">IF(V201&lt;=0," ",INDEX(Prices,MATCH(AH$3,add_ons,0),MATCH($E201,Models,0)+1))</f>
        <v xml:space="preserve"> </v>
      </c>
      <c r="AI201" s="3">
        <f t="shared" si="15"/>
        <v>1003</v>
      </c>
      <c r="AJ201" s="3" t="str" cm="1">
        <f t="array" ref="AJ201">IF(K201&lt;= 0, " ",INDEX(Costs,MATCH(W$3,add_ons,0),MATCH($E201,Models,0)+1))</f>
        <v xml:space="preserve"> </v>
      </c>
      <c r="AK201" s="3" t="str" cm="1">
        <f t="array" ref="AK201">IF(L201&lt;= 0, " ",INDEX(Costs,MATCH(X$3,add_ons,0),MATCH($E201,Models,0)+1))</f>
        <v xml:space="preserve"> </v>
      </c>
      <c r="AL201" s="3" t="str" cm="1">
        <f t="array" ref="AL201">IF(M201&lt;= 0, " ",INDEX(Costs,MATCH(Y$3,add_ons,0),MATCH($E201,Models,0)+1))</f>
        <v xml:space="preserve"> </v>
      </c>
      <c r="AM201" s="3" cm="1">
        <f t="array" ref="AM201">IF(N201&lt;= 0, " ",INDEX(Costs,MATCH(Z$3,add_ons,0),MATCH($E201,Models,0)+1))</f>
        <v>38.4</v>
      </c>
      <c r="AN201" s="3" t="str" cm="1">
        <f t="array" ref="AN201">IF(O201&lt;= 0, " ",INDEX(Costs,MATCH(AA$3,add_ons,0),MATCH($E201,Models,0)+1))</f>
        <v xml:space="preserve"> </v>
      </c>
      <c r="AO201" s="3" t="str" cm="1">
        <f t="array" ref="AO201">IF(P201&lt;= 0, " ",INDEX(Costs,MATCH(AB$3,add_ons,0),MATCH($E201,Models,0)+1))</f>
        <v xml:space="preserve"> </v>
      </c>
      <c r="AP201" s="3" t="str" cm="1">
        <f t="array" ref="AP201">IF(Q201&lt;= 0, " ",INDEX(Costs,MATCH(AC$3,add_ons,0),MATCH($E201,Models,0)+1))</f>
        <v xml:space="preserve"> </v>
      </c>
      <c r="AQ201" s="3" t="str" cm="1">
        <f t="array" ref="AQ201">IF(R201&lt;= 0, " ",INDEX(Costs,MATCH(AD$3,add_ons,0),MATCH($E201,Models,0)+1))</f>
        <v xml:space="preserve"> </v>
      </c>
      <c r="AR201" s="3" t="str" cm="1">
        <f t="array" ref="AR201">IF(S201&lt;= 0, " ",INDEX(Costs,MATCH(AE$3,add_ons,0),MATCH($E201,Models,0)+1))</f>
        <v xml:space="preserve"> </v>
      </c>
      <c r="AS201" s="3" t="str" cm="1">
        <f t="array" ref="AS201">IF(T201&lt;= 0, " ",INDEX(Costs,MATCH(AF$3,add_ons,0),MATCH($E201,Models,0)+1))</f>
        <v xml:space="preserve"> </v>
      </c>
      <c r="AT201" s="3" cm="1">
        <f t="array" ref="AT201">IF(U201&lt;= 0, " ",INDEX(Costs,MATCH(AG$3,add_ons,0),MATCH($E201,Models,0)+1))</f>
        <v>240.8</v>
      </c>
      <c r="AU201" s="3" t="str" cm="1">
        <f t="array" ref="AU201">IF(V201&lt;= 0, " ",INDEX(Costs,MATCH(AH$3,add_ons,0),MATCH($E201,Models,0)+1))</f>
        <v xml:space="preserve"> </v>
      </c>
      <c r="AV201" s="3">
        <f t="shared" si="16"/>
        <v>279.2</v>
      </c>
      <c r="AW201" s="3">
        <f t="shared" si="17"/>
        <v>31637</v>
      </c>
      <c r="AX201" s="3">
        <f t="shared" si="18"/>
        <v>29994.18</v>
      </c>
      <c r="AY201" s="3">
        <f t="shared" si="19"/>
        <v>1642.8199999999997</v>
      </c>
    </row>
    <row r="202" spans="1:51" x14ac:dyDescent="0.2">
      <c r="A202" t="s">
        <v>42</v>
      </c>
      <c r="B202" t="s">
        <v>19</v>
      </c>
      <c r="C202" t="s">
        <v>10</v>
      </c>
      <c r="D202" t="s">
        <v>16</v>
      </c>
      <c r="E202" t="s">
        <v>17</v>
      </c>
      <c r="F202" t="s">
        <v>26</v>
      </c>
      <c r="G202" t="s">
        <v>14</v>
      </c>
      <c r="H202">
        <v>53</v>
      </c>
      <c r="I202" s="3">
        <v>20533</v>
      </c>
      <c r="J202" s="4">
        <v>19917.009999999998</v>
      </c>
      <c r="K202" s="10">
        <v>0</v>
      </c>
      <c r="L202" s="10">
        <v>0</v>
      </c>
      <c r="M202" s="10">
        <v>0</v>
      </c>
      <c r="N202" s="10">
        <v>0</v>
      </c>
      <c r="O202" s="10">
        <v>1</v>
      </c>
      <c r="P202" s="10">
        <v>0</v>
      </c>
      <c r="Q202" s="10">
        <v>0</v>
      </c>
      <c r="R202" s="10">
        <v>0</v>
      </c>
      <c r="S202" s="10">
        <v>0</v>
      </c>
      <c r="T202" s="10">
        <v>1</v>
      </c>
      <c r="U202" s="10">
        <v>0</v>
      </c>
      <c r="V202" s="10">
        <v>0</v>
      </c>
      <c r="W202" s="4" t="str" cm="1">
        <f t="array" ref="W202">IF(K202&lt;=0," ",INDEX(Prices,MATCH(W$3,add_ons,0),MATCH($E202,Models,0)+1))</f>
        <v xml:space="preserve"> </v>
      </c>
      <c r="X202" s="4" t="str" cm="1">
        <f t="array" ref="X202">IF(L202&lt;=0," ",INDEX(Prices,MATCH(X$3,add_ons,0),MATCH($E202,Models,0)+1))</f>
        <v xml:space="preserve"> </v>
      </c>
      <c r="Y202" s="4" t="str" cm="1">
        <f t="array" ref="Y202">IF(M202&lt;=0," ",INDEX(Prices,MATCH(Y$3,add_ons,0),MATCH($E202,Models,0)+1))</f>
        <v xml:space="preserve"> </v>
      </c>
      <c r="Z202" s="4" t="str" cm="1">
        <f t="array" ref="Z202">IF(N202&lt;=0," ",INDEX(Prices,MATCH(Z$3,add_ons,0),MATCH($E202,Models,0)+1))</f>
        <v xml:space="preserve"> </v>
      </c>
      <c r="AA202" s="4" cm="1">
        <f t="array" ref="AA202">IF(O202&lt;=0," ",INDEX(Prices,MATCH(AA$3,add_ons,0),MATCH($E202,Models,0)+1))</f>
        <v>1000</v>
      </c>
      <c r="AB202" s="4" t="str" cm="1">
        <f t="array" ref="AB202">IF(P202&lt;=0," ",INDEX(Prices,MATCH(AB$3,add_ons,0),MATCH($E202,Models,0)+1))</f>
        <v xml:space="preserve"> </v>
      </c>
      <c r="AC202" s="4" t="str" cm="1">
        <f t="array" ref="AC202">IF(Q202&lt;=0," ",INDEX(Prices,MATCH(AC$3,add_ons,0),MATCH($E202,Models,0)+1))</f>
        <v xml:space="preserve"> </v>
      </c>
      <c r="AD202" s="4" t="str" cm="1">
        <f t="array" ref="AD202">IF(R202&lt;=0," ",INDEX(Prices,MATCH(AD$3,add_ons,0),MATCH($E202,Models,0)+1))</f>
        <v xml:space="preserve"> </v>
      </c>
      <c r="AE202" s="4" t="str" cm="1">
        <f t="array" ref="AE202">IF(S202&lt;=0," ",INDEX(Prices,MATCH(AE$3,add_ons,0),MATCH($E202,Models,0)+1))</f>
        <v xml:space="preserve"> </v>
      </c>
      <c r="AF202" s="4" cm="1">
        <f t="array" ref="AF202">IF(T202&lt;=0," ",INDEX(Prices,MATCH(AF$3,add_ons,0),MATCH($E202,Models,0)+1))</f>
        <v>180</v>
      </c>
      <c r="AG202" s="4" t="str" cm="1">
        <f t="array" ref="AG202">IF(U202&lt;=0," ",INDEX(Prices,MATCH(AG$3,add_ons,0),MATCH($E202,Models,0)+1))</f>
        <v xml:space="preserve"> </v>
      </c>
      <c r="AH202" s="4" t="str" cm="1">
        <f t="array" ref="AH202">IF(V202&lt;=0," ",INDEX(Prices,MATCH(AH$3,add_ons,0),MATCH($E202,Models,0)+1))</f>
        <v xml:space="preserve"> </v>
      </c>
      <c r="AI202" s="3">
        <f t="shared" si="15"/>
        <v>1003</v>
      </c>
      <c r="AJ202" s="3" t="str" cm="1">
        <f t="array" ref="AJ202">IF(K202&lt;= 0, " ",INDEX(Costs,MATCH(W$3,add_ons,0),MATCH($E202,Models,0)+1))</f>
        <v xml:space="preserve"> </v>
      </c>
      <c r="AK202" s="3" t="str" cm="1">
        <f t="array" ref="AK202">IF(L202&lt;= 0, " ",INDEX(Costs,MATCH(X$3,add_ons,0),MATCH($E202,Models,0)+1))</f>
        <v xml:space="preserve"> </v>
      </c>
      <c r="AL202" s="3" t="str" cm="1">
        <f t="array" ref="AL202">IF(M202&lt;= 0, " ",INDEX(Costs,MATCH(Y$3,add_ons,0),MATCH($E202,Models,0)+1))</f>
        <v xml:space="preserve"> </v>
      </c>
      <c r="AM202" s="3" t="str" cm="1">
        <f t="array" ref="AM202">IF(N202&lt;= 0, " ",INDEX(Costs,MATCH(Z$3,add_ons,0),MATCH($E202,Models,0)+1))</f>
        <v xml:space="preserve"> </v>
      </c>
      <c r="AN202" s="3" cm="1">
        <f t="array" ref="AN202">IF(O202&lt;= 0, " ",INDEX(Costs,MATCH(AA$3,add_ons,0),MATCH($E202,Models,0)+1))</f>
        <v>650</v>
      </c>
      <c r="AO202" s="3" t="str" cm="1">
        <f t="array" ref="AO202">IF(P202&lt;= 0, " ",INDEX(Costs,MATCH(AB$3,add_ons,0),MATCH($E202,Models,0)+1))</f>
        <v xml:space="preserve"> </v>
      </c>
      <c r="AP202" s="3" t="str" cm="1">
        <f t="array" ref="AP202">IF(Q202&lt;= 0, " ",INDEX(Costs,MATCH(AC$3,add_ons,0),MATCH($E202,Models,0)+1))</f>
        <v xml:space="preserve"> </v>
      </c>
      <c r="AQ202" s="3" t="str" cm="1">
        <f t="array" ref="AQ202">IF(R202&lt;= 0, " ",INDEX(Costs,MATCH(AD$3,add_ons,0),MATCH($E202,Models,0)+1))</f>
        <v xml:space="preserve"> </v>
      </c>
      <c r="AR202" s="3" t="str" cm="1">
        <f t="array" ref="AR202">IF(S202&lt;= 0, " ",INDEX(Costs,MATCH(AE$3,add_ons,0),MATCH($E202,Models,0)+1))</f>
        <v xml:space="preserve"> </v>
      </c>
      <c r="AS202" s="3" cm="1">
        <f t="array" ref="AS202">IF(T202&lt;= 0, " ",INDEX(Costs,MATCH(AF$3,add_ons,0),MATCH($E202,Models,0)+1))</f>
        <v>32.4</v>
      </c>
      <c r="AT202" s="3" t="str" cm="1">
        <f t="array" ref="AT202">IF(U202&lt;= 0, " ",INDEX(Costs,MATCH(AG$3,add_ons,0),MATCH($E202,Models,0)+1))</f>
        <v xml:space="preserve"> </v>
      </c>
      <c r="AU202" s="3" t="str" cm="1">
        <f t="array" ref="AU202">IF(V202&lt;= 0, " ",INDEX(Costs,MATCH(AH$3,add_ons,0),MATCH($E202,Models,0)+1))</f>
        <v xml:space="preserve"> </v>
      </c>
      <c r="AV202" s="3">
        <f t="shared" si="16"/>
        <v>682.4</v>
      </c>
      <c r="AW202" s="3">
        <f t="shared" si="17"/>
        <v>21536</v>
      </c>
      <c r="AX202" s="3">
        <f t="shared" si="18"/>
        <v>20599.41</v>
      </c>
      <c r="AY202" s="3">
        <f t="shared" si="19"/>
        <v>936.59000000000015</v>
      </c>
    </row>
    <row r="203" spans="1:51" x14ac:dyDescent="0.2">
      <c r="A203" t="s">
        <v>42</v>
      </c>
      <c r="B203" t="s">
        <v>19</v>
      </c>
      <c r="C203" t="s">
        <v>10</v>
      </c>
      <c r="D203" t="s">
        <v>16</v>
      </c>
      <c r="E203" t="s">
        <v>20</v>
      </c>
      <c r="F203" t="s">
        <v>30</v>
      </c>
      <c r="G203" t="s">
        <v>14</v>
      </c>
      <c r="H203">
        <v>31</v>
      </c>
      <c r="I203" s="3">
        <v>29523</v>
      </c>
      <c r="J203" s="4">
        <v>28637.309999999998</v>
      </c>
      <c r="K203" s="10">
        <v>0</v>
      </c>
      <c r="L203" s="10">
        <v>0</v>
      </c>
      <c r="M203" s="10">
        <v>0</v>
      </c>
      <c r="N203" s="10">
        <v>1</v>
      </c>
      <c r="O203" s="10">
        <v>0</v>
      </c>
      <c r="P203" s="10">
        <v>0</v>
      </c>
      <c r="Q203" s="10">
        <v>0</v>
      </c>
      <c r="R203" s="10">
        <v>0</v>
      </c>
      <c r="S203" s="10">
        <v>1</v>
      </c>
      <c r="T203" s="10">
        <v>1</v>
      </c>
      <c r="U203" s="10">
        <v>0</v>
      </c>
      <c r="V203" s="10">
        <v>0</v>
      </c>
      <c r="W203" s="4" t="str" cm="1">
        <f t="array" ref="W203">IF(K203&lt;=0," ",INDEX(Prices,MATCH(W$3,add_ons,0),MATCH($E203,Models,0)+1))</f>
        <v xml:space="preserve"> </v>
      </c>
      <c r="X203" s="4" t="str" cm="1">
        <f t="array" ref="X203">IF(L203&lt;=0," ",INDEX(Prices,MATCH(X$3,add_ons,0),MATCH($E203,Models,0)+1))</f>
        <v xml:space="preserve"> </v>
      </c>
      <c r="Y203" s="4" t="str" cm="1">
        <f t="array" ref="Y203">IF(M203&lt;=0," ",INDEX(Prices,MATCH(Y$3,add_ons,0),MATCH($E203,Models,0)+1))</f>
        <v xml:space="preserve"> </v>
      </c>
      <c r="Z203" s="4" cm="1">
        <f t="array" ref="Z203">IF(N203&lt;=0," ",INDEX(Prices,MATCH(Z$3,add_ons,0),MATCH($E203,Models,0)+1))</f>
        <v>240</v>
      </c>
      <c r="AA203" s="4" t="str" cm="1">
        <f t="array" ref="AA203">IF(O203&lt;=0," ",INDEX(Prices,MATCH(AA$3,add_ons,0),MATCH($E203,Models,0)+1))</f>
        <v xml:space="preserve"> </v>
      </c>
      <c r="AB203" s="4" t="str" cm="1">
        <f t="array" ref="AB203">IF(P203&lt;=0," ",INDEX(Prices,MATCH(AB$3,add_ons,0),MATCH($E203,Models,0)+1))</f>
        <v xml:space="preserve"> </v>
      </c>
      <c r="AC203" s="4" t="str" cm="1">
        <f t="array" ref="AC203">IF(Q203&lt;=0," ",INDEX(Prices,MATCH(AC$3,add_ons,0),MATCH($E203,Models,0)+1))</f>
        <v xml:space="preserve"> </v>
      </c>
      <c r="AD203" s="4" t="str" cm="1">
        <f t="array" ref="AD203">IF(R203&lt;=0," ",INDEX(Prices,MATCH(AD$3,add_ons,0),MATCH($E203,Models,0)+1))</f>
        <v xml:space="preserve"> </v>
      </c>
      <c r="AE203" s="4" cm="1">
        <f t="array" ref="AE203">IF(S203&lt;=0," ",INDEX(Prices,MATCH(AE$3,add_ons,0),MATCH($E203,Models,0)+1))</f>
        <v>160</v>
      </c>
      <c r="AF203" s="4" cm="1">
        <f t="array" ref="AF203">IF(T203&lt;=0," ",INDEX(Prices,MATCH(AF$3,add_ons,0),MATCH($E203,Models,0)+1))</f>
        <v>200</v>
      </c>
      <c r="AG203" s="4" t="str" cm="1">
        <f t="array" ref="AG203">IF(U203&lt;=0," ",INDEX(Prices,MATCH(AG$3,add_ons,0),MATCH($E203,Models,0)+1))</f>
        <v xml:space="preserve"> </v>
      </c>
      <c r="AH203" s="4" t="str" cm="1">
        <f t="array" ref="AH203">IF(V203&lt;=0," ",INDEX(Prices,MATCH(AH$3,add_ons,0),MATCH($E203,Models,0)+1))</f>
        <v xml:space="preserve"> </v>
      </c>
      <c r="AI203" s="3">
        <f t="shared" si="15"/>
        <v>510</v>
      </c>
      <c r="AJ203" s="3" t="str" cm="1">
        <f t="array" ref="AJ203">IF(K203&lt;= 0, " ",INDEX(Costs,MATCH(W$3,add_ons,0),MATCH($E203,Models,0)+1))</f>
        <v xml:space="preserve"> </v>
      </c>
      <c r="AK203" s="3" t="str" cm="1">
        <f t="array" ref="AK203">IF(L203&lt;= 0, " ",INDEX(Costs,MATCH(X$3,add_ons,0),MATCH($E203,Models,0)+1))</f>
        <v xml:space="preserve"> </v>
      </c>
      <c r="AL203" s="3" t="str" cm="1">
        <f t="array" ref="AL203">IF(M203&lt;= 0, " ",INDEX(Costs,MATCH(Y$3,add_ons,0),MATCH($E203,Models,0)+1))</f>
        <v xml:space="preserve"> </v>
      </c>
      <c r="AM203" s="3" cm="1">
        <f t="array" ref="AM203">IF(N203&lt;= 0, " ",INDEX(Costs,MATCH(Z$3,add_ons,0),MATCH($E203,Models,0)+1))</f>
        <v>28.799999999999997</v>
      </c>
      <c r="AN203" s="3" t="str" cm="1">
        <f t="array" ref="AN203">IF(O203&lt;= 0, " ",INDEX(Costs,MATCH(AA$3,add_ons,0),MATCH($E203,Models,0)+1))</f>
        <v xml:space="preserve"> </v>
      </c>
      <c r="AO203" s="3" t="str" cm="1">
        <f t="array" ref="AO203">IF(P203&lt;= 0, " ",INDEX(Costs,MATCH(AB$3,add_ons,0),MATCH($E203,Models,0)+1))</f>
        <v xml:space="preserve"> </v>
      </c>
      <c r="AP203" s="3" t="str" cm="1">
        <f t="array" ref="AP203">IF(Q203&lt;= 0, " ",INDEX(Costs,MATCH(AC$3,add_ons,0),MATCH($E203,Models,0)+1))</f>
        <v xml:space="preserve"> </v>
      </c>
      <c r="AQ203" s="3" t="str" cm="1">
        <f t="array" ref="AQ203">IF(R203&lt;= 0, " ",INDEX(Costs,MATCH(AD$3,add_ons,0),MATCH($E203,Models,0)+1))</f>
        <v xml:space="preserve"> </v>
      </c>
      <c r="AR203" s="3" cm="1">
        <f t="array" ref="AR203">IF(S203&lt;= 0, " ",INDEX(Costs,MATCH(AE$3,add_ons,0),MATCH($E203,Models,0)+1))</f>
        <v>27.200000000000003</v>
      </c>
      <c r="AS203" s="3" cm="1">
        <f t="array" ref="AS203">IF(T203&lt;= 0, " ",INDEX(Costs,MATCH(AF$3,add_ons,0),MATCH($E203,Models,0)+1))</f>
        <v>36</v>
      </c>
      <c r="AT203" s="3" t="str" cm="1">
        <f t="array" ref="AT203">IF(U203&lt;= 0, " ",INDEX(Costs,MATCH(AG$3,add_ons,0),MATCH($E203,Models,0)+1))</f>
        <v xml:space="preserve"> </v>
      </c>
      <c r="AU203" s="3" t="str" cm="1">
        <f t="array" ref="AU203">IF(V203&lt;= 0, " ",INDEX(Costs,MATCH(AH$3,add_ons,0),MATCH($E203,Models,0)+1))</f>
        <v xml:space="preserve"> </v>
      </c>
      <c r="AV203" s="3">
        <f t="shared" si="16"/>
        <v>92</v>
      </c>
      <c r="AW203" s="3">
        <f t="shared" si="17"/>
        <v>30033</v>
      </c>
      <c r="AX203" s="3">
        <f t="shared" si="18"/>
        <v>28729.309999999998</v>
      </c>
      <c r="AY203" s="3">
        <f t="shared" si="19"/>
        <v>1303.6900000000023</v>
      </c>
    </row>
    <row r="204" spans="1:51" x14ac:dyDescent="0.2">
      <c r="A204" t="s">
        <v>42</v>
      </c>
      <c r="B204" t="s">
        <v>19</v>
      </c>
      <c r="C204" t="s">
        <v>10</v>
      </c>
      <c r="D204" t="s">
        <v>16</v>
      </c>
      <c r="E204" t="s">
        <v>33</v>
      </c>
      <c r="F204" t="s">
        <v>37</v>
      </c>
      <c r="G204" t="s">
        <v>22</v>
      </c>
      <c r="H204">
        <v>62</v>
      </c>
      <c r="I204" s="3">
        <v>32241</v>
      </c>
      <c r="J204" s="4">
        <v>31273.77</v>
      </c>
      <c r="K204" s="10">
        <v>0</v>
      </c>
      <c r="L204" s="10">
        <v>0</v>
      </c>
      <c r="M204" s="10">
        <v>0</v>
      </c>
      <c r="N204" s="10">
        <v>0</v>
      </c>
      <c r="O204" s="10">
        <v>0</v>
      </c>
      <c r="P204" s="10">
        <v>0</v>
      </c>
      <c r="Q204" s="10">
        <v>0</v>
      </c>
      <c r="R204" s="10">
        <v>0</v>
      </c>
      <c r="S204" s="10">
        <v>0</v>
      </c>
      <c r="T204" s="10">
        <v>0</v>
      </c>
      <c r="U204" s="10">
        <v>0</v>
      </c>
      <c r="V204" s="10">
        <v>0</v>
      </c>
      <c r="W204" s="4" t="str" cm="1">
        <f t="array" ref="W204">IF(K204&lt;=0," ",INDEX(Prices,MATCH(W$3,add_ons,0),MATCH($E204,Models,0)+1))</f>
        <v xml:space="preserve"> </v>
      </c>
      <c r="X204" s="4" t="str" cm="1">
        <f t="array" ref="X204">IF(L204&lt;=0," ",INDEX(Prices,MATCH(X$3,add_ons,0),MATCH($E204,Models,0)+1))</f>
        <v xml:space="preserve"> </v>
      </c>
      <c r="Y204" s="4" t="str" cm="1">
        <f t="array" ref="Y204">IF(M204&lt;=0," ",INDEX(Prices,MATCH(Y$3,add_ons,0),MATCH($E204,Models,0)+1))</f>
        <v xml:space="preserve"> </v>
      </c>
      <c r="Z204" s="4" t="str" cm="1">
        <f t="array" ref="Z204">IF(N204&lt;=0," ",INDEX(Prices,MATCH(Z$3,add_ons,0),MATCH($E204,Models,0)+1))</f>
        <v xml:space="preserve"> </v>
      </c>
      <c r="AA204" s="4" t="str" cm="1">
        <f t="array" ref="AA204">IF(O204&lt;=0," ",INDEX(Prices,MATCH(AA$3,add_ons,0),MATCH($E204,Models,0)+1))</f>
        <v xml:space="preserve"> </v>
      </c>
      <c r="AB204" s="4" t="str" cm="1">
        <f t="array" ref="AB204">IF(P204&lt;=0," ",INDEX(Prices,MATCH(AB$3,add_ons,0),MATCH($E204,Models,0)+1))</f>
        <v xml:space="preserve"> </v>
      </c>
      <c r="AC204" s="4" t="str" cm="1">
        <f t="array" ref="AC204">IF(Q204&lt;=0," ",INDEX(Prices,MATCH(AC$3,add_ons,0),MATCH($E204,Models,0)+1))</f>
        <v xml:space="preserve"> </v>
      </c>
      <c r="AD204" s="4" t="str" cm="1">
        <f t="array" ref="AD204">IF(R204&lt;=0," ",INDEX(Prices,MATCH(AD$3,add_ons,0),MATCH($E204,Models,0)+1))</f>
        <v xml:space="preserve"> </v>
      </c>
      <c r="AE204" s="4" t="str" cm="1">
        <f t="array" ref="AE204">IF(S204&lt;=0," ",INDEX(Prices,MATCH(AE$3,add_ons,0),MATCH($E204,Models,0)+1))</f>
        <v xml:space="preserve"> </v>
      </c>
      <c r="AF204" s="4" t="str" cm="1">
        <f t="array" ref="AF204">IF(T204&lt;=0," ",INDEX(Prices,MATCH(AF$3,add_ons,0),MATCH($E204,Models,0)+1))</f>
        <v xml:space="preserve"> </v>
      </c>
      <c r="AG204" s="4" t="str" cm="1">
        <f t="array" ref="AG204">IF(U204&lt;=0," ",INDEX(Prices,MATCH(AG$3,add_ons,0),MATCH($E204,Models,0)+1))</f>
        <v xml:space="preserve"> </v>
      </c>
      <c r="AH204" s="4" t="str" cm="1">
        <f t="array" ref="AH204">IF(V204&lt;=0," ",INDEX(Prices,MATCH(AH$3,add_ons,0),MATCH($E204,Models,0)+1))</f>
        <v xml:space="preserve"> </v>
      </c>
      <c r="AI204" s="3">
        <f t="shared" si="15"/>
        <v>0</v>
      </c>
      <c r="AJ204" s="3" t="str" cm="1">
        <f t="array" ref="AJ204">IF(K204&lt;= 0, " ",INDEX(Costs,MATCH(W$3,add_ons,0),MATCH($E204,Models,0)+1))</f>
        <v xml:space="preserve"> </v>
      </c>
      <c r="AK204" s="3" t="str" cm="1">
        <f t="array" ref="AK204">IF(L204&lt;= 0, " ",INDEX(Costs,MATCH(X$3,add_ons,0),MATCH($E204,Models,0)+1))</f>
        <v xml:space="preserve"> </v>
      </c>
      <c r="AL204" s="3" t="str" cm="1">
        <f t="array" ref="AL204">IF(M204&lt;= 0, " ",INDEX(Costs,MATCH(Y$3,add_ons,0),MATCH($E204,Models,0)+1))</f>
        <v xml:space="preserve"> </v>
      </c>
      <c r="AM204" s="3" t="str" cm="1">
        <f t="array" ref="AM204">IF(N204&lt;= 0, " ",INDEX(Costs,MATCH(Z$3,add_ons,0),MATCH($E204,Models,0)+1))</f>
        <v xml:space="preserve"> </v>
      </c>
      <c r="AN204" s="3" t="str" cm="1">
        <f t="array" ref="AN204">IF(O204&lt;= 0, " ",INDEX(Costs,MATCH(AA$3,add_ons,0),MATCH($E204,Models,0)+1))</f>
        <v xml:space="preserve"> </v>
      </c>
      <c r="AO204" s="3" t="str" cm="1">
        <f t="array" ref="AO204">IF(P204&lt;= 0, " ",INDEX(Costs,MATCH(AB$3,add_ons,0),MATCH($E204,Models,0)+1))</f>
        <v xml:space="preserve"> </v>
      </c>
      <c r="AP204" s="3" t="str" cm="1">
        <f t="array" ref="AP204">IF(Q204&lt;= 0, " ",INDEX(Costs,MATCH(AC$3,add_ons,0),MATCH($E204,Models,0)+1))</f>
        <v xml:space="preserve"> </v>
      </c>
      <c r="AQ204" s="3" t="str" cm="1">
        <f t="array" ref="AQ204">IF(R204&lt;= 0, " ",INDEX(Costs,MATCH(AD$3,add_ons,0),MATCH($E204,Models,0)+1))</f>
        <v xml:space="preserve"> </v>
      </c>
      <c r="AR204" s="3" t="str" cm="1">
        <f t="array" ref="AR204">IF(S204&lt;= 0, " ",INDEX(Costs,MATCH(AE$3,add_ons,0),MATCH($E204,Models,0)+1))</f>
        <v xml:space="preserve"> </v>
      </c>
      <c r="AS204" s="3" t="str" cm="1">
        <f t="array" ref="AS204">IF(T204&lt;= 0, " ",INDEX(Costs,MATCH(AF$3,add_ons,0),MATCH($E204,Models,0)+1))</f>
        <v xml:space="preserve"> </v>
      </c>
      <c r="AT204" s="3" t="str" cm="1">
        <f t="array" ref="AT204">IF(U204&lt;= 0, " ",INDEX(Costs,MATCH(AG$3,add_ons,0),MATCH($E204,Models,0)+1))</f>
        <v xml:space="preserve"> </v>
      </c>
      <c r="AU204" s="3" t="str" cm="1">
        <f t="array" ref="AU204">IF(V204&lt;= 0, " ",INDEX(Costs,MATCH(AH$3,add_ons,0),MATCH($E204,Models,0)+1))</f>
        <v xml:space="preserve"> </v>
      </c>
      <c r="AV204" s="3">
        <f t="shared" si="16"/>
        <v>0</v>
      </c>
      <c r="AW204" s="3">
        <f t="shared" si="17"/>
        <v>32241</v>
      </c>
      <c r="AX204" s="3">
        <f t="shared" si="18"/>
        <v>31273.77</v>
      </c>
      <c r="AY204" s="3">
        <f t="shared" si="19"/>
        <v>967.22999999999956</v>
      </c>
    </row>
    <row r="205" spans="1:51" x14ac:dyDescent="0.2">
      <c r="A205" t="s">
        <v>42</v>
      </c>
      <c r="B205" t="s">
        <v>19</v>
      </c>
      <c r="C205" t="s">
        <v>10</v>
      </c>
      <c r="D205" t="s">
        <v>16</v>
      </c>
      <c r="E205" t="s">
        <v>33</v>
      </c>
      <c r="F205" t="s">
        <v>26</v>
      </c>
      <c r="G205" t="s">
        <v>14</v>
      </c>
      <c r="H205">
        <v>72</v>
      </c>
      <c r="I205" s="3">
        <v>30269</v>
      </c>
      <c r="J205" s="4">
        <v>29360.93</v>
      </c>
      <c r="K205" s="10">
        <v>0</v>
      </c>
      <c r="L205" s="10">
        <v>0</v>
      </c>
      <c r="M205" s="10">
        <v>0</v>
      </c>
      <c r="N205" s="10">
        <v>0</v>
      </c>
      <c r="O205" s="10">
        <v>0</v>
      </c>
      <c r="P205" s="10">
        <v>0</v>
      </c>
      <c r="Q205" s="10">
        <v>0</v>
      </c>
      <c r="R205" s="10">
        <v>0</v>
      </c>
      <c r="S205" s="10">
        <v>0</v>
      </c>
      <c r="T205" s="10">
        <v>0</v>
      </c>
      <c r="U205" s="10">
        <v>0</v>
      </c>
      <c r="V205" s="10">
        <v>1</v>
      </c>
      <c r="W205" s="4" t="str" cm="1">
        <f t="array" ref="W205">IF(K205&lt;=0," ",INDEX(Prices,MATCH(W$3,add_ons,0),MATCH($E205,Models,0)+1))</f>
        <v xml:space="preserve"> </v>
      </c>
      <c r="X205" s="4" t="str" cm="1">
        <f t="array" ref="X205">IF(L205&lt;=0," ",INDEX(Prices,MATCH(X$3,add_ons,0),MATCH($E205,Models,0)+1))</f>
        <v xml:space="preserve"> </v>
      </c>
      <c r="Y205" s="4" t="str" cm="1">
        <f t="array" ref="Y205">IF(M205&lt;=0," ",INDEX(Prices,MATCH(Y$3,add_ons,0),MATCH($E205,Models,0)+1))</f>
        <v xml:space="preserve"> </v>
      </c>
      <c r="Z205" s="4" t="str" cm="1">
        <f t="array" ref="Z205">IF(N205&lt;=0," ",INDEX(Prices,MATCH(Z$3,add_ons,0),MATCH($E205,Models,0)+1))</f>
        <v xml:space="preserve"> </v>
      </c>
      <c r="AA205" s="4" t="str" cm="1">
        <f t="array" ref="AA205">IF(O205&lt;=0," ",INDEX(Prices,MATCH(AA$3,add_ons,0),MATCH($E205,Models,0)+1))</f>
        <v xml:space="preserve"> </v>
      </c>
      <c r="AB205" s="4" t="str" cm="1">
        <f t="array" ref="AB205">IF(P205&lt;=0," ",INDEX(Prices,MATCH(AB$3,add_ons,0),MATCH($E205,Models,0)+1))</f>
        <v xml:space="preserve"> </v>
      </c>
      <c r="AC205" s="4" t="str" cm="1">
        <f t="array" ref="AC205">IF(Q205&lt;=0," ",INDEX(Prices,MATCH(AC$3,add_ons,0),MATCH($E205,Models,0)+1))</f>
        <v xml:space="preserve"> </v>
      </c>
      <c r="AD205" s="4" t="str" cm="1">
        <f t="array" ref="AD205">IF(R205&lt;=0," ",INDEX(Prices,MATCH(AD$3,add_ons,0),MATCH($E205,Models,0)+1))</f>
        <v xml:space="preserve"> </v>
      </c>
      <c r="AE205" s="4" t="str" cm="1">
        <f t="array" ref="AE205">IF(S205&lt;=0," ",INDEX(Prices,MATCH(AE$3,add_ons,0),MATCH($E205,Models,0)+1))</f>
        <v xml:space="preserve"> </v>
      </c>
      <c r="AF205" s="4" t="str" cm="1">
        <f t="array" ref="AF205">IF(T205&lt;=0," ",INDEX(Prices,MATCH(AF$3,add_ons,0),MATCH($E205,Models,0)+1))</f>
        <v xml:space="preserve"> </v>
      </c>
      <c r="AG205" s="4" t="str" cm="1">
        <f t="array" ref="AG205">IF(U205&lt;=0," ",INDEX(Prices,MATCH(AG$3,add_ons,0),MATCH($E205,Models,0)+1))</f>
        <v xml:space="preserve"> </v>
      </c>
      <c r="AH205" s="4" cm="1">
        <f t="array" ref="AH205">IF(V205&lt;=0," ",INDEX(Prices,MATCH(AH$3,add_ons,0),MATCH($E205,Models,0)+1))</f>
        <v>520</v>
      </c>
      <c r="AI205" s="3">
        <f t="shared" si="15"/>
        <v>442</v>
      </c>
      <c r="AJ205" s="3" t="str" cm="1">
        <f t="array" ref="AJ205">IF(K205&lt;= 0, " ",INDEX(Costs,MATCH(W$3,add_ons,0),MATCH($E205,Models,0)+1))</f>
        <v xml:space="preserve"> </v>
      </c>
      <c r="AK205" s="3" t="str" cm="1">
        <f t="array" ref="AK205">IF(L205&lt;= 0, " ",INDEX(Costs,MATCH(X$3,add_ons,0),MATCH($E205,Models,0)+1))</f>
        <v xml:space="preserve"> </v>
      </c>
      <c r="AL205" s="3" t="str" cm="1">
        <f t="array" ref="AL205">IF(M205&lt;= 0, " ",INDEX(Costs,MATCH(Y$3,add_ons,0),MATCH($E205,Models,0)+1))</f>
        <v xml:space="preserve"> </v>
      </c>
      <c r="AM205" s="3" t="str" cm="1">
        <f t="array" ref="AM205">IF(N205&lt;= 0, " ",INDEX(Costs,MATCH(Z$3,add_ons,0),MATCH($E205,Models,0)+1))</f>
        <v xml:space="preserve"> </v>
      </c>
      <c r="AN205" s="3" t="str" cm="1">
        <f t="array" ref="AN205">IF(O205&lt;= 0, " ",INDEX(Costs,MATCH(AA$3,add_ons,0),MATCH($E205,Models,0)+1))</f>
        <v xml:space="preserve"> </v>
      </c>
      <c r="AO205" s="3" t="str" cm="1">
        <f t="array" ref="AO205">IF(P205&lt;= 0, " ",INDEX(Costs,MATCH(AB$3,add_ons,0),MATCH($E205,Models,0)+1))</f>
        <v xml:space="preserve"> </v>
      </c>
      <c r="AP205" s="3" t="str" cm="1">
        <f t="array" ref="AP205">IF(Q205&lt;= 0, " ",INDEX(Costs,MATCH(AC$3,add_ons,0),MATCH($E205,Models,0)+1))</f>
        <v xml:space="preserve"> </v>
      </c>
      <c r="AQ205" s="3" t="str" cm="1">
        <f t="array" ref="AQ205">IF(R205&lt;= 0, " ",INDEX(Costs,MATCH(AD$3,add_ons,0),MATCH($E205,Models,0)+1))</f>
        <v xml:space="preserve"> </v>
      </c>
      <c r="AR205" s="3" t="str" cm="1">
        <f t="array" ref="AR205">IF(S205&lt;= 0, " ",INDEX(Costs,MATCH(AE$3,add_ons,0),MATCH($E205,Models,0)+1))</f>
        <v xml:space="preserve"> </v>
      </c>
      <c r="AS205" s="3" t="str" cm="1">
        <f t="array" ref="AS205">IF(T205&lt;= 0, " ",INDEX(Costs,MATCH(AF$3,add_ons,0),MATCH($E205,Models,0)+1))</f>
        <v xml:space="preserve"> </v>
      </c>
      <c r="AT205" s="3" t="str" cm="1">
        <f t="array" ref="AT205">IF(U205&lt;= 0, " ",INDEX(Costs,MATCH(AG$3,add_ons,0),MATCH($E205,Models,0)+1))</f>
        <v xml:space="preserve"> </v>
      </c>
      <c r="AU205" s="3" cm="1">
        <f t="array" ref="AU205">IF(V205&lt;= 0, " ",INDEX(Costs,MATCH(AH$3,add_ons,0),MATCH($E205,Models,0)+1))</f>
        <v>109.2</v>
      </c>
      <c r="AV205" s="3">
        <f t="shared" si="16"/>
        <v>109.2</v>
      </c>
      <c r="AW205" s="3">
        <f t="shared" si="17"/>
        <v>30711</v>
      </c>
      <c r="AX205" s="3">
        <f t="shared" si="18"/>
        <v>29470.13</v>
      </c>
      <c r="AY205" s="3">
        <f t="shared" si="19"/>
        <v>1240.869999999999</v>
      </c>
    </row>
    <row r="206" spans="1:51" x14ac:dyDescent="0.2">
      <c r="A206" t="s">
        <v>42</v>
      </c>
      <c r="B206" t="s">
        <v>19</v>
      </c>
      <c r="C206" t="s">
        <v>10</v>
      </c>
      <c r="D206" t="s">
        <v>11</v>
      </c>
      <c r="E206" t="s">
        <v>12</v>
      </c>
      <c r="F206" t="s">
        <v>43</v>
      </c>
      <c r="G206" t="s">
        <v>22</v>
      </c>
      <c r="H206">
        <v>27</v>
      </c>
      <c r="I206" s="3">
        <v>28728</v>
      </c>
      <c r="J206" s="4">
        <v>27866.16</v>
      </c>
      <c r="K206" s="10">
        <v>0</v>
      </c>
      <c r="L206" s="10">
        <v>0</v>
      </c>
      <c r="M206" s="10">
        <v>0</v>
      </c>
      <c r="N206" s="10">
        <v>0</v>
      </c>
      <c r="O206" s="10">
        <v>0</v>
      </c>
      <c r="P206" s="10">
        <v>0</v>
      </c>
      <c r="Q206" s="10">
        <v>0</v>
      </c>
      <c r="R206" s="10">
        <v>0</v>
      </c>
      <c r="S206" s="10">
        <v>0</v>
      </c>
      <c r="T206" s="10">
        <v>0</v>
      </c>
      <c r="U206" s="10">
        <v>0</v>
      </c>
      <c r="V206" s="10">
        <v>0</v>
      </c>
      <c r="W206" s="4" t="str" cm="1">
        <f t="array" ref="W206">IF(K206&lt;=0," ",INDEX(Prices,MATCH(W$3,add_ons,0),MATCH($E206,Models,0)+1))</f>
        <v xml:space="preserve"> </v>
      </c>
      <c r="X206" s="4" t="str" cm="1">
        <f t="array" ref="X206">IF(L206&lt;=0," ",INDEX(Prices,MATCH(X$3,add_ons,0),MATCH($E206,Models,0)+1))</f>
        <v xml:space="preserve"> </v>
      </c>
      <c r="Y206" s="4" t="str" cm="1">
        <f t="array" ref="Y206">IF(M206&lt;=0," ",INDEX(Prices,MATCH(Y$3,add_ons,0),MATCH($E206,Models,0)+1))</f>
        <v xml:space="preserve"> </v>
      </c>
      <c r="Z206" s="4" t="str" cm="1">
        <f t="array" ref="Z206">IF(N206&lt;=0," ",INDEX(Prices,MATCH(Z$3,add_ons,0),MATCH($E206,Models,0)+1))</f>
        <v xml:space="preserve"> </v>
      </c>
      <c r="AA206" s="4" t="str" cm="1">
        <f t="array" ref="AA206">IF(O206&lt;=0," ",INDEX(Prices,MATCH(AA$3,add_ons,0),MATCH($E206,Models,0)+1))</f>
        <v xml:space="preserve"> </v>
      </c>
      <c r="AB206" s="4" t="str" cm="1">
        <f t="array" ref="AB206">IF(P206&lt;=0," ",INDEX(Prices,MATCH(AB$3,add_ons,0),MATCH($E206,Models,0)+1))</f>
        <v xml:space="preserve"> </v>
      </c>
      <c r="AC206" s="4" t="str" cm="1">
        <f t="array" ref="AC206">IF(Q206&lt;=0," ",INDEX(Prices,MATCH(AC$3,add_ons,0),MATCH($E206,Models,0)+1))</f>
        <v xml:space="preserve"> </v>
      </c>
      <c r="AD206" s="4" t="str" cm="1">
        <f t="array" ref="AD206">IF(R206&lt;=0," ",INDEX(Prices,MATCH(AD$3,add_ons,0),MATCH($E206,Models,0)+1))</f>
        <v xml:space="preserve"> </v>
      </c>
      <c r="AE206" s="4" t="str" cm="1">
        <f t="array" ref="AE206">IF(S206&lt;=0," ",INDEX(Prices,MATCH(AE$3,add_ons,0),MATCH($E206,Models,0)+1))</f>
        <v xml:space="preserve"> </v>
      </c>
      <c r="AF206" s="4" t="str" cm="1">
        <f t="array" ref="AF206">IF(T206&lt;=0," ",INDEX(Prices,MATCH(AF$3,add_ons,0),MATCH($E206,Models,0)+1))</f>
        <v xml:space="preserve"> </v>
      </c>
      <c r="AG206" s="4" t="str" cm="1">
        <f t="array" ref="AG206">IF(U206&lt;=0," ",INDEX(Prices,MATCH(AG$3,add_ons,0),MATCH($E206,Models,0)+1))</f>
        <v xml:space="preserve"> </v>
      </c>
      <c r="AH206" s="4" t="str" cm="1">
        <f t="array" ref="AH206">IF(V206&lt;=0," ",INDEX(Prices,MATCH(AH$3,add_ons,0),MATCH($E206,Models,0)+1))</f>
        <v xml:space="preserve"> </v>
      </c>
      <c r="AI206" s="3">
        <f t="shared" si="15"/>
        <v>0</v>
      </c>
      <c r="AJ206" s="3" t="str" cm="1">
        <f t="array" ref="AJ206">IF(K206&lt;= 0, " ",INDEX(Costs,MATCH(W$3,add_ons,0),MATCH($E206,Models,0)+1))</f>
        <v xml:space="preserve"> </v>
      </c>
      <c r="AK206" s="3" t="str" cm="1">
        <f t="array" ref="AK206">IF(L206&lt;= 0, " ",INDEX(Costs,MATCH(X$3,add_ons,0),MATCH($E206,Models,0)+1))</f>
        <v xml:space="preserve"> </v>
      </c>
      <c r="AL206" s="3" t="str" cm="1">
        <f t="array" ref="AL206">IF(M206&lt;= 0, " ",INDEX(Costs,MATCH(Y$3,add_ons,0),MATCH($E206,Models,0)+1))</f>
        <v xml:space="preserve"> </v>
      </c>
      <c r="AM206" s="3" t="str" cm="1">
        <f t="array" ref="AM206">IF(N206&lt;= 0, " ",INDEX(Costs,MATCH(Z$3,add_ons,0),MATCH($E206,Models,0)+1))</f>
        <v xml:space="preserve"> </v>
      </c>
      <c r="AN206" s="3" t="str" cm="1">
        <f t="array" ref="AN206">IF(O206&lt;= 0, " ",INDEX(Costs,MATCH(AA$3,add_ons,0),MATCH($E206,Models,0)+1))</f>
        <v xml:space="preserve"> </v>
      </c>
      <c r="AO206" s="3" t="str" cm="1">
        <f t="array" ref="AO206">IF(P206&lt;= 0, " ",INDEX(Costs,MATCH(AB$3,add_ons,0),MATCH($E206,Models,0)+1))</f>
        <v xml:space="preserve"> </v>
      </c>
      <c r="AP206" s="3" t="str" cm="1">
        <f t="array" ref="AP206">IF(Q206&lt;= 0, " ",INDEX(Costs,MATCH(AC$3,add_ons,0),MATCH($E206,Models,0)+1))</f>
        <v xml:space="preserve"> </v>
      </c>
      <c r="AQ206" s="3" t="str" cm="1">
        <f t="array" ref="AQ206">IF(R206&lt;= 0, " ",INDEX(Costs,MATCH(AD$3,add_ons,0),MATCH($E206,Models,0)+1))</f>
        <v xml:space="preserve"> </v>
      </c>
      <c r="AR206" s="3" t="str" cm="1">
        <f t="array" ref="AR206">IF(S206&lt;= 0, " ",INDEX(Costs,MATCH(AE$3,add_ons,0),MATCH($E206,Models,0)+1))</f>
        <v xml:space="preserve"> </v>
      </c>
      <c r="AS206" s="3" t="str" cm="1">
        <f t="array" ref="AS206">IF(T206&lt;= 0, " ",INDEX(Costs,MATCH(AF$3,add_ons,0),MATCH($E206,Models,0)+1))</f>
        <v xml:space="preserve"> </v>
      </c>
      <c r="AT206" s="3" t="str" cm="1">
        <f t="array" ref="AT206">IF(U206&lt;= 0, " ",INDEX(Costs,MATCH(AG$3,add_ons,0),MATCH($E206,Models,0)+1))</f>
        <v xml:space="preserve"> </v>
      </c>
      <c r="AU206" s="3" t="str" cm="1">
        <f t="array" ref="AU206">IF(V206&lt;= 0, " ",INDEX(Costs,MATCH(AH$3,add_ons,0),MATCH($E206,Models,0)+1))</f>
        <v xml:space="preserve"> </v>
      </c>
      <c r="AV206" s="3">
        <f t="shared" si="16"/>
        <v>0</v>
      </c>
      <c r="AW206" s="3">
        <f t="shared" si="17"/>
        <v>28728</v>
      </c>
      <c r="AX206" s="3">
        <f t="shared" si="18"/>
        <v>27866.16</v>
      </c>
      <c r="AY206" s="3">
        <f t="shared" si="19"/>
        <v>861.84000000000015</v>
      </c>
    </row>
    <row r="207" spans="1:51" x14ac:dyDescent="0.2">
      <c r="A207" t="s">
        <v>42</v>
      </c>
      <c r="B207" t="s">
        <v>19</v>
      </c>
      <c r="C207" t="s">
        <v>10</v>
      </c>
      <c r="D207" t="s">
        <v>11</v>
      </c>
      <c r="E207" t="s">
        <v>12</v>
      </c>
      <c r="F207" t="s">
        <v>30</v>
      </c>
      <c r="G207" t="s">
        <v>14</v>
      </c>
      <c r="H207">
        <v>35</v>
      </c>
      <c r="I207" s="3">
        <v>27535</v>
      </c>
      <c r="J207" s="4">
        <v>26708.95</v>
      </c>
      <c r="K207" s="10">
        <v>0</v>
      </c>
      <c r="L207" s="10">
        <v>0</v>
      </c>
      <c r="M207" s="10">
        <v>0</v>
      </c>
      <c r="N207" s="10">
        <v>0</v>
      </c>
      <c r="O207" s="10">
        <v>0</v>
      </c>
      <c r="P207" s="10">
        <v>0</v>
      </c>
      <c r="Q207" s="10">
        <v>1</v>
      </c>
      <c r="R207" s="10">
        <v>1</v>
      </c>
      <c r="S207" s="10">
        <v>0</v>
      </c>
      <c r="T207" s="10">
        <v>1</v>
      </c>
      <c r="U207" s="10">
        <v>1</v>
      </c>
      <c r="V207" s="10">
        <v>0</v>
      </c>
      <c r="W207" s="4" t="str" cm="1">
        <f t="array" ref="W207">IF(K207&lt;=0," ",INDEX(Prices,MATCH(W$3,add_ons,0),MATCH($E207,Models,0)+1))</f>
        <v xml:space="preserve"> </v>
      </c>
      <c r="X207" s="4" t="str" cm="1">
        <f t="array" ref="X207">IF(L207&lt;=0," ",INDEX(Prices,MATCH(X$3,add_ons,0),MATCH($E207,Models,0)+1))</f>
        <v xml:space="preserve"> </v>
      </c>
      <c r="Y207" s="4" t="str" cm="1">
        <f t="array" ref="Y207">IF(M207&lt;=0," ",INDEX(Prices,MATCH(Y$3,add_ons,0),MATCH($E207,Models,0)+1))</f>
        <v xml:space="preserve"> </v>
      </c>
      <c r="Z207" s="4" t="str" cm="1">
        <f t="array" ref="Z207">IF(N207&lt;=0," ",INDEX(Prices,MATCH(Z$3,add_ons,0),MATCH($E207,Models,0)+1))</f>
        <v xml:space="preserve"> </v>
      </c>
      <c r="AA207" s="4" t="str" cm="1">
        <f t="array" ref="AA207">IF(O207&lt;=0," ",INDEX(Prices,MATCH(AA$3,add_ons,0),MATCH($E207,Models,0)+1))</f>
        <v xml:space="preserve"> </v>
      </c>
      <c r="AB207" s="4" t="str" cm="1">
        <f t="array" ref="AB207">IF(P207&lt;=0," ",INDEX(Prices,MATCH(AB$3,add_ons,0),MATCH($E207,Models,0)+1))</f>
        <v xml:space="preserve"> </v>
      </c>
      <c r="AC207" s="4" cm="1">
        <f t="array" ref="AC207">IF(Q207&lt;=0," ",INDEX(Prices,MATCH(AC$3,add_ons,0),MATCH($E207,Models,0)+1))</f>
        <v>110</v>
      </c>
      <c r="AD207" s="4" cm="1">
        <f t="array" ref="AD207">IF(R207&lt;=0," ",INDEX(Prices,MATCH(AD$3,add_ons,0),MATCH($E207,Models,0)+1))</f>
        <v>180</v>
      </c>
      <c r="AE207" s="4" t="str" cm="1">
        <f t="array" ref="AE207">IF(S207&lt;=0," ",INDEX(Prices,MATCH(AE$3,add_ons,0),MATCH($E207,Models,0)+1))</f>
        <v xml:space="preserve"> </v>
      </c>
      <c r="AF207" s="4" cm="1">
        <f t="array" ref="AF207">IF(T207&lt;=0," ",INDEX(Prices,MATCH(AF$3,add_ons,0),MATCH($E207,Models,0)+1))</f>
        <v>200</v>
      </c>
      <c r="AG207" s="4" cm="1">
        <f t="array" ref="AG207">IF(U207&lt;=0," ",INDEX(Prices,MATCH(AG$3,add_ons,0),MATCH($E207,Models,0)+1))</f>
        <v>640</v>
      </c>
      <c r="AH207" s="4" t="str" cm="1">
        <f t="array" ref="AH207">IF(V207&lt;=0," ",INDEX(Prices,MATCH(AH$3,add_ons,0),MATCH($E207,Models,0)+1))</f>
        <v xml:space="preserve"> </v>
      </c>
      <c r="AI207" s="3">
        <f t="shared" si="15"/>
        <v>960.5</v>
      </c>
      <c r="AJ207" s="3" t="str" cm="1">
        <f t="array" ref="AJ207">IF(K207&lt;= 0, " ",INDEX(Costs,MATCH(W$3,add_ons,0),MATCH($E207,Models,0)+1))</f>
        <v xml:space="preserve"> </v>
      </c>
      <c r="AK207" s="3" t="str" cm="1">
        <f t="array" ref="AK207">IF(L207&lt;= 0, " ",INDEX(Costs,MATCH(X$3,add_ons,0),MATCH($E207,Models,0)+1))</f>
        <v xml:space="preserve"> </v>
      </c>
      <c r="AL207" s="3" t="str" cm="1">
        <f t="array" ref="AL207">IF(M207&lt;= 0, " ",INDEX(Costs,MATCH(Y$3,add_ons,0),MATCH($E207,Models,0)+1))</f>
        <v xml:space="preserve"> </v>
      </c>
      <c r="AM207" s="3" t="str" cm="1">
        <f t="array" ref="AM207">IF(N207&lt;= 0, " ",INDEX(Costs,MATCH(Z$3,add_ons,0),MATCH($E207,Models,0)+1))</f>
        <v xml:space="preserve"> </v>
      </c>
      <c r="AN207" s="3" t="str" cm="1">
        <f t="array" ref="AN207">IF(O207&lt;= 0, " ",INDEX(Costs,MATCH(AA$3,add_ons,0),MATCH($E207,Models,0)+1))</f>
        <v xml:space="preserve"> </v>
      </c>
      <c r="AO207" s="3" t="str" cm="1">
        <f t="array" ref="AO207">IF(P207&lt;= 0, " ",INDEX(Costs,MATCH(AB$3,add_ons,0),MATCH($E207,Models,0)+1))</f>
        <v xml:space="preserve"> </v>
      </c>
      <c r="AP207" s="3" cm="1">
        <f t="array" ref="AP207">IF(Q207&lt;= 0, " ",INDEX(Costs,MATCH(AC$3,add_ons,0),MATCH($E207,Models,0)+1))</f>
        <v>16.5</v>
      </c>
      <c r="AQ207" s="3" cm="1">
        <f t="array" ref="AQ207">IF(R207&lt;= 0, " ",INDEX(Costs,MATCH(AD$3,add_ons,0),MATCH($E207,Models,0)+1))</f>
        <v>30.6</v>
      </c>
      <c r="AR207" s="3" t="str" cm="1">
        <f t="array" ref="AR207">IF(S207&lt;= 0, " ",INDEX(Costs,MATCH(AE$3,add_ons,0),MATCH($E207,Models,0)+1))</f>
        <v xml:space="preserve"> </v>
      </c>
      <c r="AS207" s="3" cm="1">
        <f t="array" ref="AS207">IF(T207&lt;= 0, " ",INDEX(Costs,MATCH(AF$3,add_ons,0),MATCH($E207,Models,0)+1))</f>
        <v>36</v>
      </c>
      <c r="AT207" s="3" cm="1">
        <f t="array" ref="AT207">IF(U207&lt;= 0, " ",INDEX(Costs,MATCH(AG$3,add_ons,0),MATCH($E207,Models,0)+1))</f>
        <v>179.20000000000002</v>
      </c>
      <c r="AU207" s="3" t="str" cm="1">
        <f t="array" ref="AU207">IF(V207&lt;= 0, " ",INDEX(Costs,MATCH(AH$3,add_ons,0),MATCH($E207,Models,0)+1))</f>
        <v xml:space="preserve"> </v>
      </c>
      <c r="AV207" s="3">
        <f t="shared" si="16"/>
        <v>262.3</v>
      </c>
      <c r="AW207" s="3">
        <f t="shared" si="17"/>
        <v>28495.5</v>
      </c>
      <c r="AX207" s="3">
        <f t="shared" si="18"/>
        <v>26971.25</v>
      </c>
      <c r="AY207" s="3">
        <f t="shared" si="19"/>
        <v>1524.25</v>
      </c>
    </row>
    <row r="208" spans="1:51" x14ac:dyDescent="0.2">
      <c r="A208" t="s">
        <v>42</v>
      </c>
      <c r="B208" t="s">
        <v>19</v>
      </c>
      <c r="C208" t="s">
        <v>10</v>
      </c>
      <c r="D208" t="s">
        <v>11</v>
      </c>
      <c r="E208" t="s">
        <v>12</v>
      </c>
      <c r="F208" t="s">
        <v>43</v>
      </c>
      <c r="G208" t="s">
        <v>14</v>
      </c>
      <c r="H208">
        <v>56</v>
      </c>
      <c r="I208" s="3">
        <v>27470</v>
      </c>
      <c r="J208" s="4">
        <v>26645.899999999998</v>
      </c>
      <c r="K208" s="10">
        <v>0</v>
      </c>
      <c r="L208" s="10">
        <v>0</v>
      </c>
      <c r="M208" s="10">
        <v>1</v>
      </c>
      <c r="N208" s="10">
        <v>0</v>
      </c>
      <c r="O208" s="10">
        <v>1</v>
      </c>
      <c r="P208" s="10">
        <v>1</v>
      </c>
      <c r="Q208" s="10">
        <v>1</v>
      </c>
      <c r="R208" s="10">
        <v>0</v>
      </c>
      <c r="S208" s="10">
        <v>0</v>
      </c>
      <c r="T208" s="10">
        <v>0</v>
      </c>
      <c r="U208" s="10">
        <v>0</v>
      </c>
      <c r="V208" s="10">
        <v>0</v>
      </c>
      <c r="W208" s="4" t="str" cm="1">
        <f t="array" ref="W208">IF(K208&lt;=0," ",INDEX(Prices,MATCH(W$3,add_ons,0),MATCH($E208,Models,0)+1))</f>
        <v xml:space="preserve"> </v>
      </c>
      <c r="X208" s="4" t="str" cm="1">
        <f t="array" ref="X208">IF(L208&lt;=0," ",INDEX(Prices,MATCH(X$3,add_ons,0),MATCH($E208,Models,0)+1))</f>
        <v xml:space="preserve"> </v>
      </c>
      <c r="Y208" s="4" cm="1">
        <f t="array" ref="Y208">IF(M208&lt;=0," ",INDEX(Prices,MATCH(Y$3,add_ons,0),MATCH($E208,Models,0)+1))</f>
        <v>320</v>
      </c>
      <c r="Z208" s="4" t="str" cm="1">
        <f t="array" ref="Z208">IF(N208&lt;=0," ",INDEX(Prices,MATCH(Z$3,add_ons,0),MATCH($E208,Models,0)+1))</f>
        <v xml:space="preserve"> </v>
      </c>
      <c r="AA208" s="4" cm="1">
        <f t="array" ref="AA208">IF(O208&lt;=0," ",INDEX(Prices,MATCH(AA$3,add_ons,0),MATCH($E208,Models,0)+1))</f>
        <v>1350</v>
      </c>
      <c r="AB208" s="4" cm="1">
        <f t="array" ref="AB208">IF(P208&lt;=0," ",INDEX(Prices,MATCH(AB$3,add_ons,0),MATCH($E208,Models,0)+1))</f>
        <v>2700</v>
      </c>
      <c r="AC208" s="4" cm="1">
        <f t="array" ref="AC208">IF(Q208&lt;=0," ",INDEX(Prices,MATCH(AC$3,add_ons,0),MATCH($E208,Models,0)+1))</f>
        <v>110</v>
      </c>
      <c r="AD208" s="4" t="str" cm="1">
        <f t="array" ref="AD208">IF(R208&lt;=0," ",INDEX(Prices,MATCH(AD$3,add_ons,0),MATCH($E208,Models,0)+1))</f>
        <v xml:space="preserve"> </v>
      </c>
      <c r="AE208" s="4" t="str" cm="1">
        <f t="array" ref="AE208">IF(S208&lt;=0," ",INDEX(Prices,MATCH(AE$3,add_ons,0),MATCH($E208,Models,0)+1))</f>
        <v xml:space="preserve"> </v>
      </c>
      <c r="AF208" s="4" t="str" cm="1">
        <f t="array" ref="AF208">IF(T208&lt;=0," ",INDEX(Prices,MATCH(AF$3,add_ons,0),MATCH($E208,Models,0)+1))</f>
        <v xml:space="preserve"> </v>
      </c>
      <c r="AG208" s="4" t="str" cm="1">
        <f t="array" ref="AG208">IF(U208&lt;=0," ",INDEX(Prices,MATCH(AG$3,add_ons,0),MATCH($E208,Models,0)+1))</f>
        <v xml:space="preserve"> </v>
      </c>
      <c r="AH208" s="4" t="str" cm="1">
        <f t="array" ref="AH208">IF(V208&lt;=0," ",INDEX(Prices,MATCH(AH$3,add_ons,0),MATCH($E208,Models,0)+1))</f>
        <v xml:space="preserve"> </v>
      </c>
      <c r="AI208" s="3">
        <f t="shared" si="15"/>
        <v>3808</v>
      </c>
      <c r="AJ208" s="3" t="str" cm="1">
        <f t="array" ref="AJ208">IF(K208&lt;= 0, " ",INDEX(Costs,MATCH(W$3,add_ons,0),MATCH($E208,Models,0)+1))</f>
        <v xml:space="preserve"> </v>
      </c>
      <c r="AK208" s="3" t="str" cm="1">
        <f t="array" ref="AK208">IF(L208&lt;= 0, " ",INDEX(Costs,MATCH(X$3,add_ons,0),MATCH($E208,Models,0)+1))</f>
        <v xml:space="preserve"> </v>
      </c>
      <c r="AL208" s="3" cm="1">
        <f t="array" ref="AL208">IF(M208&lt;= 0, " ",INDEX(Costs,MATCH(Y$3,add_ons,0),MATCH($E208,Models,0)+1))</f>
        <v>48</v>
      </c>
      <c r="AM208" s="3" t="str" cm="1">
        <f t="array" ref="AM208">IF(N208&lt;= 0, " ",INDEX(Costs,MATCH(Z$3,add_ons,0),MATCH($E208,Models,0)+1))</f>
        <v xml:space="preserve"> </v>
      </c>
      <c r="AN208" s="3" cm="1">
        <f t="array" ref="AN208">IF(O208&lt;= 0, " ",INDEX(Costs,MATCH(AA$3,add_ons,0),MATCH($E208,Models,0)+1))</f>
        <v>877.5</v>
      </c>
      <c r="AO208" s="3" cm="1">
        <f t="array" ref="AO208">IF(P208&lt;= 0, " ",INDEX(Costs,MATCH(AB$3,add_ons,0),MATCH($E208,Models,0)+1))</f>
        <v>1836.0000000000002</v>
      </c>
      <c r="AP208" s="3" cm="1">
        <f t="array" ref="AP208">IF(Q208&lt;= 0, " ",INDEX(Costs,MATCH(AC$3,add_ons,0),MATCH($E208,Models,0)+1))</f>
        <v>16.5</v>
      </c>
      <c r="AQ208" s="3" t="str" cm="1">
        <f t="array" ref="AQ208">IF(R208&lt;= 0, " ",INDEX(Costs,MATCH(AD$3,add_ons,0),MATCH($E208,Models,0)+1))</f>
        <v xml:space="preserve"> </v>
      </c>
      <c r="AR208" s="3" t="str" cm="1">
        <f t="array" ref="AR208">IF(S208&lt;= 0, " ",INDEX(Costs,MATCH(AE$3,add_ons,0),MATCH($E208,Models,0)+1))</f>
        <v xml:space="preserve"> </v>
      </c>
      <c r="AS208" s="3" t="str" cm="1">
        <f t="array" ref="AS208">IF(T208&lt;= 0, " ",INDEX(Costs,MATCH(AF$3,add_ons,0),MATCH($E208,Models,0)+1))</f>
        <v xml:space="preserve"> </v>
      </c>
      <c r="AT208" s="3" t="str" cm="1">
        <f t="array" ref="AT208">IF(U208&lt;= 0, " ",INDEX(Costs,MATCH(AG$3,add_ons,0),MATCH($E208,Models,0)+1))</f>
        <v xml:space="preserve"> </v>
      </c>
      <c r="AU208" s="3" t="str" cm="1">
        <f t="array" ref="AU208">IF(V208&lt;= 0, " ",INDEX(Costs,MATCH(AH$3,add_ons,0),MATCH($E208,Models,0)+1))</f>
        <v xml:space="preserve"> </v>
      </c>
      <c r="AV208" s="3">
        <f t="shared" si="16"/>
        <v>2778</v>
      </c>
      <c r="AW208" s="3">
        <f t="shared" si="17"/>
        <v>31278</v>
      </c>
      <c r="AX208" s="3">
        <f t="shared" si="18"/>
        <v>29423.899999999998</v>
      </c>
      <c r="AY208" s="3">
        <f t="shared" si="19"/>
        <v>1854.1000000000022</v>
      </c>
    </row>
    <row r="209" spans="1:51" x14ac:dyDescent="0.2">
      <c r="A209" t="s">
        <v>42</v>
      </c>
      <c r="B209" t="s">
        <v>19</v>
      </c>
      <c r="C209" t="s">
        <v>10</v>
      </c>
      <c r="D209" t="s">
        <v>11</v>
      </c>
      <c r="E209" t="s">
        <v>12</v>
      </c>
      <c r="F209" t="s">
        <v>21</v>
      </c>
      <c r="G209" t="s">
        <v>22</v>
      </c>
      <c r="H209">
        <v>23</v>
      </c>
      <c r="I209" s="3">
        <v>25018</v>
      </c>
      <c r="J209" s="4">
        <v>24267.46</v>
      </c>
      <c r="K209" s="10">
        <v>0</v>
      </c>
      <c r="L209" s="10">
        <v>0</v>
      </c>
      <c r="M209" s="10">
        <v>0</v>
      </c>
      <c r="N209" s="10">
        <v>0</v>
      </c>
      <c r="O209" s="10">
        <v>0</v>
      </c>
      <c r="P209" s="10">
        <v>0</v>
      </c>
      <c r="Q209" s="10">
        <v>0</v>
      </c>
      <c r="R209" s="10">
        <v>0</v>
      </c>
      <c r="S209" s="10">
        <v>1</v>
      </c>
      <c r="T209" s="10">
        <v>0</v>
      </c>
      <c r="U209" s="10">
        <v>0</v>
      </c>
      <c r="V209" s="10">
        <v>0</v>
      </c>
      <c r="W209" s="4" t="str" cm="1">
        <f t="array" ref="W209">IF(K209&lt;=0," ",INDEX(Prices,MATCH(W$3,add_ons,0),MATCH($E209,Models,0)+1))</f>
        <v xml:space="preserve"> </v>
      </c>
      <c r="X209" s="4" t="str" cm="1">
        <f t="array" ref="X209">IF(L209&lt;=0," ",INDEX(Prices,MATCH(X$3,add_ons,0),MATCH($E209,Models,0)+1))</f>
        <v xml:space="preserve"> </v>
      </c>
      <c r="Y209" s="4" t="str" cm="1">
        <f t="array" ref="Y209">IF(M209&lt;=0," ",INDEX(Prices,MATCH(Y$3,add_ons,0),MATCH($E209,Models,0)+1))</f>
        <v xml:space="preserve"> </v>
      </c>
      <c r="Z209" s="4" t="str" cm="1">
        <f t="array" ref="Z209">IF(N209&lt;=0," ",INDEX(Prices,MATCH(Z$3,add_ons,0),MATCH($E209,Models,0)+1))</f>
        <v xml:space="preserve"> </v>
      </c>
      <c r="AA209" s="4" t="str" cm="1">
        <f t="array" ref="AA209">IF(O209&lt;=0," ",INDEX(Prices,MATCH(AA$3,add_ons,0),MATCH($E209,Models,0)+1))</f>
        <v xml:space="preserve"> </v>
      </c>
      <c r="AB209" s="4" t="str" cm="1">
        <f t="array" ref="AB209">IF(P209&lt;=0," ",INDEX(Prices,MATCH(AB$3,add_ons,0),MATCH($E209,Models,0)+1))</f>
        <v xml:space="preserve"> </v>
      </c>
      <c r="AC209" s="4" t="str" cm="1">
        <f t="array" ref="AC209">IF(Q209&lt;=0," ",INDEX(Prices,MATCH(AC$3,add_ons,0),MATCH($E209,Models,0)+1))</f>
        <v xml:space="preserve"> </v>
      </c>
      <c r="AD209" s="4" t="str" cm="1">
        <f t="array" ref="AD209">IF(R209&lt;=0," ",INDEX(Prices,MATCH(AD$3,add_ons,0),MATCH($E209,Models,0)+1))</f>
        <v xml:space="preserve"> </v>
      </c>
      <c r="AE209" s="4" cm="1">
        <f t="array" ref="AE209">IF(S209&lt;=0," ",INDEX(Prices,MATCH(AE$3,add_ons,0),MATCH($E209,Models,0)+1))</f>
        <v>160</v>
      </c>
      <c r="AF209" s="4" t="str" cm="1">
        <f t="array" ref="AF209">IF(T209&lt;=0," ",INDEX(Prices,MATCH(AF$3,add_ons,0),MATCH($E209,Models,0)+1))</f>
        <v xml:space="preserve"> </v>
      </c>
      <c r="AG209" s="4" t="str" cm="1">
        <f t="array" ref="AG209">IF(U209&lt;=0," ",INDEX(Prices,MATCH(AG$3,add_ons,0),MATCH($E209,Models,0)+1))</f>
        <v xml:space="preserve"> </v>
      </c>
      <c r="AH209" s="4" t="str" cm="1">
        <f t="array" ref="AH209">IF(V209&lt;=0," ",INDEX(Prices,MATCH(AH$3,add_ons,0),MATCH($E209,Models,0)+1))</f>
        <v xml:space="preserve"> </v>
      </c>
      <c r="AI209" s="3">
        <f t="shared" si="15"/>
        <v>136</v>
      </c>
      <c r="AJ209" s="3" t="str" cm="1">
        <f t="array" ref="AJ209">IF(K209&lt;= 0, " ",INDEX(Costs,MATCH(W$3,add_ons,0),MATCH($E209,Models,0)+1))</f>
        <v xml:space="preserve"> </v>
      </c>
      <c r="AK209" s="3" t="str" cm="1">
        <f t="array" ref="AK209">IF(L209&lt;= 0, " ",INDEX(Costs,MATCH(X$3,add_ons,0),MATCH($E209,Models,0)+1))</f>
        <v xml:space="preserve"> </v>
      </c>
      <c r="AL209" s="3" t="str" cm="1">
        <f t="array" ref="AL209">IF(M209&lt;= 0, " ",INDEX(Costs,MATCH(Y$3,add_ons,0),MATCH($E209,Models,0)+1))</f>
        <v xml:space="preserve"> </v>
      </c>
      <c r="AM209" s="3" t="str" cm="1">
        <f t="array" ref="AM209">IF(N209&lt;= 0, " ",INDEX(Costs,MATCH(Z$3,add_ons,0),MATCH($E209,Models,0)+1))</f>
        <v xml:space="preserve"> </v>
      </c>
      <c r="AN209" s="3" t="str" cm="1">
        <f t="array" ref="AN209">IF(O209&lt;= 0, " ",INDEX(Costs,MATCH(AA$3,add_ons,0),MATCH($E209,Models,0)+1))</f>
        <v xml:space="preserve"> </v>
      </c>
      <c r="AO209" s="3" t="str" cm="1">
        <f t="array" ref="AO209">IF(P209&lt;= 0, " ",INDEX(Costs,MATCH(AB$3,add_ons,0),MATCH($E209,Models,0)+1))</f>
        <v xml:space="preserve"> </v>
      </c>
      <c r="AP209" s="3" t="str" cm="1">
        <f t="array" ref="AP209">IF(Q209&lt;= 0, " ",INDEX(Costs,MATCH(AC$3,add_ons,0),MATCH($E209,Models,0)+1))</f>
        <v xml:space="preserve"> </v>
      </c>
      <c r="AQ209" s="3" t="str" cm="1">
        <f t="array" ref="AQ209">IF(R209&lt;= 0, " ",INDEX(Costs,MATCH(AD$3,add_ons,0),MATCH($E209,Models,0)+1))</f>
        <v xml:space="preserve"> </v>
      </c>
      <c r="AR209" s="3" cm="1">
        <f t="array" ref="AR209">IF(S209&lt;= 0, " ",INDEX(Costs,MATCH(AE$3,add_ons,0),MATCH($E209,Models,0)+1))</f>
        <v>27.200000000000003</v>
      </c>
      <c r="AS209" s="3" t="str" cm="1">
        <f t="array" ref="AS209">IF(T209&lt;= 0, " ",INDEX(Costs,MATCH(AF$3,add_ons,0),MATCH($E209,Models,0)+1))</f>
        <v xml:space="preserve"> </v>
      </c>
      <c r="AT209" s="3" t="str" cm="1">
        <f t="array" ref="AT209">IF(U209&lt;= 0, " ",INDEX(Costs,MATCH(AG$3,add_ons,0),MATCH($E209,Models,0)+1))</f>
        <v xml:space="preserve"> </v>
      </c>
      <c r="AU209" s="3" t="str" cm="1">
        <f t="array" ref="AU209">IF(V209&lt;= 0, " ",INDEX(Costs,MATCH(AH$3,add_ons,0),MATCH($E209,Models,0)+1))</f>
        <v xml:space="preserve"> </v>
      </c>
      <c r="AV209" s="3">
        <f t="shared" si="16"/>
        <v>27.200000000000003</v>
      </c>
      <c r="AW209" s="3">
        <f t="shared" si="17"/>
        <v>25154</v>
      </c>
      <c r="AX209" s="3">
        <f t="shared" si="18"/>
        <v>24294.66</v>
      </c>
      <c r="AY209" s="3">
        <f t="shared" si="19"/>
        <v>859.34000000000015</v>
      </c>
    </row>
    <row r="210" spans="1:51" x14ac:dyDescent="0.2">
      <c r="A210" t="s">
        <v>42</v>
      </c>
      <c r="B210" t="s">
        <v>19</v>
      </c>
      <c r="C210" t="s">
        <v>10</v>
      </c>
      <c r="D210" t="s">
        <v>11</v>
      </c>
      <c r="E210" t="s">
        <v>12</v>
      </c>
      <c r="F210" t="s">
        <v>37</v>
      </c>
      <c r="G210" t="s">
        <v>22</v>
      </c>
      <c r="H210">
        <v>23</v>
      </c>
      <c r="I210" s="3">
        <v>29630</v>
      </c>
      <c r="J210" s="4">
        <v>28741.1</v>
      </c>
      <c r="K210" s="10">
        <v>1</v>
      </c>
      <c r="L210" s="10">
        <v>1</v>
      </c>
      <c r="M210" s="10">
        <v>0</v>
      </c>
      <c r="N210" s="10">
        <v>1</v>
      </c>
      <c r="O210" s="10">
        <v>0</v>
      </c>
      <c r="P210" s="10">
        <v>0</v>
      </c>
      <c r="Q210" s="10">
        <v>0</v>
      </c>
      <c r="R210" s="10">
        <v>1</v>
      </c>
      <c r="S210" s="10">
        <v>0</v>
      </c>
      <c r="T210" s="10">
        <v>0</v>
      </c>
      <c r="U210" s="10">
        <v>0</v>
      </c>
      <c r="V210" s="10">
        <v>0</v>
      </c>
      <c r="W210" s="4" cm="1">
        <f t="array" ref="W210">IF(K210&lt;=0," ",INDEX(Prices,MATCH(W$3,add_ons,0),MATCH($E210,Models,0)+1))</f>
        <v>750</v>
      </c>
      <c r="X210" s="4" cm="1">
        <f t="array" ref="X210">IF(L210&lt;=0," ",INDEX(Prices,MATCH(X$3,add_ons,0),MATCH($E210,Models,0)+1))</f>
        <v>210</v>
      </c>
      <c r="Y210" s="4" t="str" cm="1">
        <f t="array" ref="Y210">IF(M210&lt;=0," ",INDEX(Prices,MATCH(Y$3,add_ons,0),MATCH($E210,Models,0)+1))</f>
        <v xml:space="preserve"> </v>
      </c>
      <c r="Z210" s="4" cm="1">
        <f t="array" ref="Z210">IF(N210&lt;=0," ",INDEX(Prices,MATCH(Z$3,add_ons,0),MATCH($E210,Models,0)+1))</f>
        <v>240</v>
      </c>
      <c r="AA210" s="4" t="str" cm="1">
        <f t="array" ref="AA210">IF(O210&lt;=0," ",INDEX(Prices,MATCH(AA$3,add_ons,0),MATCH($E210,Models,0)+1))</f>
        <v xml:space="preserve"> </v>
      </c>
      <c r="AB210" s="4" t="str" cm="1">
        <f t="array" ref="AB210">IF(P210&lt;=0," ",INDEX(Prices,MATCH(AB$3,add_ons,0),MATCH($E210,Models,0)+1))</f>
        <v xml:space="preserve"> </v>
      </c>
      <c r="AC210" s="4" t="str" cm="1">
        <f t="array" ref="AC210">IF(Q210&lt;=0," ",INDEX(Prices,MATCH(AC$3,add_ons,0),MATCH($E210,Models,0)+1))</f>
        <v xml:space="preserve"> </v>
      </c>
      <c r="AD210" s="4" cm="1">
        <f t="array" ref="AD210">IF(R210&lt;=0," ",INDEX(Prices,MATCH(AD$3,add_ons,0),MATCH($E210,Models,0)+1))</f>
        <v>180</v>
      </c>
      <c r="AE210" s="4" t="str" cm="1">
        <f t="array" ref="AE210">IF(S210&lt;=0," ",INDEX(Prices,MATCH(AE$3,add_ons,0),MATCH($E210,Models,0)+1))</f>
        <v xml:space="preserve"> </v>
      </c>
      <c r="AF210" s="4" t="str" cm="1">
        <f t="array" ref="AF210">IF(T210&lt;=0," ",INDEX(Prices,MATCH(AF$3,add_ons,0),MATCH($E210,Models,0)+1))</f>
        <v xml:space="preserve"> </v>
      </c>
      <c r="AG210" s="4" t="str" cm="1">
        <f t="array" ref="AG210">IF(U210&lt;=0," ",INDEX(Prices,MATCH(AG$3,add_ons,0),MATCH($E210,Models,0)+1))</f>
        <v xml:space="preserve"> </v>
      </c>
      <c r="AH210" s="4" t="str" cm="1">
        <f t="array" ref="AH210">IF(V210&lt;=0," ",INDEX(Prices,MATCH(AH$3,add_ons,0),MATCH($E210,Models,0)+1))</f>
        <v xml:space="preserve"> </v>
      </c>
      <c r="AI210" s="3">
        <f t="shared" si="15"/>
        <v>1173</v>
      </c>
      <c r="AJ210" s="3" cm="1">
        <f t="array" ref="AJ210">IF(K210&lt;= 0, " ",INDEX(Costs,MATCH(W$3,add_ons,0),MATCH($E210,Models,0)+1))</f>
        <v>187.5</v>
      </c>
      <c r="AK210" s="3" cm="1">
        <f t="array" ref="AK210">IF(L210&lt;= 0, " ",INDEX(Costs,MATCH(X$3,add_ons,0),MATCH($E210,Models,0)+1))</f>
        <v>23.1</v>
      </c>
      <c r="AL210" s="3" t="str" cm="1">
        <f t="array" ref="AL210">IF(M210&lt;= 0, " ",INDEX(Costs,MATCH(Y$3,add_ons,0),MATCH($E210,Models,0)+1))</f>
        <v xml:space="preserve"> </v>
      </c>
      <c r="AM210" s="3" cm="1">
        <f t="array" ref="AM210">IF(N210&lt;= 0, " ",INDEX(Costs,MATCH(Z$3,add_ons,0),MATCH($E210,Models,0)+1))</f>
        <v>28.799999999999997</v>
      </c>
      <c r="AN210" s="3" t="str" cm="1">
        <f t="array" ref="AN210">IF(O210&lt;= 0, " ",INDEX(Costs,MATCH(AA$3,add_ons,0),MATCH($E210,Models,0)+1))</f>
        <v xml:space="preserve"> </v>
      </c>
      <c r="AO210" s="3" t="str" cm="1">
        <f t="array" ref="AO210">IF(P210&lt;= 0, " ",INDEX(Costs,MATCH(AB$3,add_ons,0),MATCH($E210,Models,0)+1))</f>
        <v xml:space="preserve"> </v>
      </c>
      <c r="AP210" s="3" t="str" cm="1">
        <f t="array" ref="AP210">IF(Q210&lt;= 0, " ",INDEX(Costs,MATCH(AC$3,add_ons,0),MATCH($E210,Models,0)+1))</f>
        <v xml:space="preserve"> </v>
      </c>
      <c r="AQ210" s="3" cm="1">
        <f t="array" ref="AQ210">IF(R210&lt;= 0, " ",INDEX(Costs,MATCH(AD$3,add_ons,0),MATCH($E210,Models,0)+1))</f>
        <v>30.6</v>
      </c>
      <c r="AR210" s="3" t="str" cm="1">
        <f t="array" ref="AR210">IF(S210&lt;= 0, " ",INDEX(Costs,MATCH(AE$3,add_ons,0),MATCH($E210,Models,0)+1))</f>
        <v xml:space="preserve"> </v>
      </c>
      <c r="AS210" s="3" t="str" cm="1">
        <f t="array" ref="AS210">IF(T210&lt;= 0, " ",INDEX(Costs,MATCH(AF$3,add_ons,0),MATCH($E210,Models,0)+1))</f>
        <v xml:space="preserve"> </v>
      </c>
      <c r="AT210" s="3" t="str" cm="1">
        <f t="array" ref="AT210">IF(U210&lt;= 0, " ",INDEX(Costs,MATCH(AG$3,add_ons,0),MATCH($E210,Models,0)+1))</f>
        <v xml:space="preserve"> </v>
      </c>
      <c r="AU210" s="3" t="str" cm="1">
        <f t="array" ref="AU210">IF(V210&lt;= 0, " ",INDEX(Costs,MATCH(AH$3,add_ons,0),MATCH($E210,Models,0)+1))</f>
        <v xml:space="preserve"> </v>
      </c>
      <c r="AV210" s="3">
        <f t="shared" si="16"/>
        <v>270</v>
      </c>
      <c r="AW210" s="3">
        <f t="shared" si="17"/>
        <v>30803</v>
      </c>
      <c r="AX210" s="3">
        <f t="shared" si="18"/>
        <v>29011.1</v>
      </c>
      <c r="AY210" s="3">
        <f t="shared" si="19"/>
        <v>1791.9000000000015</v>
      </c>
    </row>
    <row r="211" spans="1:51" x14ac:dyDescent="0.2">
      <c r="A211" t="s">
        <v>42</v>
      </c>
      <c r="B211" t="s">
        <v>19</v>
      </c>
      <c r="C211" t="s">
        <v>10</v>
      </c>
      <c r="D211" t="s">
        <v>11</v>
      </c>
      <c r="E211" t="s">
        <v>12</v>
      </c>
      <c r="F211" t="s">
        <v>30</v>
      </c>
      <c r="G211" t="s">
        <v>22</v>
      </c>
      <c r="H211">
        <v>37</v>
      </c>
      <c r="I211" s="3">
        <v>25001</v>
      </c>
      <c r="J211" s="4">
        <v>24250.969999999998</v>
      </c>
      <c r="K211" s="10">
        <v>0</v>
      </c>
      <c r="L211" s="10">
        <v>1</v>
      </c>
      <c r="M211" s="10">
        <v>0</v>
      </c>
      <c r="N211" s="10">
        <v>1</v>
      </c>
      <c r="O211" s="10">
        <v>0</v>
      </c>
      <c r="P211" s="10">
        <v>0</v>
      </c>
      <c r="Q211" s="10">
        <v>1</v>
      </c>
      <c r="R211" s="10">
        <v>1</v>
      </c>
      <c r="S211" s="10">
        <v>0</v>
      </c>
      <c r="T211" s="10">
        <v>1</v>
      </c>
      <c r="U211" s="10">
        <v>0</v>
      </c>
      <c r="V211" s="10">
        <v>0</v>
      </c>
      <c r="W211" s="4" t="str" cm="1">
        <f t="array" ref="W211">IF(K211&lt;=0," ",INDEX(Prices,MATCH(W$3,add_ons,0),MATCH($E211,Models,0)+1))</f>
        <v xml:space="preserve"> </v>
      </c>
      <c r="X211" s="4" cm="1">
        <f t="array" ref="X211">IF(L211&lt;=0," ",INDEX(Prices,MATCH(X$3,add_ons,0),MATCH($E211,Models,0)+1))</f>
        <v>210</v>
      </c>
      <c r="Y211" s="4" t="str" cm="1">
        <f t="array" ref="Y211">IF(M211&lt;=0," ",INDEX(Prices,MATCH(Y$3,add_ons,0),MATCH($E211,Models,0)+1))</f>
        <v xml:space="preserve"> </v>
      </c>
      <c r="Z211" s="4" cm="1">
        <f t="array" ref="Z211">IF(N211&lt;=0," ",INDEX(Prices,MATCH(Z$3,add_ons,0),MATCH($E211,Models,0)+1))</f>
        <v>240</v>
      </c>
      <c r="AA211" s="4" t="str" cm="1">
        <f t="array" ref="AA211">IF(O211&lt;=0," ",INDEX(Prices,MATCH(AA$3,add_ons,0),MATCH($E211,Models,0)+1))</f>
        <v xml:space="preserve"> </v>
      </c>
      <c r="AB211" s="4" t="str" cm="1">
        <f t="array" ref="AB211">IF(P211&lt;=0," ",INDEX(Prices,MATCH(AB$3,add_ons,0),MATCH($E211,Models,0)+1))</f>
        <v xml:space="preserve"> </v>
      </c>
      <c r="AC211" s="4" cm="1">
        <f t="array" ref="AC211">IF(Q211&lt;=0," ",INDEX(Prices,MATCH(AC$3,add_ons,0),MATCH($E211,Models,0)+1))</f>
        <v>110</v>
      </c>
      <c r="AD211" s="4" cm="1">
        <f t="array" ref="AD211">IF(R211&lt;=0," ",INDEX(Prices,MATCH(AD$3,add_ons,0),MATCH($E211,Models,0)+1))</f>
        <v>180</v>
      </c>
      <c r="AE211" s="4" t="str" cm="1">
        <f t="array" ref="AE211">IF(S211&lt;=0," ",INDEX(Prices,MATCH(AE$3,add_ons,0),MATCH($E211,Models,0)+1))</f>
        <v xml:space="preserve"> </v>
      </c>
      <c r="AF211" s="4" cm="1">
        <f t="array" ref="AF211">IF(T211&lt;=0," ",INDEX(Prices,MATCH(AF$3,add_ons,0),MATCH($E211,Models,0)+1))</f>
        <v>200</v>
      </c>
      <c r="AG211" s="4" t="str" cm="1">
        <f t="array" ref="AG211">IF(U211&lt;=0," ",INDEX(Prices,MATCH(AG$3,add_ons,0),MATCH($E211,Models,0)+1))</f>
        <v xml:space="preserve"> </v>
      </c>
      <c r="AH211" s="4" t="str" cm="1">
        <f t="array" ref="AH211">IF(V211&lt;=0," ",INDEX(Prices,MATCH(AH$3,add_ons,0),MATCH($E211,Models,0)+1))</f>
        <v xml:space="preserve"> </v>
      </c>
      <c r="AI211" s="3">
        <f t="shared" si="15"/>
        <v>799</v>
      </c>
      <c r="AJ211" s="3" t="str" cm="1">
        <f t="array" ref="AJ211">IF(K211&lt;= 0, " ",INDEX(Costs,MATCH(W$3,add_ons,0),MATCH($E211,Models,0)+1))</f>
        <v xml:space="preserve"> </v>
      </c>
      <c r="AK211" s="3" cm="1">
        <f t="array" ref="AK211">IF(L211&lt;= 0, " ",INDEX(Costs,MATCH(X$3,add_ons,0),MATCH($E211,Models,0)+1))</f>
        <v>23.1</v>
      </c>
      <c r="AL211" s="3" t="str" cm="1">
        <f t="array" ref="AL211">IF(M211&lt;= 0, " ",INDEX(Costs,MATCH(Y$3,add_ons,0),MATCH($E211,Models,0)+1))</f>
        <v xml:space="preserve"> </v>
      </c>
      <c r="AM211" s="3" cm="1">
        <f t="array" ref="AM211">IF(N211&lt;= 0, " ",INDEX(Costs,MATCH(Z$3,add_ons,0),MATCH($E211,Models,0)+1))</f>
        <v>28.799999999999997</v>
      </c>
      <c r="AN211" s="3" t="str" cm="1">
        <f t="array" ref="AN211">IF(O211&lt;= 0, " ",INDEX(Costs,MATCH(AA$3,add_ons,0),MATCH($E211,Models,0)+1))</f>
        <v xml:space="preserve"> </v>
      </c>
      <c r="AO211" s="3" t="str" cm="1">
        <f t="array" ref="AO211">IF(P211&lt;= 0, " ",INDEX(Costs,MATCH(AB$3,add_ons,0),MATCH($E211,Models,0)+1))</f>
        <v xml:space="preserve"> </v>
      </c>
      <c r="AP211" s="3" cm="1">
        <f t="array" ref="AP211">IF(Q211&lt;= 0, " ",INDEX(Costs,MATCH(AC$3,add_ons,0),MATCH($E211,Models,0)+1))</f>
        <v>16.5</v>
      </c>
      <c r="AQ211" s="3" cm="1">
        <f t="array" ref="AQ211">IF(R211&lt;= 0, " ",INDEX(Costs,MATCH(AD$3,add_ons,0),MATCH($E211,Models,0)+1))</f>
        <v>30.6</v>
      </c>
      <c r="AR211" s="3" t="str" cm="1">
        <f t="array" ref="AR211">IF(S211&lt;= 0, " ",INDEX(Costs,MATCH(AE$3,add_ons,0),MATCH($E211,Models,0)+1))</f>
        <v xml:space="preserve"> </v>
      </c>
      <c r="AS211" s="3" cm="1">
        <f t="array" ref="AS211">IF(T211&lt;= 0, " ",INDEX(Costs,MATCH(AF$3,add_ons,0),MATCH($E211,Models,0)+1))</f>
        <v>36</v>
      </c>
      <c r="AT211" s="3" t="str" cm="1">
        <f t="array" ref="AT211">IF(U211&lt;= 0, " ",INDEX(Costs,MATCH(AG$3,add_ons,0),MATCH($E211,Models,0)+1))</f>
        <v xml:space="preserve"> </v>
      </c>
      <c r="AU211" s="3" t="str" cm="1">
        <f t="array" ref="AU211">IF(V211&lt;= 0, " ",INDEX(Costs,MATCH(AH$3,add_ons,0),MATCH($E211,Models,0)+1))</f>
        <v xml:space="preserve"> </v>
      </c>
      <c r="AV211" s="3">
        <f t="shared" si="16"/>
        <v>135</v>
      </c>
      <c r="AW211" s="3">
        <f t="shared" si="17"/>
        <v>25800</v>
      </c>
      <c r="AX211" s="3">
        <f t="shared" si="18"/>
        <v>24385.969999999998</v>
      </c>
      <c r="AY211" s="3">
        <f t="shared" si="19"/>
        <v>1414.0300000000025</v>
      </c>
    </row>
    <row r="212" spans="1:51" x14ac:dyDescent="0.2">
      <c r="A212" t="s">
        <v>42</v>
      </c>
      <c r="B212" t="s">
        <v>19</v>
      </c>
      <c r="C212" t="s">
        <v>10</v>
      </c>
      <c r="D212" t="s">
        <v>11</v>
      </c>
      <c r="E212" t="s">
        <v>12</v>
      </c>
      <c r="F212" t="s">
        <v>26</v>
      </c>
      <c r="G212" t="s">
        <v>22</v>
      </c>
      <c r="H212">
        <v>60</v>
      </c>
      <c r="I212" s="3">
        <v>28000</v>
      </c>
      <c r="J212" s="4">
        <v>27160</v>
      </c>
      <c r="K212" s="10">
        <v>0</v>
      </c>
      <c r="L212" s="10">
        <v>0</v>
      </c>
      <c r="M212" s="10">
        <v>0</v>
      </c>
      <c r="N212" s="10">
        <v>0</v>
      </c>
      <c r="O212" s="10">
        <v>0</v>
      </c>
      <c r="P212" s="10">
        <v>0</v>
      </c>
      <c r="Q212" s="10">
        <v>0</v>
      </c>
      <c r="R212" s="10">
        <v>0</v>
      </c>
      <c r="S212" s="10">
        <v>0</v>
      </c>
      <c r="T212" s="10">
        <v>0</v>
      </c>
      <c r="U212" s="10">
        <v>0</v>
      </c>
      <c r="V212" s="10">
        <v>0</v>
      </c>
      <c r="W212" s="4" t="str" cm="1">
        <f t="array" ref="W212">IF(K212&lt;=0," ",INDEX(Prices,MATCH(W$3,add_ons,0),MATCH($E212,Models,0)+1))</f>
        <v xml:space="preserve"> </v>
      </c>
      <c r="X212" s="4" t="str" cm="1">
        <f t="array" ref="X212">IF(L212&lt;=0," ",INDEX(Prices,MATCH(X$3,add_ons,0),MATCH($E212,Models,0)+1))</f>
        <v xml:space="preserve"> </v>
      </c>
      <c r="Y212" s="4" t="str" cm="1">
        <f t="array" ref="Y212">IF(M212&lt;=0," ",INDEX(Prices,MATCH(Y$3,add_ons,0),MATCH($E212,Models,0)+1))</f>
        <v xml:space="preserve"> </v>
      </c>
      <c r="Z212" s="4" t="str" cm="1">
        <f t="array" ref="Z212">IF(N212&lt;=0," ",INDEX(Prices,MATCH(Z$3,add_ons,0),MATCH($E212,Models,0)+1))</f>
        <v xml:space="preserve"> </v>
      </c>
      <c r="AA212" s="4" t="str" cm="1">
        <f t="array" ref="AA212">IF(O212&lt;=0," ",INDEX(Prices,MATCH(AA$3,add_ons,0),MATCH($E212,Models,0)+1))</f>
        <v xml:space="preserve"> </v>
      </c>
      <c r="AB212" s="4" t="str" cm="1">
        <f t="array" ref="AB212">IF(P212&lt;=0," ",INDEX(Prices,MATCH(AB$3,add_ons,0),MATCH($E212,Models,0)+1))</f>
        <v xml:space="preserve"> </v>
      </c>
      <c r="AC212" s="4" t="str" cm="1">
        <f t="array" ref="AC212">IF(Q212&lt;=0," ",INDEX(Prices,MATCH(AC$3,add_ons,0),MATCH($E212,Models,0)+1))</f>
        <v xml:space="preserve"> </v>
      </c>
      <c r="AD212" s="4" t="str" cm="1">
        <f t="array" ref="AD212">IF(R212&lt;=0," ",INDEX(Prices,MATCH(AD$3,add_ons,0),MATCH($E212,Models,0)+1))</f>
        <v xml:space="preserve"> </v>
      </c>
      <c r="AE212" s="4" t="str" cm="1">
        <f t="array" ref="AE212">IF(S212&lt;=0," ",INDEX(Prices,MATCH(AE$3,add_ons,0),MATCH($E212,Models,0)+1))</f>
        <v xml:space="preserve"> </v>
      </c>
      <c r="AF212" s="4" t="str" cm="1">
        <f t="array" ref="AF212">IF(T212&lt;=0," ",INDEX(Prices,MATCH(AF$3,add_ons,0),MATCH($E212,Models,0)+1))</f>
        <v xml:space="preserve"> </v>
      </c>
      <c r="AG212" s="4" t="str" cm="1">
        <f t="array" ref="AG212">IF(U212&lt;=0," ",INDEX(Prices,MATCH(AG$3,add_ons,0),MATCH($E212,Models,0)+1))</f>
        <v xml:space="preserve"> </v>
      </c>
      <c r="AH212" s="4" t="str" cm="1">
        <f t="array" ref="AH212">IF(V212&lt;=0," ",INDEX(Prices,MATCH(AH$3,add_ons,0),MATCH($E212,Models,0)+1))</f>
        <v xml:space="preserve"> </v>
      </c>
      <c r="AI212" s="3">
        <f t="shared" si="15"/>
        <v>0</v>
      </c>
      <c r="AJ212" s="3" t="str" cm="1">
        <f t="array" ref="AJ212">IF(K212&lt;= 0, " ",INDEX(Costs,MATCH(W$3,add_ons,0),MATCH($E212,Models,0)+1))</f>
        <v xml:space="preserve"> </v>
      </c>
      <c r="AK212" s="3" t="str" cm="1">
        <f t="array" ref="AK212">IF(L212&lt;= 0, " ",INDEX(Costs,MATCH(X$3,add_ons,0),MATCH($E212,Models,0)+1))</f>
        <v xml:space="preserve"> </v>
      </c>
      <c r="AL212" s="3" t="str" cm="1">
        <f t="array" ref="AL212">IF(M212&lt;= 0, " ",INDEX(Costs,MATCH(Y$3,add_ons,0),MATCH($E212,Models,0)+1))</f>
        <v xml:space="preserve"> </v>
      </c>
      <c r="AM212" s="3" t="str" cm="1">
        <f t="array" ref="AM212">IF(N212&lt;= 0, " ",INDEX(Costs,MATCH(Z$3,add_ons,0),MATCH($E212,Models,0)+1))</f>
        <v xml:space="preserve"> </v>
      </c>
      <c r="AN212" s="3" t="str" cm="1">
        <f t="array" ref="AN212">IF(O212&lt;= 0, " ",INDEX(Costs,MATCH(AA$3,add_ons,0),MATCH($E212,Models,0)+1))</f>
        <v xml:space="preserve"> </v>
      </c>
      <c r="AO212" s="3" t="str" cm="1">
        <f t="array" ref="AO212">IF(P212&lt;= 0, " ",INDEX(Costs,MATCH(AB$3,add_ons,0),MATCH($E212,Models,0)+1))</f>
        <v xml:space="preserve"> </v>
      </c>
      <c r="AP212" s="3" t="str" cm="1">
        <f t="array" ref="AP212">IF(Q212&lt;= 0, " ",INDEX(Costs,MATCH(AC$3,add_ons,0),MATCH($E212,Models,0)+1))</f>
        <v xml:space="preserve"> </v>
      </c>
      <c r="AQ212" s="3" t="str" cm="1">
        <f t="array" ref="AQ212">IF(R212&lt;= 0, " ",INDEX(Costs,MATCH(AD$3,add_ons,0),MATCH($E212,Models,0)+1))</f>
        <v xml:space="preserve"> </v>
      </c>
      <c r="AR212" s="3" t="str" cm="1">
        <f t="array" ref="AR212">IF(S212&lt;= 0, " ",INDEX(Costs,MATCH(AE$3,add_ons,0),MATCH($E212,Models,0)+1))</f>
        <v xml:space="preserve"> </v>
      </c>
      <c r="AS212" s="3" t="str" cm="1">
        <f t="array" ref="AS212">IF(T212&lt;= 0, " ",INDEX(Costs,MATCH(AF$3,add_ons,0),MATCH($E212,Models,0)+1))</f>
        <v xml:space="preserve"> </v>
      </c>
      <c r="AT212" s="3" t="str" cm="1">
        <f t="array" ref="AT212">IF(U212&lt;= 0, " ",INDEX(Costs,MATCH(AG$3,add_ons,0),MATCH($E212,Models,0)+1))</f>
        <v xml:space="preserve"> </v>
      </c>
      <c r="AU212" s="3" t="str" cm="1">
        <f t="array" ref="AU212">IF(V212&lt;= 0, " ",INDEX(Costs,MATCH(AH$3,add_ons,0),MATCH($E212,Models,0)+1))</f>
        <v xml:space="preserve"> </v>
      </c>
      <c r="AV212" s="3">
        <f t="shared" si="16"/>
        <v>0</v>
      </c>
      <c r="AW212" s="3">
        <f t="shared" si="17"/>
        <v>28000</v>
      </c>
      <c r="AX212" s="3">
        <f t="shared" si="18"/>
        <v>27160</v>
      </c>
      <c r="AY212" s="3">
        <f t="shared" si="19"/>
        <v>840</v>
      </c>
    </row>
    <row r="213" spans="1:51" x14ac:dyDescent="0.2">
      <c r="A213" t="s">
        <v>42</v>
      </c>
      <c r="B213" t="s">
        <v>31</v>
      </c>
      <c r="C213" t="s">
        <v>10</v>
      </c>
      <c r="D213" t="s">
        <v>24</v>
      </c>
      <c r="E213" t="s">
        <v>44</v>
      </c>
      <c r="F213" t="s">
        <v>26</v>
      </c>
      <c r="G213" t="s">
        <v>14</v>
      </c>
      <c r="H213">
        <v>30</v>
      </c>
      <c r="I213" s="4">
        <v>25218</v>
      </c>
      <c r="J213" s="4">
        <v>24461.46</v>
      </c>
      <c r="K213" s="10">
        <v>0</v>
      </c>
      <c r="L213" s="10">
        <v>0</v>
      </c>
      <c r="M213" s="10">
        <v>0</v>
      </c>
      <c r="N213" s="10">
        <v>0</v>
      </c>
      <c r="O213" s="10">
        <v>0</v>
      </c>
      <c r="P213" s="10">
        <v>0</v>
      </c>
      <c r="Q213" s="10">
        <v>0</v>
      </c>
      <c r="R213" s="10">
        <v>0</v>
      </c>
      <c r="S213" s="10">
        <v>0</v>
      </c>
      <c r="T213" s="10">
        <v>0</v>
      </c>
      <c r="U213" s="10">
        <v>0</v>
      </c>
      <c r="V213" s="10">
        <v>0</v>
      </c>
      <c r="W213" s="4" t="str" cm="1">
        <f t="array" ref="W213">IF(K213&lt;=0," ",INDEX(Prices,MATCH(W$3,add_ons,0),MATCH($E213,Models,0)+1))</f>
        <v xml:space="preserve"> </v>
      </c>
      <c r="X213" s="4" t="str" cm="1">
        <f t="array" ref="X213">IF(L213&lt;=0," ",INDEX(Prices,MATCH(X$3,add_ons,0),MATCH($E213,Models,0)+1))</f>
        <v xml:space="preserve"> </v>
      </c>
      <c r="Y213" s="4" t="str" cm="1">
        <f t="array" ref="Y213">IF(M213&lt;=0," ",INDEX(Prices,MATCH(Y$3,add_ons,0),MATCH($E213,Models,0)+1))</f>
        <v xml:space="preserve"> </v>
      </c>
      <c r="Z213" s="4" t="str" cm="1">
        <f t="array" ref="Z213">IF(N213&lt;=0," ",INDEX(Prices,MATCH(Z$3,add_ons,0),MATCH($E213,Models,0)+1))</f>
        <v xml:space="preserve"> </v>
      </c>
      <c r="AA213" s="4" t="str" cm="1">
        <f t="array" ref="AA213">IF(O213&lt;=0," ",INDEX(Prices,MATCH(AA$3,add_ons,0),MATCH($E213,Models,0)+1))</f>
        <v xml:space="preserve"> </v>
      </c>
      <c r="AB213" s="4" t="str" cm="1">
        <f t="array" ref="AB213">IF(P213&lt;=0," ",INDEX(Prices,MATCH(AB$3,add_ons,0),MATCH($E213,Models,0)+1))</f>
        <v xml:space="preserve"> </v>
      </c>
      <c r="AC213" s="4" t="str" cm="1">
        <f t="array" ref="AC213">IF(Q213&lt;=0," ",INDEX(Prices,MATCH(AC$3,add_ons,0),MATCH($E213,Models,0)+1))</f>
        <v xml:space="preserve"> </v>
      </c>
      <c r="AD213" s="4" t="str" cm="1">
        <f t="array" ref="AD213">IF(R213&lt;=0," ",INDEX(Prices,MATCH(AD$3,add_ons,0),MATCH($E213,Models,0)+1))</f>
        <v xml:space="preserve"> </v>
      </c>
      <c r="AE213" s="4" t="str" cm="1">
        <f t="array" ref="AE213">IF(S213&lt;=0," ",INDEX(Prices,MATCH(AE$3,add_ons,0),MATCH($E213,Models,0)+1))</f>
        <v xml:space="preserve"> </v>
      </c>
      <c r="AF213" s="4" t="str" cm="1">
        <f t="array" ref="AF213">IF(T213&lt;=0," ",INDEX(Prices,MATCH(AF$3,add_ons,0),MATCH($E213,Models,0)+1))</f>
        <v xml:space="preserve"> </v>
      </c>
      <c r="AG213" s="4" t="str" cm="1">
        <f t="array" ref="AG213">IF(U213&lt;=0," ",INDEX(Prices,MATCH(AG$3,add_ons,0),MATCH($E213,Models,0)+1))</f>
        <v xml:space="preserve"> </v>
      </c>
      <c r="AH213" s="4" t="str" cm="1">
        <f t="array" ref="AH213">IF(V213&lt;=0," ",INDEX(Prices,MATCH(AH$3,add_ons,0),MATCH($E213,Models,0)+1))</f>
        <v xml:space="preserve"> </v>
      </c>
      <c r="AI213" s="3">
        <f t="shared" si="15"/>
        <v>0</v>
      </c>
      <c r="AJ213" s="3" t="str" cm="1">
        <f t="array" ref="AJ213">IF(K213&lt;= 0, " ",INDEX(Costs,MATCH(W$3,add_ons,0),MATCH($E213,Models,0)+1))</f>
        <v xml:space="preserve"> </v>
      </c>
      <c r="AK213" s="3" t="str" cm="1">
        <f t="array" ref="AK213">IF(L213&lt;= 0, " ",INDEX(Costs,MATCH(X$3,add_ons,0),MATCH($E213,Models,0)+1))</f>
        <v xml:space="preserve"> </v>
      </c>
      <c r="AL213" s="3" t="str" cm="1">
        <f t="array" ref="AL213">IF(M213&lt;= 0, " ",INDEX(Costs,MATCH(Y$3,add_ons,0),MATCH($E213,Models,0)+1))</f>
        <v xml:space="preserve"> </v>
      </c>
      <c r="AM213" s="3" t="str" cm="1">
        <f t="array" ref="AM213">IF(N213&lt;= 0, " ",INDEX(Costs,MATCH(Z$3,add_ons,0),MATCH($E213,Models,0)+1))</f>
        <v xml:space="preserve"> </v>
      </c>
      <c r="AN213" s="3" t="str" cm="1">
        <f t="array" ref="AN213">IF(O213&lt;= 0, " ",INDEX(Costs,MATCH(AA$3,add_ons,0),MATCH($E213,Models,0)+1))</f>
        <v xml:space="preserve"> </v>
      </c>
      <c r="AO213" s="3" t="str" cm="1">
        <f t="array" ref="AO213">IF(P213&lt;= 0, " ",INDEX(Costs,MATCH(AB$3,add_ons,0),MATCH($E213,Models,0)+1))</f>
        <v xml:space="preserve"> </v>
      </c>
      <c r="AP213" s="3" t="str" cm="1">
        <f t="array" ref="AP213">IF(Q213&lt;= 0, " ",INDEX(Costs,MATCH(AC$3,add_ons,0),MATCH($E213,Models,0)+1))</f>
        <v xml:space="preserve"> </v>
      </c>
      <c r="AQ213" s="3" t="str" cm="1">
        <f t="array" ref="AQ213">IF(R213&lt;= 0, " ",INDEX(Costs,MATCH(AD$3,add_ons,0),MATCH($E213,Models,0)+1))</f>
        <v xml:space="preserve"> </v>
      </c>
      <c r="AR213" s="3" t="str" cm="1">
        <f t="array" ref="AR213">IF(S213&lt;= 0, " ",INDEX(Costs,MATCH(AE$3,add_ons,0),MATCH($E213,Models,0)+1))</f>
        <v xml:space="preserve"> </v>
      </c>
      <c r="AS213" s="3" t="str" cm="1">
        <f t="array" ref="AS213">IF(T213&lt;= 0, " ",INDEX(Costs,MATCH(AF$3,add_ons,0),MATCH($E213,Models,0)+1))</f>
        <v xml:space="preserve"> </v>
      </c>
      <c r="AT213" s="3" t="str" cm="1">
        <f t="array" ref="AT213">IF(U213&lt;= 0, " ",INDEX(Costs,MATCH(AG$3,add_ons,0),MATCH($E213,Models,0)+1))</f>
        <v xml:space="preserve"> </v>
      </c>
      <c r="AU213" s="3" t="str" cm="1">
        <f t="array" ref="AU213">IF(V213&lt;= 0, " ",INDEX(Costs,MATCH(AH$3,add_ons,0),MATCH($E213,Models,0)+1))</f>
        <v xml:space="preserve"> </v>
      </c>
      <c r="AV213" s="3">
        <f t="shared" si="16"/>
        <v>0</v>
      </c>
      <c r="AW213" s="3">
        <f t="shared" si="17"/>
        <v>25218</v>
      </c>
      <c r="AX213" s="3">
        <f t="shared" si="18"/>
        <v>24461.46</v>
      </c>
      <c r="AY213" s="3">
        <f t="shared" si="19"/>
        <v>756.54000000000087</v>
      </c>
    </row>
    <row r="214" spans="1:51" x14ac:dyDescent="0.2">
      <c r="A214" t="s">
        <v>42</v>
      </c>
      <c r="B214" t="s">
        <v>31</v>
      </c>
      <c r="C214" t="s">
        <v>10</v>
      </c>
      <c r="D214" t="s">
        <v>16</v>
      </c>
      <c r="E214" t="s">
        <v>17</v>
      </c>
      <c r="F214" t="s">
        <v>46</v>
      </c>
      <c r="G214" t="s">
        <v>22</v>
      </c>
      <c r="H214">
        <v>38</v>
      </c>
      <c r="I214" s="3">
        <v>17396</v>
      </c>
      <c r="J214" s="4">
        <v>16874.12</v>
      </c>
      <c r="K214" s="10">
        <v>0</v>
      </c>
      <c r="L214" s="10">
        <v>0</v>
      </c>
      <c r="M214" s="10">
        <v>1</v>
      </c>
      <c r="N214" s="10">
        <v>0</v>
      </c>
      <c r="O214" s="10">
        <v>0</v>
      </c>
      <c r="P214" s="10">
        <v>0</v>
      </c>
      <c r="Q214" s="10">
        <v>0</v>
      </c>
      <c r="R214" s="10">
        <v>0</v>
      </c>
      <c r="S214" s="10">
        <v>0</v>
      </c>
      <c r="T214" s="10">
        <v>0</v>
      </c>
      <c r="U214" s="10">
        <v>0</v>
      </c>
      <c r="V214" s="10">
        <v>0</v>
      </c>
      <c r="W214" s="4" t="str" cm="1">
        <f t="array" ref="W214">IF(K214&lt;=0," ",INDEX(Prices,MATCH(W$3,add_ons,0),MATCH($E214,Models,0)+1))</f>
        <v xml:space="preserve"> </v>
      </c>
      <c r="X214" s="4" t="str" cm="1">
        <f t="array" ref="X214">IF(L214&lt;=0," ",INDEX(Prices,MATCH(X$3,add_ons,0),MATCH($E214,Models,0)+1))</f>
        <v xml:space="preserve"> </v>
      </c>
      <c r="Y214" s="4" cm="1">
        <f t="array" ref="Y214">IF(M214&lt;=0," ",INDEX(Prices,MATCH(Y$3,add_ons,0),MATCH($E214,Models,0)+1))</f>
        <v>280</v>
      </c>
      <c r="Z214" s="4" t="str" cm="1">
        <f t="array" ref="Z214">IF(N214&lt;=0," ",INDEX(Prices,MATCH(Z$3,add_ons,0),MATCH($E214,Models,0)+1))</f>
        <v xml:space="preserve"> </v>
      </c>
      <c r="AA214" s="4" t="str" cm="1">
        <f t="array" ref="AA214">IF(O214&lt;=0," ",INDEX(Prices,MATCH(AA$3,add_ons,0),MATCH($E214,Models,0)+1))</f>
        <v xml:space="preserve"> </v>
      </c>
      <c r="AB214" s="4" t="str" cm="1">
        <f t="array" ref="AB214">IF(P214&lt;=0," ",INDEX(Prices,MATCH(AB$3,add_ons,0),MATCH($E214,Models,0)+1))</f>
        <v xml:space="preserve"> </v>
      </c>
      <c r="AC214" s="4" t="str" cm="1">
        <f t="array" ref="AC214">IF(Q214&lt;=0," ",INDEX(Prices,MATCH(AC$3,add_ons,0),MATCH($E214,Models,0)+1))</f>
        <v xml:space="preserve"> </v>
      </c>
      <c r="AD214" s="4" t="str" cm="1">
        <f t="array" ref="AD214">IF(R214&lt;=0," ",INDEX(Prices,MATCH(AD$3,add_ons,0),MATCH($E214,Models,0)+1))</f>
        <v xml:space="preserve"> </v>
      </c>
      <c r="AE214" s="4" t="str" cm="1">
        <f t="array" ref="AE214">IF(S214&lt;=0," ",INDEX(Prices,MATCH(AE$3,add_ons,0),MATCH($E214,Models,0)+1))</f>
        <v xml:space="preserve"> </v>
      </c>
      <c r="AF214" s="4" t="str" cm="1">
        <f t="array" ref="AF214">IF(T214&lt;=0," ",INDEX(Prices,MATCH(AF$3,add_ons,0),MATCH($E214,Models,0)+1))</f>
        <v xml:space="preserve"> </v>
      </c>
      <c r="AG214" s="4" t="str" cm="1">
        <f t="array" ref="AG214">IF(U214&lt;=0," ",INDEX(Prices,MATCH(AG$3,add_ons,0),MATCH($E214,Models,0)+1))</f>
        <v xml:space="preserve"> </v>
      </c>
      <c r="AH214" s="4" t="str" cm="1">
        <f t="array" ref="AH214">IF(V214&lt;=0," ",INDEX(Prices,MATCH(AH$3,add_ons,0),MATCH($E214,Models,0)+1))</f>
        <v xml:space="preserve"> </v>
      </c>
      <c r="AI214" s="3">
        <f t="shared" si="15"/>
        <v>238</v>
      </c>
      <c r="AJ214" s="3" t="str" cm="1">
        <f t="array" ref="AJ214">IF(K214&lt;= 0, " ",INDEX(Costs,MATCH(W$3,add_ons,0),MATCH($E214,Models,0)+1))</f>
        <v xml:space="preserve"> </v>
      </c>
      <c r="AK214" s="3" t="str" cm="1">
        <f t="array" ref="AK214">IF(L214&lt;= 0, " ",INDEX(Costs,MATCH(X$3,add_ons,0),MATCH($E214,Models,0)+1))</f>
        <v xml:space="preserve"> </v>
      </c>
      <c r="AL214" s="3" cm="1">
        <f t="array" ref="AL214">IF(M214&lt;= 0, " ",INDEX(Costs,MATCH(Y$3,add_ons,0),MATCH($E214,Models,0)+1))</f>
        <v>42</v>
      </c>
      <c r="AM214" s="3" t="str" cm="1">
        <f t="array" ref="AM214">IF(N214&lt;= 0, " ",INDEX(Costs,MATCH(Z$3,add_ons,0),MATCH($E214,Models,0)+1))</f>
        <v xml:space="preserve"> </v>
      </c>
      <c r="AN214" s="3" t="str" cm="1">
        <f t="array" ref="AN214">IF(O214&lt;= 0, " ",INDEX(Costs,MATCH(AA$3,add_ons,0),MATCH($E214,Models,0)+1))</f>
        <v xml:space="preserve"> </v>
      </c>
      <c r="AO214" s="3" t="str" cm="1">
        <f t="array" ref="AO214">IF(P214&lt;= 0, " ",INDEX(Costs,MATCH(AB$3,add_ons,0),MATCH($E214,Models,0)+1))</f>
        <v xml:space="preserve"> </v>
      </c>
      <c r="AP214" s="3" t="str" cm="1">
        <f t="array" ref="AP214">IF(Q214&lt;= 0, " ",INDEX(Costs,MATCH(AC$3,add_ons,0),MATCH($E214,Models,0)+1))</f>
        <v xml:space="preserve"> </v>
      </c>
      <c r="AQ214" s="3" t="str" cm="1">
        <f t="array" ref="AQ214">IF(R214&lt;= 0, " ",INDEX(Costs,MATCH(AD$3,add_ons,0),MATCH($E214,Models,0)+1))</f>
        <v xml:space="preserve"> </v>
      </c>
      <c r="AR214" s="3" t="str" cm="1">
        <f t="array" ref="AR214">IF(S214&lt;= 0, " ",INDEX(Costs,MATCH(AE$3,add_ons,0),MATCH($E214,Models,0)+1))</f>
        <v xml:space="preserve"> </v>
      </c>
      <c r="AS214" s="3" t="str" cm="1">
        <f t="array" ref="AS214">IF(T214&lt;= 0, " ",INDEX(Costs,MATCH(AF$3,add_ons,0),MATCH($E214,Models,0)+1))</f>
        <v xml:space="preserve"> </v>
      </c>
      <c r="AT214" s="3" t="str" cm="1">
        <f t="array" ref="AT214">IF(U214&lt;= 0, " ",INDEX(Costs,MATCH(AG$3,add_ons,0),MATCH($E214,Models,0)+1))</f>
        <v xml:space="preserve"> </v>
      </c>
      <c r="AU214" s="3" t="str" cm="1">
        <f t="array" ref="AU214">IF(V214&lt;= 0, " ",INDEX(Costs,MATCH(AH$3,add_ons,0),MATCH($E214,Models,0)+1))</f>
        <v xml:space="preserve"> </v>
      </c>
      <c r="AV214" s="3">
        <f t="shared" si="16"/>
        <v>42</v>
      </c>
      <c r="AW214" s="3">
        <f t="shared" si="17"/>
        <v>17634</v>
      </c>
      <c r="AX214" s="3">
        <f t="shared" si="18"/>
        <v>16916.12</v>
      </c>
      <c r="AY214" s="3">
        <f t="shared" si="19"/>
        <v>717.88000000000102</v>
      </c>
    </row>
    <row r="215" spans="1:51" x14ac:dyDescent="0.2">
      <c r="A215" t="s">
        <v>42</v>
      </c>
      <c r="B215" t="s">
        <v>31</v>
      </c>
      <c r="C215" t="s">
        <v>10</v>
      </c>
      <c r="D215" t="s">
        <v>16</v>
      </c>
      <c r="E215" t="s">
        <v>33</v>
      </c>
      <c r="F215" t="s">
        <v>32</v>
      </c>
      <c r="G215" t="s">
        <v>22</v>
      </c>
      <c r="H215">
        <v>43</v>
      </c>
      <c r="I215" s="3">
        <v>30638</v>
      </c>
      <c r="J215" s="4">
        <v>29718.86</v>
      </c>
      <c r="K215" s="10">
        <v>0</v>
      </c>
      <c r="L215" s="10">
        <v>0</v>
      </c>
      <c r="M215" s="10">
        <v>1</v>
      </c>
      <c r="N215" s="10">
        <v>0</v>
      </c>
      <c r="O215" s="10">
        <v>0</v>
      </c>
      <c r="P215" s="10">
        <v>0</v>
      </c>
      <c r="Q215" s="10">
        <v>0</v>
      </c>
      <c r="R215" s="10">
        <v>1</v>
      </c>
      <c r="S215" s="10">
        <v>0</v>
      </c>
      <c r="T215" s="10">
        <v>0</v>
      </c>
      <c r="U215" s="10">
        <v>0</v>
      </c>
      <c r="V215" s="10">
        <v>0</v>
      </c>
      <c r="W215" s="4" t="str" cm="1">
        <f t="array" ref="W215">IF(K215&lt;=0," ",INDEX(Prices,MATCH(W$3,add_ons,0),MATCH($E215,Models,0)+1))</f>
        <v xml:space="preserve"> </v>
      </c>
      <c r="X215" s="4" t="str" cm="1">
        <f t="array" ref="X215">IF(L215&lt;=0," ",INDEX(Prices,MATCH(X$3,add_ons,0),MATCH($E215,Models,0)+1))</f>
        <v xml:space="preserve"> </v>
      </c>
      <c r="Y215" s="4" cm="1">
        <f t="array" ref="Y215">IF(M215&lt;=0," ",INDEX(Prices,MATCH(Y$3,add_ons,0),MATCH($E215,Models,0)+1))</f>
        <v>360</v>
      </c>
      <c r="Z215" s="4" t="str" cm="1">
        <f t="array" ref="Z215">IF(N215&lt;=0," ",INDEX(Prices,MATCH(Z$3,add_ons,0),MATCH($E215,Models,0)+1))</f>
        <v xml:space="preserve"> </v>
      </c>
      <c r="AA215" s="4" t="str" cm="1">
        <f t="array" ref="AA215">IF(O215&lt;=0," ",INDEX(Prices,MATCH(AA$3,add_ons,0),MATCH($E215,Models,0)+1))</f>
        <v xml:space="preserve"> </v>
      </c>
      <c r="AB215" s="4" t="str" cm="1">
        <f t="array" ref="AB215">IF(P215&lt;=0," ",INDEX(Prices,MATCH(AB$3,add_ons,0),MATCH($E215,Models,0)+1))</f>
        <v xml:space="preserve"> </v>
      </c>
      <c r="AC215" s="4" t="str" cm="1">
        <f t="array" ref="AC215">IF(Q215&lt;=0," ",INDEX(Prices,MATCH(AC$3,add_ons,0),MATCH($E215,Models,0)+1))</f>
        <v xml:space="preserve"> </v>
      </c>
      <c r="AD215" s="4" cm="1">
        <f t="array" ref="AD215">IF(R215&lt;=0," ",INDEX(Prices,MATCH(AD$3,add_ons,0),MATCH($E215,Models,0)+1))</f>
        <v>210</v>
      </c>
      <c r="AE215" s="4" t="str" cm="1">
        <f t="array" ref="AE215">IF(S215&lt;=0," ",INDEX(Prices,MATCH(AE$3,add_ons,0),MATCH($E215,Models,0)+1))</f>
        <v xml:space="preserve"> </v>
      </c>
      <c r="AF215" s="4" t="str" cm="1">
        <f t="array" ref="AF215">IF(T215&lt;=0," ",INDEX(Prices,MATCH(AF$3,add_ons,0),MATCH($E215,Models,0)+1))</f>
        <v xml:space="preserve"> </v>
      </c>
      <c r="AG215" s="4" t="str" cm="1">
        <f t="array" ref="AG215">IF(U215&lt;=0," ",INDEX(Prices,MATCH(AG$3,add_ons,0),MATCH($E215,Models,0)+1))</f>
        <v xml:space="preserve"> </v>
      </c>
      <c r="AH215" s="4" t="str" cm="1">
        <f t="array" ref="AH215">IF(V215&lt;=0," ",INDEX(Prices,MATCH(AH$3,add_ons,0),MATCH($E215,Models,0)+1))</f>
        <v xml:space="preserve"> </v>
      </c>
      <c r="AI215" s="3">
        <f t="shared" si="15"/>
        <v>484.5</v>
      </c>
      <c r="AJ215" s="3" t="str" cm="1">
        <f t="array" ref="AJ215">IF(K215&lt;= 0, " ",INDEX(Costs,MATCH(W$3,add_ons,0),MATCH($E215,Models,0)+1))</f>
        <v xml:space="preserve"> </v>
      </c>
      <c r="AK215" s="3" t="str" cm="1">
        <f t="array" ref="AK215">IF(L215&lt;= 0, " ",INDEX(Costs,MATCH(X$3,add_ons,0),MATCH($E215,Models,0)+1))</f>
        <v xml:space="preserve"> </v>
      </c>
      <c r="AL215" s="3" cm="1">
        <f t="array" ref="AL215">IF(M215&lt;= 0, " ",INDEX(Costs,MATCH(Y$3,add_ons,0),MATCH($E215,Models,0)+1))</f>
        <v>54</v>
      </c>
      <c r="AM215" s="3" t="str" cm="1">
        <f t="array" ref="AM215">IF(N215&lt;= 0, " ",INDEX(Costs,MATCH(Z$3,add_ons,0),MATCH($E215,Models,0)+1))</f>
        <v xml:space="preserve"> </v>
      </c>
      <c r="AN215" s="3" t="str" cm="1">
        <f t="array" ref="AN215">IF(O215&lt;= 0, " ",INDEX(Costs,MATCH(AA$3,add_ons,0),MATCH($E215,Models,0)+1))</f>
        <v xml:space="preserve"> </v>
      </c>
      <c r="AO215" s="3" t="str" cm="1">
        <f t="array" ref="AO215">IF(P215&lt;= 0, " ",INDEX(Costs,MATCH(AB$3,add_ons,0),MATCH($E215,Models,0)+1))</f>
        <v xml:space="preserve"> </v>
      </c>
      <c r="AP215" s="3" t="str" cm="1">
        <f t="array" ref="AP215">IF(Q215&lt;= 0, " ",INDEX(Costs,MATCH(AC$3,add_ons,0),MATCH($E215,Models,0)+1))</f>
        <v xml:space="preserve"> </v>
      </c>
      <c r="AQ215" s="3" cm="1">
        <f t="array" ref="AQ215">IF(R215&lt;= 0, " ",INDEX(Costs,MATCH(AD$3,add_ons,0),MATCH($E215,Models,0)+1))</f>
        <v>35.700000000000003</v>
      </c>
      <c r="AR215" s="3" t="str" cm="1">
        <f t="array" ref="AR215">IF(S215&lt;= 0, " ",INDEX(Costs,MATCH(AE$3,add_ons,0),MATCH($E215,Models,0)+1))</f>
        <v xml:space="preserve"> </v>
      </c>
      <c r="AS215" s="3" t="str" cm="1">
        <f t="array" ref="AS215">IF(T215&lt;= 0, " ",INDEX(Costs,MATCH(AF$3,add_ons,0),MATCH($E215,Models,0)+1))</f>
        <v xml:space="preserve"> </v>
      </c>
      <c r="AT215" s="3" t="str" cm="1">
        <f t="array" ref="AT215">IF(U215&lt;= 0, " ",INDEX(Costs,MATCH(AG$3,add_ons,0),MATCH($E215,Models,0)+1))</f>
        <v xml:space="preserve"> </v>
      </c>
      <c r="AU215" s="3" t="str" cm="1">
        <f t="array" ref="AU215">IF(V215&lt;= 0, " ",INDEX(Costs,MATCH(AH$3,add_ons,0),MATCH($E215,Models,0)+1))</f>
        <v xml:space="preserve"> </v>
      </c>
      <c r="AV215" s="3">
        <f t="shared" si="16"/>
        <v>89.7</v>
      </c>
      <c r="AW215" s="3">
        <f t="shared" si="17"/>
        <v>31122.5</v>
      </c>
      <c r="AX215" s="3">
        <f t="shared" si="18"/>
        <v>29808.560000000001</v>
      </c>
      <c r="AY215" s="3">
        <f t="shared" si="19"/>
        <v>1313.9399999999987</v>
      </c>
    </row>
    <row r="216" spans="1:51" x14ac:dyDescent="0.2">
      <c r="A216" t="s">
        <v>42</v>
      </c>
      <c r="B216" t="s">
        <v>31</v>
      </c>
      <c r="C216" t="s">
        <v>10</v>
      </c>
      <c r="D216" t="s">
        <v>11</v>
      </c>
      <c r="E216" t="s">
        <v>28</v>
      </c>
      <c r="F216" t="s">
        <v>13</v>
      </c>
      <c r="G216" t="s">
        <v>14</v>
      </c>
      <c r="H216">
        <v>73</v>
      </c>
      <c r="I216" s="3">
        <v>26202</v>
      </c>
      <c r="J216" s="4">
        <v>25415.94</v>
      </c>
      <c r="K216" s="10">
        <v>0</v>
      </c>
      <c r="L216" s="10">
        <v>0</v>
      </c>
      <c r="M216" s="10">
        <v>0</v>
      </c>
      <c r="N216" s="10">
        <v>1</v>
      </c>
      <c r="O216" s="10">
        <v>0</v>
      </c>
      <c r="P216" s="10">
        <v>1</v>
      </c>
      <c r="Q216" s="10">
        <v>1</v>
      </c>
      <c r="R216" s="10">
        <v>0</v>
      </c>
      <c r="S216" s="10">
        <v>0</v>
      </c>
      <c r="T216" s="10">
        <v>0</v>
      </c>
      <c r="U216" s="10">
        <v>0</v>
      </c>
      <c r="V216" s="10">
        <v>0</v>
      </c>
      <c r="W216" s="4" t="str" cm="1">
        <f t="array" ref="W216">IF(K216&lt;=0," ",INDEX(Prices,MATCH(W$3,add_ons,0),MATCH($E216,Models,0)+1))</f>
        <v xml:space="preserve"> </v>
      </c>
      <c r="X216" s="4" t="str" cm="1">
        <f t="array" ref="X216">IF(L216&lt;=0," ",INDEX(Prices,MATCH(X$3,add_ons,0),MATCH($E216,Models,0)+1))</f>
        <v xml:space="preserve"> </v>
      </c>
      <c r="Y216" s="4" t="str" cm="1">
        <f t="array" ref="Y216">IF(M216&lt;=0," ",INDEX(Prices,MATCH(Y$3,add_ons,0),MATCH($E216,Models,0)+1))</f>
        <v xml:space="preserve"> </v>
      </c>
      <c r="Z216" s="4" cm="1">
        <f t="array" ref="Z216">IF(N216&lt;=0," ",INDEX(Prices,MATCH(Z$3,add_ons,0),MATCH($E216,Models,0)+1))</f>
        <v>230</v>
      </c>
      <c r="AA216" s="4" t="str" cm="1">
        <f t="array" ref="AA216">IF(O216&lt;=0," ",INDEX(Prices,MATCH(AA$3,add_ons,0),MATCH($E216,Models,0)+1))</f>
        <v xml:space="preserve"> </v>
      </c>
      <c r="AB216" s="4" cm="1">
        <f t="array" ref="AB216">IF(P216&lt;=0," ",INDEX(Prices,MATCH(AB$3,add_ons,0),MATCH($E216,Models,0)+1))</f>
        <v>2700</v>
      </c>
      <c r="AC216" s="4" cm="1">
        <f t="array" ref="AC216">IF(Q216&lt;=0," ",INDEX(Prices,MATCH(AC$3,add_ons,0),MATCH($E216,Models,0)+1))</f>
        <v>100</v>
      </c>
      <c r="AD216" s="4" t="str" cm="1">
        <f t="array" ref="AD216">IF(R216&lt;=0," ",INDEX(Prices,MATCH(AD$3,add_ons,0),MATCH($E216,Models,0)+1))</f>
        <v xml:space="preserve"> </v>
      </c>
      <c r="AE216" s="4" t="str" cm="1">
        <f t="array" ref="AE216">IF(S216&lt;=0," ",INDEX(Prices,MATCH(AE$3,add_ons,0),MATCH($E216,Models,0)+1))</f>
        <v xml:space="preserve"> </v>
      </c>
      <c r="AF216" s="4" t="str" cm="1">
        <f t="array" ref="AF216">IF(T216&lt;=0," ",INDEX(Prices,MATCH(AF$3,add_ons,0),MATCH($E216,Models,0)+1))</f>
        <v xml:space="preserve"> </v>
      </c>
      <c r="AG216" s="4" t="str" cm="1">
        <f t="array" ref="AG216">IF(U216&lt;=0," ",INDEX(Prices,MATCH(AG$3,add_ons,0),MATCH($E216,Models,0)+1))</f>
        <v xml:space="preserve"> </v>
      </c>
      <c r="AH216" s="4" t="str" cm="1">
        <f t="array" ref="AH216">IF(V216&lt;=0," ",INDEX(Prices,MATCH(AH$3,add_ons,0),MATCH($E216,Models,0)+1))</f>
        <v xml:space="preserve"> </v>
      </c>
      <c r="AI216" s="3">
        <f t="shared" si="15"/>
        <v>2575.5</v>
      </c>
      <c r="AJ216" s="3" t="str" cm="1">
        <f t="array" ref="AJ216">IF(K216&lt;= 0, " ",INDEX(Costs,MATCH(W$3,add_ons,0),MATCH($E216,Models,0)+1))</f>
        <v xml:space="preserve"> </v>
      </c>
      <c r="AK216" s="3" t="str" cm="1">
        <f t="array" ref="AK216">IF(L216&lt;= 0, " ",INDEX(Costs,MATCH(X$3,add_ons,0),MATCH($E216,Models,0)+1))</f>
        <v xml:space="preserve"> </v>
      </c>
      <c r="AL216" s="3" t="str" cm="1">
        <f t="array" ref="AL216">IF(M216&lt;= 0, " ",INDEX(Costs,MATCH(Y$3,add_ons,0),MATCH($E216,Models,0)+1))</f>
        <v xml:space="preserve"> </v>
      </c>
      <c r="AM216" s="3" cm="1">
        <f t="array" ref="AM216">IF(N216&lt;= 0, " ",INDEX(Costs,MATCH(Z$3,add_ons,0),MATCH($E216,Models,0)+1))</f>
        <v>27.599999999999998</v>
      </c>
      <c r="AN216" s="3" t="str" cm="1">
        <f t="array" ref="AN216">IF(O216&lt;= 0, " ",INDEX(Costs,MATCH(AA$3,add_ons,0),MATCH($E216,Models,0)+1))</f>
        <v xml:space="preserve"> </v>
      </c>
      <c r="AO216" s="3" cm="1">
        <f t="array" ref="AO216">IF(P216&lt;= 0, " ",INDEX(Costs,MATCH(AB$3,add_ons,0),MATCH($E216,Models,0)+1))</f>
        <v>1836.0000000000002</v>
      </c>
      <c r="AP216" s="3" cm="1">
        <f t="array" ref="AP216">IF(Q216&lt;= 0, " ",INDEX(Costs,MATCH(AC$3,add_ons,0),MATCH($E216,Models,0)+1))</f>
        <v>15</v>
      </c>
      <c r="AQ216" s="3" t="str" cm="1">
        <f t="array" ref="AQ216">IF(R216&lt;= 0, " ",INDEX(Costs,MATCH(AD$3,add_ons,0),MATCH($E216,Models,0)+1))</f>
        <v xml:space="preserve"> </v>
      </c>
      <c r="AR216" s="3" t="str" cm="1">
        <f t="array" ref="AR216">IF(S216&lt;= 0, " ",INDEX(Costs,MATCH(AE$3,add_ons,0),MATCH($E216,Models,0)+1))</f>
        <v xml:space="preserve"> </v>
      </c>
      <c r="AS216" s="3" t="str" cm="1">
        <f t="array" ref="AS216">IF(T216&lt;= 0, " ",INDEX(Costs,MATCH(AF$3,add_ons,0),MATCH($E216,Models,0)+1))</f>
        <v xml:space="preserve"> </v>
      </c>
      <c r="AT216" s="3" t="str" cm="1">
        <f t="array" ref="AT216">IF(U216&lt;= 0, " ",INDEX(Costs,MATCH(AG$3,add_ons,0),MATCH($E216,Models,0)+1))</f>
        <v xml:space="preserve"> </v>
      </c>
      <c r="AU216" s="3" t="str" cm="1">
        <f t="array" ref="AU216">IF(V216&lt;= 0, " ",INDEX(Costs,MATCH(AH$3,add_ons,0),MATCH($E216,Models,0)+1))</f>
        <v xml:space="preserve"> </v>
      </c>
      <c r="AV216" s="3">
        <f t="shared" si="16"/>
        <v>1878.6000000000001</v>
      </c>
      <c r="AW216" s="3">
        <f t="shared" si="17"/>
        <v>28777.5</v>
      </c>
      <c r="AX216" s="3">
        <f t="shared" si="18"/>
        <v>27294.539999999997</v>
      </c>
      <c r="AY216" s="3">
        <f t="shared" si="19"/>
        <v>1482.9600000000028</v>
      </c>
    </row>
    <row r="217" spans="1:51" x14ac:dyDescent="0.2">
      <c r="A217" t="s">
        <v>36</v>
      </c>
      <c r="B217" t="s">
        <v>9</v>
      </c>
      <c r="C217" t="s">
        <v>10</v>
      </c>
      <c r="D217" t="s">
        <v>24</v>
      </c>
      <c r="E217" t="s">
        <v>44</v>
      </c>
      <c r="F217" t="s">
        <v>18</v>
      </c>
      <c r="G217" t="s">
        <v>14</v>
      </c>
      <c r="H217">
        <v>51</v>
      </c>
      <c r="I217" s="4">
        <v>26228</v>
      </c>
      <c r="J217" s="4">
        <v>25441.16</v>
      </c>
      <c r="K217" s="10">
        <v>1</v>
      </c>
      <c r="L217" s="10">
        <v>0</v>
      </c>
      <c r="M217" s="10">
        <v>0</v>
      </c>
      <c r="N217" s="10">
        <v>0</v>
      </c>
      <c r="O217" s="10">
        <v>1</v>
      </c>
      <c r="P217" s="10">
        <v>0</v>
      </c>
      <c r="Q217" s="10">
        <v>0</v>
      </c>
      <c r="R217" s="10">
        <v>0</v>
      </c>
      <c r="S217" s="10">
        <v>1</v>
      </c>
      <c r="T217" s="10">
        <v>0</v>
      </c>
      <c r="U217" s="10">
        <v>0</v>
      </c>
      <c r="V217" s="10">
        <v>0</v>
      </c>
      <c r="W217" s="4" cm="1">
        <f t="array" ref="W217">IF(K217&lt;=0," ",INDEX(Prices,MATCH(W$3,add_ons,0),MATCH($E217,Models,0)+1))</f>
        <v>600</v>
      </c>
      <c r="X217" s="4" t="str" cm="1">
        <f t="array" ref="X217">IF(L217&lt;=0," ",INDEX(Prices,MATCH(X$3,add_ons,0),MATCH($E217,Models,0)+1))</f>
        <v xml:space="preserve"> </v>
      </c>
      <c r="Y217" s="4" t="str" cm="1">
        <f t="array" ref="Y217">IF(M217&lt;=0," ",INDEX(Prices,MATCH(Y$3,add_ons,0),MATCH($E217,Models,0)+1))</f>
        <v xml:space="preserve"> </v>
      </c>
      <c r="Z217" s="4" t="str" cm="1">
        <f t="array" ref="Z217">IF(N217&lt;=0," ",INDEX(Prices,MATCH(Z$3,add_ons,0),MATCH($E217,Models,0)+1))</f>
        <v xml:space="preserve"> </v>
      </c>
      <c r="AA217" s="4" cm="1">
        <f t="array" ref="AA217">IF(O217&lt;=0," ",INDEX(Prices,MATCH(AA$3,add_ons,0),MATCH($E217,Models,0)+1))</f>
        <v>1350</v>
      </c>
      <c r="AB217" s="4" t="str" cm="1">
        <f t="array" ref="AB217">IF(P217&lt;=0," ",INDEX(Prices,MATCH(AB$3,add_ons,0),MATCH($E217,Models,0)+1))</f>
        <v xml:space="preserve"> </v>
      </c>
      <c r="AC217" s="4" t="str" cm="1">
        <f t="array" ref="AC217">IF(Q217&lt;=0," ",INDEX(Prices,MATCH(AC$3,add_ons,0),MATCH($E217,Models,0)+1))</f>
        <v xml:space="preserve"> </v>
      </c>
      <c r="AD217" s="4" t="str" cm="1">
        <f t="array" ref="AD217">IF(R217&lt;=0," ",INDEX(Prices,MATCH(AD$3,add_ons,0),MATCH($E217,Models,0)+1))</f>
        <v xml:space="preserve"> </v>
      </c>
      <c r="AE217" s="4" cm="1">
        <f t="array" ref="AE217">IF(S217&lt;=0," ",INDEX(Prices,MATCH(AE$3,add_ons,0),MATCH($E217,Models,0)+1))</f>
        <v>130</v>
      </c>
      <c r="AF217" s="4" t="str" cm="1">
        <f t="array" ref="AF217">IF(T217&lt;=0," ",INDEX(Prices,MATCH(AF$3,add_ons,0),MATCH($E217,Models,0)+1))</f>
        <v xml:space="preserve"> </v>
      </c>
      <c r="AG217" s="4" t="str" cm="1">
        <f t="array" ref="AG217">IF(U217&lt;=0," ",INDEX(Prices,MATCH(AG$3,add_ons,0),MATCH($E217,Models,0)+1))</f>
        <v xml:space="preserve"> </v>
      </c>
      <c r="AH217" s="4" t="str" cm="1">
        <f t="array" ref="AH217">IF(V217&lt;=0," ",INDEX(Prices,MATCH(AH$3,add_ons,0),MATCH($E217,Models,0)+1))</f>
        <v xml:space="preserve"> </v>
      </c>
      <c r="AI217" s="3">
        <f t="shared" si="15"/>
        <v>1768</v>
      </c>
      <c r="AJ217" s="3" cm="1">
        <f t="array" ref="AJ217">IF(K217&lt;= 0, " ",INDEX(Costs,MATCH(W$3,add_ons,0),MATCH($E217,Models,0)+1))</f>
        <v>150</v>
      </c>
      <c r="AK217" s="3" t="str" cm="1">
        <f t="array" ref="AK217">IF(L217&lt;= 0, " ",INDEX(Costs,MATCH(X$3,add_ons,0),MATCH($E217,Models,0)+1))</f>
        <v xml:space="preserve"> </v>
      </c>
      <c r="AL217" s="3" t="str" cm="1">
        <f t="array" ref="AL217">IF(M217&lt;= 0, " ",INDEX(Costs,MATCH(Y$3,add_ons,0),MATCH($E217,Models,0)+1))</f>
        <v xml:space="preserve"> </v>
      </c>
      <c r="AM217" s="3" t="str" cm="1">
        <f t="array" ref="AM217">IF(N217&lt;= 0, " ",INDEX(Costs,MATCH(Z$3,add_ons,0),MATCH($E217,Models,0)+1))</f>
        <v xml:space="preserve"> </v>
      </c>
      <c r="AN217" s="3" cm="1">
        <f t="array" ref="AN217">IF(O217&lt;= 0, " ",INDEX(Costs,MATCH(AA$3,add_ons,0),MATCH($E217,Models,0)+1))</f>
        <v>877.5</v>
      </c>
      <c r="AO217" s="3" t="str" cm="1">
        <f t="array" ref="AO217">IF(P217&lt;= 0, " ",INDEX(Costs,MATCH(AB$3,add_ons,0),MATCH($E217,Models,0)+1))</f>
        <v xml:space="preserve"> </v>
      </c>
      <c r="AP217" s="3" t="str" cm="1">
        <f t="array" ref="AP217">IF(Q217&lt;= 0, " ",INDEX(Costs,MATCH(AC$3,add_ons,0),MATCH($E217,Models,0)+1))</f>
        <v xml:space="preserve"> </v>
      </c>
      <c r="AQ217" s="3" t="str" cm="1">
        <f t="array" ref="AQ217">IF(R217&lt;= 0, " ",INDEX(Costs,MATCH(AD$3,add_ons,0),MATCH($E217,Models,0)+1))</f>
        <v xml:space="preserve"> </v>
      </c>
      <c r="AR217" s="3" cm="1">
        <f t="array" ref="AR217">IF(S217&lt;= 0, " ",INDEX(Costs,MATCH(AE$3,add_ons,0),MATCH($E217,Models,0)+1))</f>
        <v>22.1</v>
      </c>
      <c r="AS217" s="3" t="str" cm="1">
        <f t="array" ref="AS217">IF(T217&lt;= 0, " ",INDEX(Costs,MATCH(AF$3,add_ons,0),MATCH($E217,Models,0)+1))</f>
        <v xml:space="preserve"> </v>
      </c>
      <c r="AT217" s="3" t="str" cm="1">
        <f t="array" ref="AT217">IF(U217&lt;= 0, " ",INDEX(Costs,MATCH(AG$3,add_ons,0),MATCH($E217,Models,0)+1))</f>
        <v xml:space="preserve"> </v>
      </c>
      <c r="AU217" s="3" t="str" cm="1">
        <f t="array" ref="AU217">IF(V217&lt;= 0, " ",INDEX(Costs,MATCH(AH$3,add_ons,0),MATCH($E217,Models,0)+1))</f>
        <v xml:space="preserve"> </v>
      </c>
      <c r="AV217" s="3">
        <f t="shared" si="16"/>
        <v>1049.5999999999999</v>
      </c>
      <c r="AW217" s="3">
        <f t="shared" si="17"/>
        <v>27996</v>
      </c>
      <c r="AX217" s="3">
        <f t="shared" si="18"/>
        <v>26490.76</v>
      </c>
      <c r="AY217" s="3">
        <f t="shared" si="19"/>
        <v>1505.2400000000016</v>
      </c>
    </row>
    <row r="218" spans="1:51" x14ac:dyDescent="0.2">
      <c r="A218" t="s">
        <v>36</v>
      </c>
      <c r="B218" t="s">
        <v>9</v>
      </c>
      <c r="C218" t="s">
        <v>10</v>
      </c>
      <c r="D218" t="s">
        <v>24</v>
      </c>
      <c r="E218" t="s">
        <v>25</v>
      </c>
      <c r="F218" t="s">
        <v>29</v>
      </c>
      <c r="G218" t="s">
        <v>22</v>
      </c>
      <c r="H218">
        <v>40</v>
      </c>
      <c r="I218" s="4">
        <v>31917</v>
      </c>
      <c r="J218" s="4">
        <v>30959.489999999998</v>
      </c>
      <c r="K218" s="10">
        <v>0</v>
      </c>
      <c r="L218" s="10">
        <v>1</v>
      </c>
      <c r="M218" s="10">
        <v>0</v>
      </c>
      <c r="N218" s="10">
        <v>0</v>
      </c>
      <c r="O218" s="10">
        <v>0</v>
      </c>
      <c r="P218" s="10">
        <v>0</v>
      </c>
      <c r="Q218" s="10">
        <v>0</v>
      </c>
      <c r="R218" s="10">
        <v>0</v>
      </c>
      <c r="S218" s="10">
        <v>0</v>
      </c>
      <c r="T218" s="10">
        <v>0</v>
      </c>
      <c r="U218" s="10">
        <v>0</v>
      </c>
      <c r="V218" s="10">
        <v>1</v>
      </c>
      <c r="W218" s="4" t="str" cm="1">
        <f t="array" ref="W218">IF(K218&lt;=0," ",INDEX(Prices,MATCH(W$3,add_ons,0),MATCH($E218,Models,0)+1))</f>
        <v xml:space="preserve"> </v>
      </c>
      <c r="X218" s="4" cm="1">
        <f t="array" ref="X218">IF(L218&lt;=0," ",INDEX(Prices,MATCH(X$3,add_ons,0),MATCH($E218,Models,0)+1))</f>
        <v>290</v>
      </c>
      <c r="Y218" s="4" t="str" cm="1">
        <f t="array" ref="Y218">IF(M218&lt;=0," ",INDEX(Prices,MATCH(Y$3,add_ons,0),MATCH($E218,Models,0)+1))</f>
        <v xml:space="preserve"> </v>
      </c>
      <c r="Z218" s="4" t="str" cm="1">
        <f t="array" ref="Z218">IF(N218&lt;=0," ",INDEX(Prices,MATCH(Z$3,add_ons,0),MATCH($E218,Models,0)+1))</f>
        <v xml:space="preserve"> </v>
      </c>
      <c r="AA218" s="4" t="str" cm="1">
        <f t="array" ref="AA218">IF(O218&lt;=0," ",INDEX(Prices,MATCH(AA$3,add_ons,0),MATCH($E218,Models,0)+1))</f>
        <v xml:space="preserve"> </v>
      </c>
      <c r="AB218" s="4" t="str" cm="1">
        <f t="array" ref="AB218">IF(P218&lt;=0," ",INDEX(Prices,MATCH(AB$3,add_ons,0),MATCH($E218,Models,0)+1))</f>
        <v xml:space="preserve"> </v>
      </c>
      <c r="AC218" s="4" t="str" cm="1">
        <f t="array" ref="AC218">IF(Q218&lt;=0," ",INDEX(Prices,MATCH(AC$3,add_ons,0),MATCH($E218,Models,0)+1))</f>
        <v xml:space="preserve"> </v>
      </c>
      <c r="AD218" s="4" t="str" cm="1">
        <f t="array" ref="AD218">IF(R218&lt;=0," ",INDEX(Prices,MATCH(AD$3,add_ons,0),MATCH($E218,Models,0)+1))</f>
        <v xml:space="preserve"> </v>
      </c>
      <c r="AE218" s="4" t="str" cm="1">
        <f t="array" ref="AE218">IF(S218&lt;=0," ",INDEX(Prices,MATCH(AE$3,add_ons,0),MATCH($E218,Models,0)+1))</f>
        <v xml:space="preserve"> </v>
      </c>
      <c r="AF218" s="4" t="str" cm="1">
        <f t="array" ref="AF218">IF(T218&lt;=0," ",INDEX(Prices,MATCH(AF$3,add_ons,0),MATCH($E218,Models,0)+1))</f>
        <v xml:space="preserve"> </v>
      </c>
      <c r="AG218" s="4" t="str" cm="1">
        <f t="array" ref="AG218">IF(U218&lt;=0," ",INDEX(Prices,MATCH(AG$3,add_ons,0),MATCH($E218,Models,0)+1))</f>
        <v xml:space="preserve"> </v>
      </c>
      <c r="AH218" s="4" cm="1">
        <f t="array" ref="AH218">IF(V218&lt;=0," ",INDEX(Prices,MATCH(AH$3,add_ons,0),MATCH($E218,Models,0)+1))</f>
        <v>610</v>
      </c>
      <c r="AI218" s="3">
        <f t="shared" si="15"/>
        <v>765</v>
      </c>
      <c r="AJ218" s="3" t="str" cm="1">
        <f t="array" ref="AJ218">IF(K218&lt;= 0, " ",INDEX(Costs,MATCH(W$3,add_ons,0),MATCH($E218,Models,0)+1))</f>
        <v xml:space="preserve"> </v>
      </c>
      <c r="AK218" s="3" cm="1">
        <f t="array" ref="AK218">IF(L218&lt;= 0, " ",INDEX(Costs,MATCH(X$3,add_ons,0),MATCH($E218,Models,0)+1))</f>
        <v>31.9</v>
      </c>
      <c r="AL218" s="3" t="str" cm="1">
        <f t="array" ref="AL218">IF(M218&lt;= 0, " ",INDEX(Costs,MATCH(Y$3,add_ons,0),MATCH($E218,Models,0)+1))</f>
        <v xml:space="preserve"> </v>
      </c>
      <c r="AM218" s="3" t="str" cm="1">
        <f t="array" ref="AM218">IF(N218&lt;= 0, " ",INDEX(Costs,MATCH(Z$3,add_ons,0),MATCH($E218,Models,0)+1))</f>
        <v xml:space="preserve"> </v>
      </c>
      <c r="AN218" s="3" t="str" cm="1">
        <f t="array" ref="AN218">IF(O218&lt;= 0, " ",INDEX(Costs,MATCH(AA$3,add_ons,0),MATCH($E218,Models,0)+1))</f>
        <v xml:space="preserve"> </v>
      </c>
      <c r="AO218" s="3" t="str" cm="1">
        <f t="array" ref="AO218">IF(P218&lt;= 0, " ",INDEX(Costs,MATCH(AB$3,add_ons,0),MATCH($E218,Models,0)+1))</f>
        <v xml:space="preserve"> </v>
      </c>
      <c r="AP218" s="3" t="str" cm="1">
        <f t="array" ref="AP218">IF(Q218&lt;= 0, " ",INDEX(Costs,MATCH(AC$3,add_ons,0),MATCH($E218,Models,0)+1))</f>
        <v xml:space="preserve"> </v>
      </c>
      <c r="AQ218" s="3" t="str" cm="1">
        <f t="array" ref="AQ218">IF(R218&lt;= 0, " ",INDEX(Costs,MATCH(AD$3,add_ons,0),MATCH($E218,Models,0)+1))</f>
        <v xml:space="preserve"> </v>
      </c>
      <c r="AR218" s="3" t="str" cm="1">
        <f t="array" ref="AR218">IF(S218&lt;= 0, " ",INDEX(Costs,MATCH(AE$3,add_ons,0),MATCH($E218,Models,0)+1))</f>
        <v xml:space="preserve"> </v>
      </c>
      <c r="AS218" s="3" t="str" cm="1">
        <f t="array" ref="AS218">IF(T218&lt;= 0, " ",INDEX(Costs,MATCH(AF$3,add_ons,0),MATCH($E218,Models,0)+1))</f>
        <v xml:space="preserve"> </v>
      </c>
      <c r="AT218" s="3" t="str" cm="1">
        <f t="array" ref="AT218">IF(U218&lt;= 0, " ",INDEX(Costs,MATCH(AG$3,add_ons,0),MATCH($E218,Models,0)+1))</f>
        <v xml:space="preserve"> </v>
      </c>
      <c r="AU218" s="3" cm="1">
        <f t="array" ref="AU218">IF(V218&lt;= 0, " ",INDEX(Costs,MATCH(AH$3,add_ons,0),MATCH($E218,Models,0)+1))</f>
        <v>128.1</v>
      </c>
      <c r="AV218" s="3">
        <f t="shared" si="16"/>
        <v>160</v>
      </c>
      <c r="AW218" s="3">
        <f t="shared" si="17"/>
        <v>32682</v>
      </c>
      <c r="AX218" s="3">
        <f t="shared" si="18"/>
        <v>31119.489999999998</v>
      </c>
      <c r="AY218" s="3">
        <f t="shared" si="19"/>
        <v>1562.510000000002</v>
      </c>
    </row>
    <row r="219" spans="1:51" x14ac:dyDescent="0.2">
      <c r="A219" t="s">
        <v>36</v>
      </c>
      <c r="B219" t="s">
        <v>9</v>
      </c>
      <c r="C219" t="s">
        <v>10</v>
      </c>
      <c r="D219" t="s">
        <v>24</v>
      </c>
      <c r="E219" t="s">
        <v>25</v>
      </c>
      <c r="F219" t="s">
        <v>29</v>
      </c>
      <c r="G219" t="s">
        <v>22</v>
      </c>
      <c r="H219">
        <v>53</v>
      </c>
      <c r="I219" s="4">
        <v>29589</v>
      </c>
      <c r="J219" s="4">
        <v>28701.329999999998</v>
      </c>
      <c r="K219" s="10">
        <v>0</v>
      </c>
      <c r="L219" s="10">
        <v>0</v>
      </c>
      <c r="M219" s="10">
        <v>1</v>
      </c>
      <c r="N219" s="10">
        <v>0</v>
      </c>
      <c r="O219" s="10">
        <v>0</v>
      </c>
      <c r="P219" s="10">
        <v>0</v>
      </c>
      <c r="Q219" s="10">
        <v>0</v>
      </c>
      <c r="R219" s="10">
        <v>0</v>
      </c>
      <c r="S219" s="10">
        <v>0</v>
      </c>
      <c r="T219" s="10">
        <v>0</v>
      </c>
      <c r="U219" s="10">
        <v>1</v>
      </c>
      <c r="V219" s="10">
        <v>0</v>
      </c>
      <c r="W219" s="4" t="str" cm="1">
        <f t="array" ref="W219">IF(K219&lt;=0," ",INDEX(Prices,MATCH(W$3,add_ons,0),MATCH($E219,Models,0)+1))</f>
        <v xml:space="preserve"> </v>
      </c>
      <c r="X219" s="4" t="str" cm="1">
        <f t="array" ref="X219">IF(L219&lt;=0," ",INDEX(Prices,MATCH(X$3,add_ons,0),MATCH($E219,Models,0)+1))</f>
        <v xml:space="preserve"> </v>
      </c>
      <c r="Y219" s="4" cm="1">
        <f t="array" ref="Y219">IF(M219&lt;=0," ",INDEX(Prices,MATCH(Y$3,add_ons,0),MATCH($E219,Models,0)+1))</f>
        <v>430</v>
      </c>
      <c r="Z219" s="4" t="str" cm="1">
        <f t="array" ref="Z219">IF(N219&lt;=0," ",INDEX(Prices,MATCH(Z$3,add_ons,0),MATCH($E219,Models,0)+1))</f>
        <v xml:space="preserve"> </v>
      </c>
      <c r="AA219" s="4" t="str" cm="1">
        <f t="array" ref="AA219">IF(O219&lt;=0," ",INDEX(Prices,MATCH(AA$3,add_ons,0),MATCH($E219,Models,0)+1))</f>
        <v xml:space="preserve"> </v>
      </c>
      <c r="AB219" s="4" t="str" cm="1">
        <f t="array" ref="AB219">IF(P219&lt;=0," ",INDEX(Prices,MATCH(AB$3,add_ons,0),MATCH($E219,Models,0)+1))</f>
        <v xml:space="preserve"> </v>
      </c>
      <c r="AC219" s="4" t="str" cm="1">
        <f t="array" ref="AC219">IF(Q219&lt;=0," ",INDEX(Prices,MATCH(AC$3,add_ons,0),MATCH($E219,Models,0)+1))</f>
        <v xml:space="preserve"> </v>
      </c>
      <c r="AD219" s="4" t="str" cm="1">
        <f t="array" ref="AD219">IF(R219&lt;=0," ",INDEX(Prices,MATCH(AD$3,add_ons,0),MATCH($E219,Models,0)+1))</f>
        <v xml:space="preserve"> </v>
      </c>
      <c r="AE219" s="4" t="str" cm="1">
        <f t="array" ref="AE219">IF(S219&lt;=0," ",INDEX(Prices,MATCH(AE$3,add_ons,0),MATCH($E219,Models,0)+1))</f>
        <v xml:space="preserve"> </v>
      </c>
      <c r="AF219" s="4" t="str" cm="1">
        <f t="array" ref="AF219">IF(T219&lt;=0," ",INDEX(Prices,MATCH(AF$3,add_ons,0),MATCH($E219,Models,0)+1))</f>
        <v xml:space="preserve"> </v>
      </c>
      <c r="AG219" s="4" cm="1">
        <f t="array" ref="AG219">IF(U219&lt;=0," ",INDEX(Prices,MATCH(AG$3,add_ons,0),MATCH($E219,Models,0)+1))</f>
        <v>860</v>
      </c>
      <c r="AH219" s="4" t="str" cm="1">
        <f t="array" ref="AH219">IF(V219&lt;=0," ",INDEX(Prices,MATCH(AH$3,add_ons,0),MATCH($E219,Models,0)+1))</f>
        <v xml:space="preserve"> </v>
      </c>
      <c r="AI219" s="3">
        <f t="shared" si="15"/>
        <v>1096.5</v>
      </c>
      <c r="AJ219" s="3" t="str" cm="1">
        <f t="array" ref="AJ219">IF(K219&lt;= 0, " ",INDEX(Costs,MATCH(W$3,add_ons,0),MATCH($E219,Models,0)+1))</f>
        <v xml:space="preserve"> </v>
      </c>
      <c r="AK219" s="3" t="str" cm="1">
        <f t="array" ref="AK219">IF(L219&lt;= 0, " ",INDEX(Costs,MATCH(X$3,add_ons,0),MATCH($E219,Models,0)+1))</f>
        <v xml:space="preserve"> </v>
      </c>
      <c r="AL219" s="3" cm="1">
        <f t="array" ref="AL219">IF(M219&lt;= 0, " ",INDEX(Costs,MATCH(Y$3,add_ons,0),MATCH($E219,Models,0)+1))</f>
        <v>64.5</v>
      </c>
      <c r="AM219" s="3" t="str" cm="1">
        <f t="array" ref="AM219">IF(N219&lt;= 0, " ",INDEX(Costs,MATCH(Z$3,add_ons,0),MATCH($E219,Models,0)+1))</f>
        <v xml:space="preserve"> </v>
      </c>
      <c r="AN219" s="3" t="str" cm="1">
        <f t="array" ref="AN219">IF(O219&lt;= 0, " ",INDEX(Costs,MATCH(AA$3,add_ons,0),MATCH($E219,Models,0)+1))</f>
        <v xml:space="preserve"> </v>
      </c>
      <c r="AO219" s="3" t="str" cm="1">
        <f t="array" ref="AO219">IF(P219&lt;= 0, " ",INDEX(Costs,MATCH(AB$3,add_ons,0),MATCH($E219,Models,0)+1))</f>
        <v xml:space="preserve"> </v>
      </c>
      <c r="AP219" s="3" t="str" cm="1">
        <f t="array" ref="AP219">IF(Q219&lt;= 0, " ",INDEX(Costs,MATCH(AC$3,add_ons,0),MATCH($E219,Models,0)+1))</f>
        <v xml:space="preserve"> </v>
      </c>
      <c r="AQ219" s="3" t="str" cm="1">
        <f t="array" ref="AQ219">IF(R219&lt;= 0, " ",INDEX(Costs,MATCH(AD$3,add_ons,0),MATCH($E219,Models,0)+1))</f>
        <v xml:space="preserve"> </v>
      </c>
      <c r="AR219" s="3" t="str" cm="1">
        <f t="array" ref="AR219">IF(S219&lt;= 0, " ",INDEX(Costs,MATCH(AE$3,add_ons,0),MATCH($E219,Models,0)+1))</f>
        <v xml:space="preserve"> </v>
      </c>
      <c r="AS219" s="3" t="str" cm="1">
        <f t="array" ref="AS219">IF(T219&lt;= 0, " ",INDEX(Costs,MATCH(AF$3,add_ons,0),MATCH($E219,Models,0)+1))</f>
        <v xml:space="preserve"> </v>
      </c>
      <c r="AT219" s="3" cm="1">
        <f t="array" ref="AT219">IF(U219&lt;= 0, " ",INDEX(Costs,MATCH(AG$3,add_ons,0),MATCH($E219,Models,0)+1))</f>
        <v>240.8</v>
      </c>
      <c r="AU219" s="3" t="str" cm="1">
        <f t="array" ref="AU219">IF(V219&lt;= 0, " ",INDEX(Costs,MATCH(AH$3,add_ons,0),MATCH($E219,Models,0)+1))</f>
        <v xml:space="preserve"> </v>
      </c>
      <c r="AV219" s="3">
        <f t="shared" si="16"/>
        <v>305.3</v>
      </c>
      <c r="AW219" s="3">
        <f t="shared" si="17"/>
        <v>30685.5</v>
      </c>
      <c r="AX219" s="3">
        <f t="shared" si="18"/>
        <v>29006.629999999997</v>
      </c>
      <c r="AY219" s="3">
        <f t="shared" si="19"/>
        <v>1678.8700000000026</v>
      </c>
    </row>
    <row r="220" spans="1:51" x14ac:dyDescent="0.2">
      <c r="A220" t="s">
        <v>36</v>
      </c>
      <c r="B220" t="s">
        <v>9</v>
      </c>
      <c r="C220" t="s">
        <v>10</v>
      </c>
      <c r="D220" t="s">
        <v>16</v>
      </c>
      <c r="E220" t="s">
        <v>17</v>
      </c>
      <c r="F220" t="s">
        <v>13</v>
      </c>
      <c r="G220" t="s">
        <v>22</v>
      </c>
      <c r="H220">
        <v>29</v>
      </c>
      <c r="I220" s="3">
        <v>18404</v>
      </c>
      <c r="J220" s="4">
        <v>17851.88</v>
      </c>
      <c r="K220" s="10">
        <v>0</v>
      </c>
      <c r="L220" s="10">
        <v>0</v>
      </c>
      <c r="M220" s="10">
        <v>0</v>
      </c>
      <c r="N220" s="10">
        <v>0</v>
      </c>
      <c r="O220" s="10">
        <v>0</v>
      </c>
      <c r="P220" s="10">
        <v>0</v>
      </c>
      <c r="Q220" s="10">
        <v>0</v>
      </c>
      <c r="R220" s="10">
        <v>0</v>
      </c>
      <c r="S220" s="10">
        <v>0</v>
      </c>
      <c r="T220" s="10">
        <v>0</v>
      </c>
      <c r="U220" s="10">
        <v>0</v>
      </c>
      <c r="V220" s="10">
        <v>0</v>
      </c>
      <c r="W220" s="4" t="str" cm="1">
        <f t="array" ref="W220">IF(K220&lt;=0," ",INDEX(Prices,MATCH(W$3,add_ons,0),MATCH($E220,Models,0)+1))</f>
        <v xml:space="preserve"> </v>
      </c>
      <c r="X220" s="4" t="str" cm="1">
        <f t="array" ref="X220">IF(L220&lt;=0," ",INDEX(Prices,MATCH(X$3,add_ons,0),MATCH($E220,Models,0)+1))</f>
        <v xml:space="preserve"> </v>
      </c>
      <c r="Y220" s="4" t="str" cm="1">
        <f t="array" ref="Y220">IF(M220&lt;=0," ",INDEX(Prices,MATCH(Y$3,add_ons,0),MATCH($E220,Models,0)+1))</f>
        <v xml:space="preserve"> </v>
      </c>
      <c r="Z220" s="4" t="str" cm="1">
        <f t="array" ref="Z220">IF(N220&lt;=0," ",INDEX(Prices,MATCH(Z$3,add_ons,0),MATCH($E220,Models,0)+1))</f>
        <v xml:space="preserve"> </v>
      </c>
      <c r="AA220" s="4" t="str" cm="1">
        <f t="array" ref="AA220">IF(O220&lt;=0," ",INDEX(Prices,MATCH(AA$3,add_ons,0),MATCH($E220,Models,0)+1))</f>
        <v xml:space="preserve"> </v>
      </c>
      <c r="AB220" s="4" t="str" cm="1">
        <f t="array" ref="AB220">IF(P220&lt;=0," ",INDEX(Prices,MATCH(AB$3,add_ons,0),MATCH($E220,Models,0)+1))</f>
        <v xml:space="preserve"> </v>
      </c>
      <c r="AC220" s="4" t="str" cm="1">
        <f t="array" ref="AC220">IF(Q220&lt;=0," ",INDEX(Prices,MATCH(AC$3,add_ons,0),MATCH($E220,Models,0)+1))</f>
        <v xml:space="preserve"> </v>
      </c>
      <c r="AD220" s="4" t="str" cm="1">
        <f t="array" ref="AD220">IF(R220&lt;=0," ",INDEX(Prices,MATCH(AD$3,add_ons,0),MATCH($E220,Models,0)+1))</f>
        <v xml:space="preserve"> </v>
      </c>
      <c r="AE220" s="4" t="str" cm="1">
        <f t="array" ref="AE220">IF(S220&lt;=0," ",INDEX(Prices,MATCH(AE$3,add_ons,0),MATCH($E220,Models,0)+1))</f>
        <v xml:space="preserve"> </v>
      </c>
      <c r="AF220" s="4" t="str" cm="1">
        <f t="array" ref="AF220">IF(T220&lt;=0," ",INDEX(Prices,MATCH(AF$3,add_ons,0),MATCH($E220,Models,0)+1))</f>
        <v xml:space="preserve"> </v>
      </c>
      <c r="AG220" s="4" t="str" cm="1">
        <f t="array" ref="AG220">IF(U220&lt;=0," ",INDEX(Prices,MATCH(AG$3,add_ons,0),MATCH($E220,Models,0)+1))</f>
        <v xml:space="preserve"> </v>
      </c>
      <c r="AH220" s="4" t="str" cm="1">
        <f t="array" ref="AH220">IF(V220&lt;=0," ",INDEX(Prices,MATCH(AH$3,add_ons,0),MATCH($E220,Models,0)+1))</f>
        <v xml:space="preserve"> </v>
      </c>
      <c r="AI220" s="3">
        <f t="shared" si="15"/>
        <v>0</v>
      </c>
      <c r="AJ220" s="3" t="str" cm="1">
        <f t="array" ref="AJ220">IF(K220&lt;= 0, " ",INDEX(Costs,MATCH(W$3,add_ons,0),MATCH($E220,Models,0)+1))</f>
        <v xml:space="preserve"> </v>
      </c>
      <c r="AK220" s="3" t="str" cm="1">
        <f t="array" ref="AK220">IF(L220&lt;= 0, " ",INDEX(Costs,MATCH(X$3,add_ons,0),MATCH($E220,Models,0)+1))</f>
        <v xml:space="preserve"> </v>
      </c>
      <c r="AL220" s="3" t="str" cm="1">
        <f t="array" ref="AL220">IF(M220&lt;= 0, " ",INDEX(Costs,MATCH(Y$3,add_ons,0),MATCH($E220,Models,0)+1))</f>
        <v xml:space="preserve"> </v>
      </c>
      <c r="AM220" s="3" t="str" cm="1">
        <f t="array" ref="AM220">IF(N220&lt;= 0, " ",INDEX(Costs,MATCH(Z$3,add_ons,0),MATCH($E220,Models,0)+1))</f>
        <v xml:space="preserve"> </v>
      </c>
      <c r="AN220" s="3" t="str" cm="1">
        <f t="array" ref="AN220">IF(O220&lt;= 0, " ",INDEX(Costs,MATCH(AA$3,add_ons,0),MATCH($E220,Models,0)+1))</f>
        <v xml:space="preserve"> </v>
      </c>
      <c r="AO220" s="3" t="str" cm="1">
        <f t="array" ref="AO220">IF(P220&lt;= 0, " ",INDEX(Costs,MATCH(AB$3,add_ons,0),MATCH($E220,Models,0)+1))</f>
        <v xml:space="preserve"> </v>
      </c>
      <c r="AP220" s="3" t="str" cm="1">
        <f t="array" ref="AP220">IF(Q220&lt;= 0, " ",INDEX(Costs,MATCH(AC$3,add_ons,0),MATCH($E220,Models,0)+1))</f>
        <v xml:space="preserve"> </v>
      </c>
      <c r="AQ220" s="3" t="str" cm="1">
        <f t="array" ref="AQ220">IF(R220&lt;= 0, " ",INDEX(Costs,MATCH(AD$3,add_ons,0),MATCH($E220,Models,0)+1))</f>
        <v xml:space="preserve"> </v>
      </c>
      <c r="AR220" s="3" t="str" cm="1">
        <f t="array" ref="AR220">IF(S220&lt;= 0, " ",INDEX(Costs,MATCH(AE$3,add_ons,0),MATCH($E220,Models,0)+1))</f>
        <v xml:space="preserve"> </v>
      </c>
      <c r="AS220" s="3" t="str" cm="1">
        <f t="array" ref="AS220">IF(T220&lt;= 0, " ",INDEX(Costs,MATCH(AF$3,add_ons,0),MATCH($E220,Models,0)+1))</f>
        <v xml:space="preserve"> </v>
      </c>
      <c r="AT220" s="3" t="str" cm="1">
        <f t="array" ref="AT220">IF(U220&lt;= 0, " ",INDEX(Costs,MATCH(AG$3,add_ons,0),MATCH($E220,Models,0)+1))</f>
        <v xml:space="preserve"> </v>
      </c>
      <c r="AU220" s="3" t="str" cm="1">
        <f t="array" ref="AU220">IF(V220&lt;= 0, " ",INDEX(Costs,MATCH(AH$3,add_ons,0),MATCH($E220,Models,0)+1))</f>
        <v xml:space="preserve"> </v>
      </c>
      <c r="AV220" s="3">
        <f t="shared" si="16"/>
        <v>0</v>
      </c>
      <c r="AW220" s="3">
        <f t="shared" si="17"/>
        <v>18404</v>
      </c>
      <c r="AX220" s="3">
        <f t="shared" si="18"/>
        <v>17851.88</v>
      </c>
      <c r="AY220" s="3">
        <f t="shared" si="19"/>
        <v>552.11999999999898</v>
      </c>
    </row>
    <row r="221" spans="1:51" x14ac:dyDescent="0.2">
      <c r="A221" t="s">
        <v>36</v>
      </c>
      <c r="B221" t="s">
        <v>9</v>
      </c>
      <c r="C221" t="s">
        <v>10</v>
      </c>
      <c r="D221" t="s">
        <v>16</v>
      </c>
      <c r="E221" t="s">
        <v>17</v>
      </c>
      <c r="F221" t="s">
        <v>13</v>
      </c>
      <c r="G221" t="s">
        <v>22</v>
      </c>
      <c r="H221">
        <v>57</v>
      </c>
      <c r="I221" s="3">
        <v>17448</v>
      </c>
      <c r="J221" s="4">
        <v>16924.560000000001</v>
      </c>
      <c r="K221" s="10">
        <v>0</v>
      </c>
      <c r="L221" s="10">
        <v>0</v>
      </c>
      <c r="M221" s="10">
        <v>1</v>
      </c>
      <c r="N221" s="10">
        <v>0</v>
      </c>
      <c r="O221" s="10">
        <v>0</v>
      </c>
      <c r="P221" s="10">
        <v>0</v>
      </c>
      <c r="Q221" s="10">
        <v>0</v>
      </c>
      <c r="R221" s="10">
        <v>0</v>
      </c>
      <c r="S221" s="10">
        <v>0</v>
      </c>
      <c r="T221" s="10">
        <v>0</v>
      </c>
      <c r="U221" s="10">
        <v>0</v>
      </c>
      <c r="V221" s="10">
        <v>0</v>
      </c>
      <c r="W221" s="4" t="str" cm="1">
        <f t="array" ref="W221">IF(K221&lt;=0," ",INDEX(Prices,MATCH(W$3,add_ons,0),MATCH($E221,Models,0)+1))</f>
        <v xml:space="preserve"> </v>
      </c>
      <c r="X221" s="4" t="str" cm="1">
        <f t="array" ref="X221">IF(L221&lt;=0," ",INDEX(Prices,MATCH(X$3,add_ons,0),MATCH($E221,Models,0)+1))</f>
        <v xml:space="preserve"> </v>
      </c>
      <c r="Y221" s="4" cm="1">
        <f t="array" ref="Y221">IF(M221&lt;=0," ",INDEX(Prices,MATCH(Y$3,add_ons,0),MATCH($E221,Models,0)+1))</f>
        <v>280</v>
      </c>
      <c r="Z221" s="4" t="str" cm="1">
        <f t="array" ref="Z221">IF(N221&lt;=0," ",INDEX(Prices,MATCH(Z$3,add_ons,0),MATCH($E221,Models,0)+1))</f>
        <v xml:space="preserve"> </v>
      </c>
      <c r="AA221" s="4" t="str" cm="1">
        <f t="array" ref="AA221">IF(O221&lt;=0," ",INDEX(Prices,MATCH(AA$3,add_ons,0),MATCH($E221,Models,0)+1))</f>
        <v xml:space="preserve"> </v>
      </c>
      <c r="AB221" s="4" t="str" cm="1">
        <f t="array" ref="AB221">IF(P221&lt;=0," ",INDEX(Prices,MATCH(AB$3,add_ons,0),MATCH($E221,Models,0)+1))</f>
        <v xml:space="preserve"> </v>
      </c>
      <c r="AC221" s="4" t="str" cm="1">
        <f t="array" ref="AC221">IF(Q221&lt;=0," ",INDEX(Prices,MATCH(AC$3,add_ons,0),MATCH($E221,Models,0)+1))</f>
        <v xml:space="preserve"> </v>
      </c>
      <c r="AD221" s="4" t="str" cm="1">
        <f t="array" ref="AD221">IF(R221&lt;=0," ",INDEX(Prices,MATCH(AD$3,add_ons,0),MATCH($E221,Models,0)+1))</f>
        <v xml:space="preserve"> </v>
      </c>
      <c r="AE221" s="4" t="str" cm="1">
        <f t="array" ref="AE221">IF(S221&lt;=0," ",INDEX(Prices,MATCH(AE$3,add_ons,0),MATCH($E221,Models,0)+1))</f>
        <v xml:space="preserve"> </v>
      </c>
      <c r="AF221" s="4" t="str" cm="1">
        <f t="array" ref="AF221">IF(T221&lt;=0," ",INDEX(Prices,MATCH(AF$3,add_ons,0),MATCH($E221,Models,0)+1))</f>
        <v xml:space="preserve"> </v>
      </c>
      <c r="AG221" s="4" t="str" cm="1">
        <f t="array" ref="AG221">IF(U221&lt;=0," ",INDEX(Prices,MATCH(AG$3,add_ons,0),MATCH($E221,Models,0)+1))</f>
        <v xml:space="preserve"> </v>
      </c>
      <c r="AH221" s="4" t="str" cm="1">
        <f t="array" ref="AH221">IF(V221&lt;=0," ",INDEX(Prices,MATCH(AH$3,add_ons,0),MATCH($E221,Models,0)+1))</f>
        <v xml:space="preserve"> </v>
      </c>
      <c r="AI221" s="3">
        <f t="shared" si="15"/>
        <v>238</v>
      </c>
      <c r="AJ221" s="3" t="str" cm="1">
        <f t="array" ref="AJ221">IF(K221&lt;= 0, " ",INDEX(Costs,MATCH(W$3,add_ons,0),MATCH($E221,Models,0)+1))</f>
        <v xml:space="preserve"> </v>
      </c>
      <c r="AK221" s="3" t="str" cm="1">
        <f t="array" ref="AK221">IF(L221&lt;= 0, " ",INDEX(Costs,MATCH(X$3,add_ons,0),MATCH($E221,Models,0)+1))</f>
        <v xml:space="preserve"> </v>
      </c>
      <c r="AL221" s="3" cm="1">
        <f t="array" ref="AL221">IF(M221&lt;= 0, " ",INDEX(Costs,MATCH(Y$3,add_ons,0),MATCH($E221,Models,0)+1))</f>
        <v>42</v>
      </c>
      <c r="AM221" s="3" t="str" cm="1">
        <f t="array" ref="AM221">IF(N221&lt;= 0, " ",INDEX(Costs,MATCH(Z$3,add_ons,0),MATCH($E221,Models,0)+1))</f>
        <v xml:space="preserve"> </v>
      </c>
      <c r="AN221" s="3" t="str" cm="1">
        <f t="array" ref="AN221">IF(O221&lt;= 0, " ",INDEX(Costs,MATCH(AA$3,add_ons,0),MATCH($E221,Models,0)+1))</f>
        <v xml:space="preserve"> </v>
      </c>
      <c r="AO221" s="3" t="str" cm="1">
        <f t="array" ref="AO221">IF(P221&lt;= 0, " ",INDEX(Costs,MATCH(AB$3,add_ons,0),MATCH($E221,Models,0)+1))</f>
        <v xml:space="preserve"> </v>
      </c>
      <c r="AP221" s="3" t="str" cm="1">
        <f t="array" ref="AP221">IF(Q221&lt;= 0, " ",INDEX(Costs,MATCH(AC$3,add_ons,0),MATCH($E221,Models,0)+1))</f>
        <v xml:space="preserve"> </v>
      </c>
      <c r="AQ221" s="3" t="str" cm="1">
        <f t="array" ref="AQ221">IF(R221&lt;= 0, " ",INDEX(Costs,MATCH(AD$3,add_ons,0),MATCH($E221,Models,0)+1))</f>
        <v xml:space="preserve"> </v>
      </c>
      <c r="AR221" s="3" t="str" cm="1">
        <f t="array" ref="AR221">IF(S221&lt;= 0, " ",INDEX(Costs,MATCH(AE$3,add_ons,0),MATCH($E221,Models,0)+1))</f>
        <v xml:space="preserve"> </v>
      </c>
      <c r="AS221" s="3" t="str" cm="1">
        <f t="array" ref="AS221">IF(T221&lt;= 0, " ",INDEX(Costs,MATCH(AF$3,add_ons,0),MATCH($E221,Models,0)+1))</f>
        <v xml:space="preserve"> </v>
      </c>
      <c r="AT221" s="3" t="str" cm="1">
        <f t="array" ref="AT221">IF(U221&lt;= 0, " ",INDEX(Costs,MATCH(AG$3,add_ons,0),MATCH($E221,Models,0)+1))</f>
        <v xml:space="preserve"> </v>
      </c>
      <c r="AU221" s="3" t="str" cm="1">
        <f t="array" ref="AU221">IF(V221&lt;= 0, " ",INDEX(Costs,MATCH(AH$3,add_ons,0),MATCH($E221,Models,0)+1))</f>
        <v xml:space="preserve"> </v>
      </c>
      <c r="AV221" s="3">
        <f t="shared" si="16"/>
        <v>42</v>
      </c>
      <c r="AW221" s="3">
        <f t="shared" si="17"/>
        <v>17686</v>
      </c>
      <c r="AX221" s="3">
        <f t="shared" si="18"/>
        <v>16966.560000000001</v>
      </c>
      <c r="AY221" s="3">
        <f t="shared" si="19"/>
        <v>719.43999999999869</v>
      </c>
    </row>
    <row r="222" spans="1:51" x14ac:dyDescent="0.2">
      <c r="A222" t="s">
        <v>36</v>
      </c>
      <c r="B222" t="s">
        <v>9</v>
      </c>
      <c r="C222" t="s">
        <v>10</v>
      </c>
      <c r="D222" t="s">
        <v>16</v>
      </c>
      <c r="E222" t="s">
        <v>17</v>
      </c>
      <c r="F222" t="s">
        <v>13</v>
      </c>
      <c r="G222" t="s">
        <v>22</v>
      </c>
      <c r="H222">
        <v>52</v>
      </c>
      <c r="I222" s="3">
        <v>21407</v>
      </c>
      <c r="J222" s="4">
        <v>20764.79</v>
      </c>
      <c r="K222" s="10">
        <v>1</v>
      </c>
      <c r="L222" s="10">
        <v>0</v>
      </c>
      <c r="M222" s="10">
        <v>1</v>
      </c>
      <c r="N222" s="10">
        <v>0</v>
      </c>
      <c r="O222" s="10">
        <v>0</v>
      </c>
      <c r="P222" s="10">
        <v>0</v>
      </c>
      <c r="Q222" s="10">
        <v>0</v>
      </c>
      <c r="R222" s="10">
        <v>0</v>
      </c>
      <c r="S222" s="10">
        <v>1</v>
      </c>
      <c r="T222" s="10">
        <v>0</v>
      </c>
      <c r="U222" s="10">
        <v>0</v>
      </c>
      <c r="V222" s="10">
        <v>0</v>
      </c>
      <c r="W222" s="4" cm="1">
        <f t="array" ref="W222">IF(K222&lt;=0," ",INDEX(Prices,MATCH(W$3,add_ons,0),MATCH($E222,Models,0)+1))</f>
        <v>650</v>
      </c>
      <c r="X222" s="4" t="str" cm="1">
        <f t="array" ref="X222">IF(L222&lt;=0," ",INDEX(Prices,MATCH(X$3,add_ons,0),MATCH($E222,Models,0)+1))</f>
        <v xml:space="preserve"> </v>
      </c>
      <c r="Y222" s="4" cm="1">
        <f t="array" ref="Y222">IF(M222&lt;=0," ",INDEX(Prices,MATCH(Y$3,add_ons,0),MATCH($E222,Models,0)+1))</f>
        <v>280</v>
      </c>
      <c r="Z222" s="4" t="str" cm="1">
        <f t="array" ref="Z222">IF(N222&lt;=0," ",INDEX(Prices,MATCH(Z$3,add_ons,0),MATCH($E222,Models,0)+1))</f>
        <v xml:space="preserve"> </v>
      </c>
      <c r="AA222" s="4" t="str" cm="1">
        <f t="array" ref="AA222">IF(O222&lt;=0," ",INDEX(Prices,MATCH(AA$3,add_ons,0),MATCH($E222,Models,0)+1))</f>
        <v xml:space="preserve"> </v>
      </c>
      <c r="AB222" s="4" t="str" cm="1">
        <f t="array" ref="AB222">IF(P222&lt;=0," ",INDEX(Prices,MATCH(AB$3,add_ons,0),MATCH($E222,Models,0)+1))</f>
        <v xml:space="preserve"> </v>
      </c>
      <c r="AC222" s="4" t="str" cm="1">
        <f t="array" ref="AC222">IF(Q222&lt;=0," ",INDEX(Prices,MATCH(AC$3,add_ons,0),MATCH($E222,Models,0)+1))</f>
        <v xml:space="preserve"> </v>
      </c>
      <c r="AD222" s="4" t="str" cm="1">
        <f t="array" ref="AD222">IF(R222&lt;=0," ",INDEX(Prices,MATCH(AD$3,add_ons,0),MATCH($E222,Models,0)+1))</f>
        <v xml:space="preserve"> </v>
      </c>
      <c r="AE222" s="4" cm="1">
        <f t="array" ref="AE222">IF(S222&lt;=0," ",INDEX(Prices,MATCH(AE$3,add_ons,0),MATCH($E222,Models,0)+1))</f>
        <v>140</v>
      </c>
      <c r="AF222" s="4" t="str" cm="1">
        <f t="array" ref="AF222">IF(T222&lt;=0," ",INDEX(Prices,MATCH(AF$3,add_ons,0),MATCH($E222,Models,0)+1))</f>
        <v xml:space="preserve"> </v>
      </c>
      <c r="AG222" s="4" t="str" cm="1">
        <f t="array" ref="AG222">IF(U222&lt;=0," ",INDEX(Prices,MATCH(AG$3,add_ons,0),MATCH($E222,Models,0)+1))</f>
        <v xml:space="preserve"> </v>
      </c>
      <c r="AH222" s="4" t="str" cm="1">
        <f t="array" ref="AH222">IF(V222&lt;=0," ",INDEX(Prices,MATCH(AH$3,add_ons,0),MATCH($E222,Models,0)+1))</f>
        <v xml:space="preserve"> </v>
      </c>
      <c r="AI222" s="3">
        <f t="shared" si="15"/>
        <v>909.5</v>
      </c>
      <c r="AJ222" s="3" cm="1">
        <f t="array" ref="AJ222">IF(K222&lt;= 0, " ",INDEX(Costs,MATCH(W$3,add_ons,0),MATCH($E222,Models,0)+1))</f>
        <v>162.5</v>
      </c>
      <c r="AK222" s="3" t="str" cm="1">
        <f t="array" ref="AK222">IF(L222&lt;= 0, " ",INDEX(Costs,MATCH(X$3,add_ons,0),MATCH($E222,Models,0)+1))</f>
        <v xml:space="preserve"> </v>
      </c>
      <c r="AL222" s="3" cm="1">
        <f t="array" ref="AL222">IF(M222&lt;= 0, " ",INDEX(Costs,MATCH(Y$3,add_ons,0),MATCH($E222,Models,0)+1))</f>
        <v>42</v>
      </c>
      <c r="AM222" s="3" t="str" cm="1">
        <f t="array" ref="AM222">IF(N222&lt;= 0, " ",INDEX(Costs,MATCH(Z$3,add_ons,0),MATCH($E222,Models,0)+1))</f>
        <v xml:space="preserve"> </v>
      </c>
      <c r="AN222" s="3" t="str" cm="1">
        <f t="array" ref="AN222">IF(O222&lt;= 0, " ",INDEX(Costs,MATCH(AA$3,add_ons,0),MATCH($E222,Models,0)+1))</f>
        <v xml:space="preserve"> </v>
      </c>
      <c r="AO222" s="3" t="str" cm="1">
        <f t="array" ref="AO222">IF(P222&lt;= 0, " ",INDEX(Costs,MATCH(AB$3,add_ons,0),MATCH($E222,Models,0)+1))</f>
        <v xml:space="preserve"> </v>
      </c>
      <c r="AP222" s="3" t="str" cm="1">
        <f t="array" ref="AP222">IF(Q222&lt;= 0, " ",INDEX(Costs,MATCH(AC$3,add_ons,0),MATCH($E222,Models,0)+1))</f>
        <v xml:space="preserve"> </v>
      </c>
      <c r="AQ222" s="3" t="str" cm="1">
        <f t="array" ref="AQ222">IF(R222&lt;= 0, " ",INDEX(Costs,MATCH(AD$3,add_ons,0),MATCH($E222,Models,0)+1))</f>
        <v xml:space="preserve"> </v>
      </c>
      <c r="AR222" s="3" cm="1">
        <f t="array" ref="AR222">IF(S222&lt;= 0, " ",INDEX(Costs,MATCH(AE$3,add_ons,0),MATCH($E222,Models,0)+1))</f>
        <v>23.8</v>
      </c>
      <c r="AS222" s="3" t="str" cm="1">
        <f t="array" ref="AS222">IF(T222&lt;= 0, " ",INDEX(Costs,MATCH(AF$3,add_ons,0),MATCH($E222,Models,0)+1))</f>
        <v xml:space="preserve"> </v>
      </c>
      <c r="AT222" s="3" t="str" cm="1">
        <f t="array" ref="AT222">IF(U222&lt;= 0, " ",INDEX(Costs,MATCH(AG$3,add_ons,0),MATCH($E222,Models,0)+1))</f>
        <v xml:space="preserve"> </v>
      </c>
      <c r="AU222" s="3" t="str" cm="1">
        <f t="array" ref="AU222">IF(V222&lt;= 0, " ",INDEX(Costs,MATCH(AH$3,add_ons,0),MATCH($E222,Models,0)+1))</f>
        <v xml:space="preserve"> </v>
      </c>
      <c r="AV222" s="3">
        <f t="shared" si="16"/>
        <v>228.3</v>
      </c>
      <c r="AW222" s="3">
        <f t="shared" si="17"/>
        <v>22316.5</v>
      </c>
      <c r="AX222" s="3">
        <f t="shared" si="18"/>
        <v>20993.09</v>
      </c>
      <c r="AY222" s="3">
        <f t="shared" si="19"/>
        <v>1323.4099999999999</v>
      </c>
    </row>
    <row r="223" spans="1:51" x14ac:dyDescent="0.2">
      <c r="A223" t="s">
        <v>36</v>
      </c>
      <c r="B223" t="s">
        <v>9</v>
      </c>
      <c r="C223" t="s">
        <v>10</v>
      </c>
      <c r="D223" t="s">
        <v>16</v>
      </c>
      <c r="E223" t="s">
        <v>17</v>
      </c>
      <c r="F223" t="s">
        <v>34</v>
      </c>
      <c r="G223" t="s">
        <v>14</v>
      </c>
      <c r="H223">
        <v>61</v>
      </c>
      <c r="I223" s="3">
        <v>18126</v>
      </c>
      <c r="J223" s="4">
        <v>17582.22</v>
      </c>
      <c r="K223" s="10">
        <v>0</v>
      </c>
      <c r="L223" s="10">
        <v>1</v>
      </c>
      <c r="M223" s="10">
        <v>0</v>
      </c>
      <c r="N223" s="10">
        <v>0</v>
      </c>
      <c r="O223" s="10">
        <v>0</v>
      </c>
      <c r="P223" s="10">
        <v>0</v>
      </c>
      <c r="Q223" s="10">
        <v>0</v>
      </c>
      <c r="R223" s="10">
        <v>1</v>
      </c>
      <c r="S223" s="10">
        <v>1</v>
      </c>
      <c r="T223" s="10">
        <v>0</v>
      </c>
      <c r="U223" s="10">
        <v>0</v>
      </c>
      <c r="V223" s="10">
        <v>0</v>
      </c>
      <c r="W223" s="4" t="str" cm="1">
        <f t="array" ref="W223">IF(K223&lt;=0," ",INDEX(Prices,MATCH(W$3,add_ons,0),MATCH($E223,Models,0)+1))</f>
        <v xml:space="preserve"> </v>
      </c>
      <c r="X223" s="4" cm="1">
        <f t="array" ref="X223">IF(L223&lt;=0," ",INDEX(Prices,MATCH(X$3,add_ons,0),MATCH($E223,Models,0)+1))</f>
        <v>190</v>
      </c>
      <c r="Y223" s="4" t="str" cm="1">
        <f t="array" ref="Y223">IF(M223&lt;=0," ",INDEX(Prices,MATCH(Y$3,add_ons,0),MATCH($E223,Models,0)+1))</f>
        <v xml:space="preserve"> </v>
      </c>
      <c r="Z223" s="4" t="str" cm="1">
        <f t="array" ref="Z223">IF(N223&lt;=0," ",INDEX(Prices,MATCH(Z$3,add_ons,0),MATCH($E223,Models,0)+1))</f>
        <v xml:space="preserve"> </v>
      </c>
      <c r="AA223" s="4" t="str" cm="1">
        <f t="array" ref="AA223">IF(O223&lt;=0," ",INDEX(Prices,MATCH(AA$3,add_ons,0),MATCH($E223,Models,0)+1))</f>
        <v xml:space="preserve"> </v>
      </c>
      <c r="AB223" s="4" t="str" cm="1">
        <f t="array" ref="AB223">IF(P223&lt;=0," ",INDEX(Prices,MATCH(AB$3,add_ons,0),MATCH($E223,Models,0)+1))</f>
        <v xml:space="preserve"> </v>
      </c>
      <c r="AC223" s="4" t="str" cm="1">
        <f t="array" ref="AC223">IF(Q223&lt;=0," ",INDEX(Prices,MATCH(AC$3,add_ons,0),MATCH($E223,Models,0)+1))</f>
        <v xml:space="preserve"> </v>
      </c>
      <c r="AD223" s="4" cm="1">
        <f t="array" ref="AD223">IF(R223&lt;=0," ",INDEX(Prices,MATCH(AD$3,add_ons,0),MATCH($E223,Models,0)+1))</f>
        <v>160</v>
      </c>
      <c r="AE223" s="4" cm="1">
        <f t="array" ref="AE223">IF(S223&lt;=0," ",INDEX(Prices,MATCH(AE$3,add_ons,0),MATCH($E223,Models,0)+1))</f>
        <v>140</v>
      </c>
      <c r="AF223" s="4" t="str" cm="1">
        <f t="array" ref="AF223">IF(T223&lt;=0," ",INDEX(Prices,MATCH(AF$3,add_ons,0),MATCH($E223,Models,0)+1))</f>
        <v xml:space="preserve"> </v>
      </c>
      <c r="AG223" s="4" t="str" cm="1">
        <f t="array" ref="AG223">IF(U223&lt;=0," ",INDEX(Prices,MATCH(AG$3,add_ons,0),MATCH($E223,Models,0)+1))</f>
        <v xml:space="preserve"> </v>
      </c>
      <c r="AH223" s="4" t="str" cm="1">
        <f t="array" ref="AH223">IF(V223&lt;=0," ",INDEX(Prices,MATCH(AH$3,add_ons,0),MATCH($E223,Models,0)+1))</f>
        <v xml:space="preserve"> </v>
      </c>
      <c r="AI223" s="3">
        <f t="shared" si="15"/>
        <v>416.5</v>
      </c>
      <c r="AJ223" s="3" t="str" cm="1">
        <f t="array" ref="AJ223">IF(K223&lt;= 0, " ",INDEX(Costs,MATCH(W$3,add_ons,0),MATCH($E223,Models,0)+1))</f>
        <v xml:space="preserve"> </v>
      </c>
      <c r="AK223" s="3" cm="1">
        <f t="array" ref="AK223">IF(L223&lt;= 0, " ",INDEX(Costs,MATCH(X$3,add_ons,0),MATCH($E223,Models,0)+1))</f>
        <v>20.9</v>
      </c>
      <c r="AL223" s="3" t="str" cm="1">
        <f t="array" ref="AL223">IF(M223&lt;= 0, " ",INDEX(Costs,MATCH(Y$3,add_ons,0),MATCH($E223,Models,0)+1))</f>
        <v xml:space="preserve"> </v>
      </c>
      <c r="AM223" s="3" t="str" cm="1">
        <f t="array" ref="AM223">IF(N223&lt;= 0, " ",INDEX(Costs,MATCH(Z$3,add_ons,0),MATCH($E223,Models,0)+1))</f>
        <v xml:space="preserve"> </v>
      </c>
      <c r="AN223" s="3" t="str" cm="1">
        <f t="array" ref="AN223">IF(O223&lt;= 0, " ",INDEX(Costs,MATCH(AA$3,add_ons,0),MATCH($E223,Models,0)+1))</f>
        <v xml:space="preserve"> </v>
      </c>
      <c r="AO223" s="3" t="str" cm="1">
        <f t="array" ref="AO223">IF(P223&lt;= 0, " ",INDEX(Costs,MATCH(AB$3,add_ons,0),MATCH($E223,Models,0)+1))</f>
        <v xml:space="preserve"> </v>
      </c>
      <c r="AP223" s="3" t="str" cm="1">
        <f t="array" ref="AP223">IF(Q223&lt;= 0, " ",INDEX(Costs,MATCH(AC$3,add_ons,0),MATCH($E223,Models,0)+1))</f>
        <v xml:space="preserve"> </v>
      </c>
      <c r="AQ223" s="3" cm="1">
        <f t="array" ref="AQ223">IF(R223&lt;= 0, " ",INDEX(Costs,MATCH(AD$3,add_ons,0),MATCH($E223,Models,0)+1))</f>
        <v>27.200000000000003</v>
      </c>
      <c r="AR223" s="3" cm="1">
        <f t="array" ref="AR223">IF(S223&lt;= 0, " ",INDEX(Costs,MATCH(AE$3,add_ons,0),MATCH($E223,Models,0)+1))</f>
        <v>23.8</v>
      </c>
      <c r="AS223" s="3" t="str" cm="1">
        <f t="array" ref="AS223">IF(T223&lt;= 0, " ",INDEX(Costs,MATCH(AF$3,add_ons,0),MATCH($E223,Models,0)+1))</f>
        <v xml:space="preserve"> </v>
      </c>
      <c r="AT223" s="3" t="str" cm="1">
        <f t="array" ref="AT223">IF(U223&lt;= 0, " ",INDEX(Costs,MATCH(AG$3,add_ons,0),MATCH($E223,Models,0)+1))</f>
        <v xml:space="preserve"> </v>
      </c>
      <c r="AU223" s="3" t="str" cm="1">
        <f t="array" ref="AU223">IF(V223&lt;= 0, " ",INDEX(Costs,MATCH(AH$3,add_ons,0),MATCH($E223,Models,0)+1))</f>
        <v xml:space="preserve"> </v>
      </c>
      <c r="AV223" s="3">
        <f t="shared" si="16"/>
        <v>71.900000000000006</v>
      </c>
      <c r="AW223" s="3">
        <f t="shared" si="17"/>
        <v>18542.5</v>
      </c>
      <c r="AX223" s="3">
        <f t="shared" si="18"/>
        <v>17654.120000000003</v>
      </c>
      <c r="AY223" s="3">
        <f t="shared" si="19"/>
        <v>888.37999999999738</v>
      </c>
    </row>
    <row r="224" spans="1:51" x14ac:dyDescent="0.2">
      <c r="A224" t="s">
        <v>36</v>
      </c>
      <c r="B224" t="s">
        <v>9</v>
      </c>
      <c r="C224" t="s">
        <v>10</v>
      </c>
      <c r="D224" t="s">
        <v>16</v>
      </c>
      <c r="E224" t="s">
        <v>20</v>
      </c>
      <c r="F224" t="s">
        <v>18</v>
      </c>
      <c r="G224" t="s">
        <v>14</v>
      </c>
      <c r="H224">
        <v>34</v>
      </c>
      <c r="I224" s="3">
        <v>29619</v>
      </c>
      <c r="J224" s="4">
        <v>28730.43</v>
      </c>
      <c r="K224" s="10">
        <v>0</v>
      </c>
      <c r="L224" s="10">
        <v>0</v>
      </c>
      <c r="M224" s="10">
        <v>0</v>
      </c>
      <c r="N224" s="10">
        <v>0</v>
      </c>
      <c r="O224" s="10">
        <v>0</v>
      </c>
      <c r="P224" s="10">
        <v>0</v>
      </c>
      <c r="Q224" s="10">
        <v>1</v>
      </c>
      <c r="R224" s="10">
        <v>0</v>
      </c>
      <c r="S224" s="10">
        <v>0</v>
      </c>
      <c r="T224" s="10">
        <v>0</v>
      </c>
      <c r="U224" s="10">
        <v>0</v>
      </c>
      <c r="V224" s="10">
        <v>0</v>
      </c>
      <c r="W224" s="4" t="str" cm="1">
        <f t="array" ref="W224">IF(K224&lt;=0," ",INDEX(Prices,MATCH(W$3,add_ons,0),MATCH($E224,Models,0)+1))</f>
        <v xml:space="preserve"> </v>
      </c>
      <c r="X224" s="4" t="str" cm="1">
        <f t="array" ref="X224">IF(L224&lt;=0," ",INDEX(Prices,MATCH(X$3,add_ons,0),MATCH($E224,Models,0)+1))</f>
        <v xml:space="preserve"> </v>
      </c>
      <c r="Y224" s="4" t="str" cm="1">
        <f t="array" ref="Y224">IF(M224&lt;=0," ",INDEX(Prices,MATCH(Y$3,add_ons,0),MATCH($E224,Models,0)+1))</f>
        <v xml:space="preserve"> </v>
      </c>
      <c r="Z224" s="4" t="str" cm="1">
        <f t="array" ref="Z224">IF(N224&lt;=0," ",INDEX(Prices,MATCH(Z$3,add_ons,0),MATCH($E224,Models,0)+1))</f>
        <v xml:space="preserve"> </v>
      </c>
      <c r="AA224" s="4" t="str" cm="1">
        <f t="array" ref="AA224">IF(O224&lt;=0," ",INDEX(Prices,MATCH(AA$3,add_ons,0),MATCH($E224,Models,0)+1))</f>
        <v xml:space="preserve"> </v>
      </c>
      <c r="AB224" s="4" t="str" cm="1">
        <f t="array" ref="AB224">IF(P224&lt;=0," ",INDEX(Prices,MATCH(AB$3,add_ons,0),MATCH($E224,Models,0)+1))</f>
        <v xml:space="preserve"> </v>
      </c>
      <c r="AC224" s="4" cm="1">
        <f t="array" ref="AC224">IF(Q224&lt;=0," ",INDEX(Prices,MATCH(AC$3,add_ons,0),MATCH($E224,Models,0)+1))</f>
        <v>110</v>
      </c>
      <c r="AD224" s="4" t="str" cm="1">
        <f t="array" ref="AD224">IF(R224&lt;=0," ",INDEX(Prices,MATCH(AD$3,add_ons,0),MATCH($E224,Models,0)+1))</f>
        <v xml:space="preserve"> </v>
      </c>
      <c r="AE224" s="4" t="str" cm="1">
        <f t="array" ref="AE224">IF(S224&lt;=0," ",INDEX(Prices,MATCH(AE$3,add_ons,0),MATCH($E224,Models,0)+1))</f>
        <v xml:space="preserve"> </v>
      </c>
      <c r="AF224" s="4" t="str" cm="1">
        <f t="array" ref="AF224">IF(T224&lt;=0," ",INDEX(Prices,MATCH(AF$3,add_ons,0),MATCH($E224,Models,0)+1))</f>
        <v xml:space="preserve"> </v>
      </c>
      <c r="AG224" s="4" t="str" cm="1">
        <f t="array" ref="AG224">IF(U224&lt;=0," ",INDEX(Prices,MATCH(AG$3,add_ons,0),MATCH($E224,Models,0)+1))</f>
        <v xml:space="preserve"> </v>
      </c>
      <c r="AH224" s="4" t="str" cm="1">
        <f t="array" ref="AH224">IF(V224&lt;=0," ",INDEX(Prices,MATCH(AH$3,add_ons,0),MATCH($E224,Models,0)+1))</f>
        <v xml:space="preserve"> </v>
      </c>
      <c r="AI224" s="3">
        <f t="shared" si="15"/>
        <v>93.5</v>
      </c>
      <c r="AJ224" s="3" t="str" cm="1">
        <f t="array" ref="AJ224">IF(K224&lt;= 0, " ",INDEX(Costs,MATCH(W$3,add_ons,0),MATCH($E224,Models,0)+1))</f>
        <v xml:space="preserve"> </v>
      </c>
      <c r="AK224" s="3" t="str" cm="1">
        <f t="array" ref="AK224">IF(L224&lt;= 0, " ",INDEX(Costs,MATCH(X$3,add_ons,0),MATCH($E224,Models,0)+1))</f>
        <v xml:space="preserve"> </v>
      </c>
      <c r="AL224" s="3" t="str" cm="1">
        <f t="array" ref="AL224">IF(M224&lt;= 0, " ",INDEX(Costs,MATCH(Y$3,add_ons,0),MATCH($E224,Models,0)+1))</f>
        <v xml:space="preserve"> </v>
      </c>
      <c r="AM224" s="3" t="str" cm="1">
        <f t="array" ref="AM224">IF(N224&lt;= 0, " ",INDEX(Costs,MATCH(Z$3,add_ons,0),MATCH($E224,Models,0)+1))</f>
        <v xml:space="preserve"> </v>
      </c>
      <c r="AN224" s="3" t="str" cm="1">
        <f t="array" ref="AN224">IF(O224&lt;= 0, " ",INDEX(Costs,MATCH(AA$3,add_ons,0),MATCH($E224,Models,0)+1))</f>
        <v xml:space="preserve"> </v>
      </c>
      <c r="AO224" s="3" t="str" cm="1">
        <f t="array" ref="AO224">IF(P224&lt;= 0, " ",INDEX(Costs,MATCH(AB$3,add_ons,0),MATCH($E224,Models,0)+1))</f>
        <v xml:space="preserve"> </v>
      </c>
      <c r="AP224" s="3" cm="1">
        <f t="array" ref="AP224">IF(Q224&lt;= 0, " ",INDEX(Costs,MATCH(AC$3,add_ons,0),MATCH($E224,Models,0)+1))</f>
        <v>16.5</v>
      </c>
      <c r="AQ224" s="3" t="str" cm="1">
        <f t="array" ref="AQ224">IF(R224&lt;= 0, " ",INDEX(Costs,MATCH(AD$3,add_ons,0),MATCH($E224,Models,0)+1))</f>
        <v xml:space="preserve"> </v>
      </c>
      <c r="AR224" s="3" t="str" cm="1">
        <f t="array" ref="AR224">IF(S224&lt;= 0, " ",INDEX(Costs,MATCH(AE$3,add_ons,0),MATCH($E224,Models,0)+1))</f>
        <v xml:space="preserve"> </v>
      </c>
      <c r="AS224" s="3" t="str" cm="1">
        <f t="array" ref="AS224">IF(T224&lt;= 0, " ",INDEX(Costs,MATCH(AF$3,add_ons,0),MATCH($E224,Models,0)+1))</f>
        <v xml:space="preserve"> </v>
      </c>
      <c r="AT224" s="3" t="str" cm="1">
        <f t="array" ref="AT224">IF(U224&lt;= 0, " ",INDEX(Costs,MATCH(AG$3,add_ons,0),MATCH($E224,Models,0)+1))</f>
        <v xml:space="preserve"> </v>
      </c>
      <c r="AU224" s="3" t="str" cm="1">
        <f t="array" ref="AU224">IF(V224&lt;= 0, " ",INDEX(Costs,MATCH(AH$3,add_ons,0),MATCH($E224,Models,0)+1))</f>
        <v xml:space="preserve"> </v>
      </c>
      <c r="AV224" s="3">
        <f t="shared" si="16"/>
        <v>16.5</v>
      </c>
      <c r="AW224" s="3">
        <f t="shared" si="17"/>
        <v>29712.5</v>
      </c>
      <c r="AX224" s="3">
        <f t="shared" si="18"/>
        <v>28746.93</v>
      </c>
      <c r="AY224" s="3">
        <f t="shared" si="19"/>
        <v>965.56999999999971</v>
      </c>
    </row>
    <row r="225" spans="1:51" x14ac:dyDescent="0.2">
      <c r="A225" t="s">
        <v>36</v>
      </c>
      <c r="B225" t="s">
        <v>9</v>
      </c>
      <c r="C225" t="s">
        <v>10</v>
      </c>
      <c r="D225" t="s">
        <v>16</v>
      </c>
      <c r="E225" t="s">
        <v>20</v>
      </c>
      <c r="F225" t="s">
        <v>18</v>
      </c>
      <c r="G225" t="s">
        <v>22</v>
      </c>
      <c r="H225">
        <v>62</v>
      </c>
      <c r="I225" s="3">
        <v>29962</v>
      </c>
      <c r="J225" s="4">
        <v>29063.14</v>
      </c>
      <c r="K225" s="10">
        <v>0</v>
      </c>
      <c r="L225" s="10">
        <v>0</v>
      </c>
      <c r="M225" s="10">
        <v>0</v>
      </c>
      <c r="N225" s="10">
        <v>0</v>
      </c>
      <c r="O225" s="10">
        <v>0</v>
      </c>
      <c r="P225" s="10">
        <v>0</v>
      </c>
      <c r="Q225" s="10">
        <v>0</v>
      </c>
      <c r="R225" s="10">
        <v>1</v>
      </c>
      <c r="S225" s="10">
        <v>1</v>
      </c>
      <c r="T225" s="10">
        <v>0</v>
      </c>
      <c r="U225" s="10">
        <v>1</v>
      </c>
      <c r="V225" s="10">
        <v>0</v>
      </c>
      <c r="W225" s="4" t="str" cm="1">
        <f t="array" ref="W225">IF(K225&lt;=0," ",INDEX(Prices,MATCH(W$3,add_ons,0),MATCH($E225,Models,0)+1))</f>
        <v xml:space="preserve"> </v>
      </c>
      <c r="X225" s="4" t="str" cm="1">
        <f t="array" ref="X225">IF(L225&lt;=0," ",INDEX(Prices,MATCH(X$3,add_ons,0),MATCH($E225,Models,0)+1))</f>
        <v xml:space="preserve"> </v>
      </c>
      <c r="Y225" s="4" t="str" cm="1">
        <f t="array" ref="Y225">IF(M225&lt;=0," ",INDEX(Prices,MATCH(Y$3,add_ons,0),MATCH($E225,Models,0)+1))</f>
        <v xml:space="preserve"> </v>
      </c>
      <c r="Z225" s="4" t="str" cm="1">
        <f t="array" ref="Z225">IF(N225&lt;=0," ",INDEX(Prices,MATCH(Z$3,add_ons,0),MATCH($E225,Models,0)+1))</f>
        <v xml:space="preserve"> </v>
      </c>
      <c r="AA225" s="4" t="str" cm="1">
        <f t="array" ref="AA225">IF(O225&lt;=0," ",INDEX(Prices,MATCH(AA$3,add_ons,0),MATCH($E225,Models,0)+1))</f>
        <v xml:space="preserve"> </v>
      </c>
      <c r="AB225" s="4" t="str" cm="1">
        <f t="array" ref="AB225">IF(P225&lt;=0," ",INDEX(Prices,MATCH(AB$3,add_ons,0),MATCH($E225,Models,0)+1))</f>
        <v xml:space="preserve"> </v>
      </c>
      <c r="AC225" s="4" t="str" cm="1">
        <f t="array" ref="AC225">IF(Q225&lt;=0," ",INDEX(Prices,MATCH(AC$3,add_ons,0),MATCH($E225,Models,0)+1))</f>
        <v xml:space="preserve"> </v>
      </c>
      <c r="AD225" s="4" cm="1">
        <f t="array" ref="AD225">IF(R225&lt;=0," ",INDEX(Prices,MATCH(AD$3,add_ons,0),MATCH($E225,Models,0)+1))</f>
        <v>180</v>
      </c>
      <c r="AE225" s="4" cm="1">
        <f t="array" ref="AE225">IF(S225&lt;=0," ",INDEX(Prices,MATCH(AE$3,add_ons,0),MATCH($E225,Models,0)+1))</f>
        <v>160</v>
      </c>
      <c r="AF225" s="4" t="str" cm="1">
        <f t="array" ref="AF225">IF(T225&lt;=0," ",INDEX(Prices,MATCH(AF$3,add_ons,0),MATCH($E225,Models,0)+1))</f>
        <v xml:space="preserve"> </v>
      </c>
      <c r="AG225" s="4" cm="1">
        <f t="array" ref="AG225">IF(U225&lt;=0," ",INDEX(Prices,MATCH(AG$3,add_ons,0),MATCH($E225,Models,0)+1))</f>
        <v>640</v>
      </c>
      <c r="AH225" s="4" t="str" cm="1">
        <f t="array" ref="AH225">IF(V225&lt;=0," ",INDEX(Prices,MATCH(AH$3,add_ons,0),MATCH($E225,Models,0)+1))</f>
        <v xml:space="preserve"> </v>
      </c>
      <c r="AI225" s="3">
        <f t="shared" si="15"/>
        <v>833</v>
      </c>
      <c r="AJ225" s="3" t="str" cm="1">
        <f t="array" ref="AJ225">IF(K225&lt;= 0, " ",INDEX(Costs,MATCH(W$3,add_ons,0),MATCH($E225,Models,0)+1))</f>
        <v xml:space="preserve"> </v>
      </c>
      <c r="AK225" s="3" t="str" cm="1">
        <f t="array" ref="AK225">IF(L225&lt;= 0, " ",INDEX(Costs,MATCH(X$3,add_ons,0),MATCH($E225,Models,0)+1))</f>
        <v xml:space="preserve"> </v>
      </c>
      <c r="AL225" s="3" t="str" cm="1">
        <f t="array" ref="AL225">IF(M225&lt;= 0, " ",INDEX(Costs,MATCH(Y$3,add_ons,0),MATCH($E225,Models,0)+1))</f>
        <v xml:space="preserve"> </v>
      </c>
      <c r="AM225" s="3" t="str" cm="1">
        <f t="array" ref="AM225">IF(N225&lt;= 0, " ",INDEX(Costs,MATCH(Z$3,add_ons,0),MATCH($E225,Models,0)+1))</f>
        <v xml:space="preserve"> </v>
      </c>
      <c r="AN225" s="3" t="str" cm="1">
        <f t="array" ref="AN225">IF(O225&lt;= 0, " ",INDEX(Costs,MATCH(AA$3,add_ons,0),MATCH($E225,Models,0)+1))</f>
        <v xml:space="preserve"> </v>
      </c>
      <c r="AO225" s="3" t="str" cm="1">
        <f t="array" ref="AO225">IF(P225&lt;= 0, " ",INDEX(Costs,MATCH(AB$3,add_ons,0),MATCH($E225,Models,0)+1))</f>
        <v xml:space="preserve"> </v>
      </c>
      <c r="AP225" s="3" t="str" cm="1">
        <f t="array" ref="AP225">IF(Q225&lt;= 0, " ",INDEX(Costs,MATCH(AC$3,add_ons,0),MATCH($E225,Models,0)+1))</f>
        <v xml:space="preserve"> </v>
      </c>
      <c r="AQ225" s="3" cm="1">
        <f t="array" ref="AQ225">IF(R225&lt;= 0, " ",INDEX(Costs,MATCH(AD$3,add_ons,0),MATCH($E225,Models,0)+1))</f>
        <v>30.6</v>
      </c>
      <c r="AR225" s="3" cm="1">
        <f t="array" ref="AR225">IF(S225&lt;= 0, " ",INDEX(Costs,MATCH(AE$3,add_ons,0),MATCH($E225,Models,0)+1))</f>
        <v>27.200000000000003</v>
      </c>
      <c r="AS225" s="3" t="str" cm="1">
        <f t="array" ref="AS225">IF(T225&lt;= 0, " ",INDEX(Costs,MATCH(AF$3,add_ons,0),MATCH($E225,Models,0)+1))</f>
        <v xml:space="preserve"> </v>
      </c>
      <c r="AT225" s="3" cm="1">
        <f t="array" ref="AT225">IF(U225&lt;= 0, " ",INDEX(Costs,MATCH(AG$3,add_ons,0),MATCH($E225,Models,0)+1))</f>
        <v>179.20000000000002</v>
      </c>
      <c r="AU225" s="3" t="str" cm="1">
        <f t="array" ref="AU225">IF(V225&lt;= 0, " ",INDEX(Costs,MATCH(AH$3,add_ons,0),MATCH($E225,Models,0)+1))</f>
        <v xml:space="preserve"> </v>
      </c>
      <c r="AV225" s="3">
        <f t="shared" si="16"/>
        <v>237.00000000000003</v>
      </c>
      <c r="AW225" s="3">
        <f t="shared" si="17"/>
        <v>30795</v>
      </c>
      <c r="AX225" s="3">
        <f t="shared" si="18"/>
        <v>29300.14</v>
      </c>
      <c r="AY225" s="3">
        <f t="shared" si="19"/>
        <v>1494.8600000000006</v>
      </c>
    </row>
    <row r="226" spans="1:51" x14ac:dyDescent="0.2">
      <c r="A226" t="s">
        <v>36</v>
      </c>
      <c r="B226" t="s">
        <v>9</v>
      </c>
      <c r="C226" t="s">
        <v>10</v>
      </c>
      <c r="D226" t="s">
        <v>16</v>
      </c>
      <c r="E226" t="s">
        <v>20</v>
      </c>
      <c r="F226" t="s">
        <v>34</v>
      </c>
      <c r="G226" t="s">
        <v>22</v>
      </c>
      <c r="H226">
        <v>75</v>
      </c>
      <c r="I226" s="3">
        <v>27545</v>
      </c>
      <c r="J226" s="4">
        <v>26718.649999999998</v>
      </c>
      <c r="K226" s="10">
        <v>0</v>
      </c>
      <c r="L226" s="10">
        <v>0</v>
      </c>
      <c r="M226" s="10">
        <v>0</v>
      </c>
      <c r="N226" s="10">
        <v>0</v>
      </c>
      <c r="O226" s="10">
        <v>0</v>
      </c>
      <c r="P226" s="10">
        <v>0</v>
      </c>
      <c r="Q226" s="10">
        <v>0</v>
      </c>
      <c r="R226" s="10">
        <v>0</v>
      </c>
      <c r="S226" s="10">
        <v>0</v>
      </c>
      <c r="T226" s="10">
        <v>0</v>
      </c>
      <c r="U226" s="10">
        <v>0</v>
      </c>
      <c r="V226" s="10">
        <v>1</v>
      </c>
      <c r="W226" s="4" t="str" cm="1">
        <f t="array" ref="W226">IF(K226&lt;=0," ",INDEX(Prices,MATCH(W$3,add_ons,0),MATCH($E226,Models,0)+1))</f>
        <v xml:space="preserve"> </v>
      </c>
      <c r="X226" s="4" t="str" cm="1">
        <f t="array" ref="X226">IF(L226&lt;=0," ",INDEX(Prices,MATCH(X$3,add_ons,0),MATCH($E226,Models,0)+1))</f>
        <v xml:space="preserve"> </v>
      </c>
      <c r="Y226" s="4" t="str" cm="1">
        <f t="array" ref="Y226">IF(M226&lt;=0," ",INDEX(Prices,MATCH(Y$3,add_ons,0),MATCH($E226,Models,0)+1))</f>
        <v xml:space="preserve"> </v>
      </c>
      <c r="Z226" s="4" t="str" cm="1">
        <f t="array" ref="Z226">IF(N226&lt;=0," ",INDEX(Prices,MATCH(Z$3,add_ons,0),MATCH($E226,Models,0)+1))</f>
        <v xml:space="preserve"> </v>
      </c>
      <c r="AA226" s="4" t="str" cm="1">
        <f t="array" ref="AA226">IF(O226&lt;=0," ",INDEX(Prices,MATCH(AA$3,add_ons,0),MATCH($E226,Models,0)+1))</f>
        <v xml:space="preserve"> </v>
      </c>
      <c r="AB226" s="4" t="str" cm="1">
        <f t="array" ref="AB226">IF(P226&lt;=0," ",INDEX(Prices,MATCH(AB$3,add_ons,0),MATCH($E226,Models,0)+1))</f>
        <v xml:space="preserve"> </v>
      </c>
      <c r="AC226" s="4" t="str" cm="1">
        <f t="array" ref="AC226">IF(Q226&lt;=0," ",INDEX(Prices,MATCH(AC$3,add_ons,0),MATCH($E226,Models,0)+1))</f>
        <v xml:space="preserve"> </v>
      </c>
      <c r="AD226" s="4" t="str" cm="1">
        <f t="array" ref="AD226">IF(R226&lt;=0," ",INDEX(Prices,MATCH(AD$3,add_ons,0),MATCH($E226,Models,0)+1))</f>
        <v xml:space="preserve"> </v>
      </c>
      <c r="AE226" s="4" t="str" cm="1">
        <f t="array" ref="AE226">IF(S226&lt;=0," ",INDEX(Prices,MATCH(AE$3,add_ons,0),MATCH($E226,Models,0)+1))</f>
        <v xml:space="preserve"> </v>
      </c>
      <c r="AF226" s="4" t="str" cm="1">
        <f t="array" ref="AF226">IF(T226&lt;=0," ",INDEX(Prices,MATCH(AF$3,add_ons,0),MATCH($E226,Models,0)+1))</f>
        <v xml:space="preserve"> </v>
      </c>
      <c r="AG226" s="4" t="str" cm="1">
        <f t="array" ref="AG226">IF(U226&lt;=0," ",INDEX(Prices,MATCH(AG$3,add_ons,0),MATCH($E226,Models,0)+1))</f>
        <v xml:space="preserve"> </v>
      </c>
      <c r="AH226" s="4" cm="1">
        <f t="array" ref="AH226">IF(V226&lt;=0," ",INDEX(Prices,MATCH(AH$3,add_ons,0),MATCH($E226,Models,0)+1))</f>
        <v>460</v>
      </c>
      <c r="AI226" s="3">
        <f t="shared" si="15"/>
        <v>391</v>
      </c>
      <c r="AJ226" s="3" t="str" cm="1">
        <f t="array" ref="AJ226">IF(K226&lt;= 0, " ",INDEX(Costs,MATCH(W$3,add_ons,0),MATCH($E226,Models,0)+1))</f>
        <v xml:space="preserve"> </v>
      </c>
      <c r="AK226" s="3" t="str" cm="1">
        <f t="array" ref="AK226">IF(L226&lt;= 0, " ",INDEX(Costs,MATCH(X$3,add_ons,0),MATCH($E226,Models,0)+1))</f>
        <v xml:space="preserve"> </v>
      </c>
      <c r="AL226" s="3" t="str" cm="1">
        <f t="array" ref="AL226">IF(M226&lt;= 0, " ",INDEX(Costs,MATCH(Y$3,add_ons,0),MATCH($E226,Models,0)+1))</f>
        <v xml:space="preserve"> </v>
      </c>
      <c r="AM226" s="3" t="str" cm="1">
        <f t="array" ref="AM226">IF(N226&lt;= 0, " ",INDEX(Costs,MATCH(Z$3,add_ons,0),MATCH($E226,Models,0)+1))</f>
        <v xml:space="preserve"> </v>
      </c>
      <c r="AN226" s="3" t="str" cm="1">
        <f t="array" ref="AN226">IF(O226&lt;= 0, " ",INDEX(Costs,MATCH(AA$3,add_ons,0),MATCH($E226,Models,0)+1))</f>
        <v xml:space="preserve"> </v>
      </c>
      <c r="AO226" s="3" t="str" cm="1">
        <f t="array" ref="AO226">IF(P226&lt;= 0, " ",INDEX(Costs,MATCH(AB$3,add_ons,0),MATCH($E226,Models,0)+1))</f>
        <v xml:space="preserve"> </v>
      </c>
      <c r="AP226" s="3" t="str" cm="1">
        <f t="array" ref="AP226">IF(Q226&lt;= 0, " ",INDEX(Costs,MATCH(AC$3,add_ons,0),MATCH($E226,Models,0)+1))</f>
        <v xml:space="preserve"> </v>
      </c>
      <c r="AQ226" s="3" t="str" cm="1">
        <f t="array" ref="AQ226">IF(R226&lt;= 0, " ",INDEX(Costs,MATCH(AD$3,add_ons,0),MATCH($E226,Models,0)+1))</f>
        <v xml:space="preserve"> </v>
      </c>
      <c r="AR226" s="3" t="str" cm="1">
        <f t="array" ref="AR226">IF(S226&lt;= 0, " ",INDEX(Costs,MATCH(AE$3,add_ons,0),MATCH($E226,Models,0)+1))</f>
        <v xml:space="preserve"> </v>
      </c>
      <c r="AS226" s="3" t="str" cm="1">
        <f t="array" ref="AS226">IF(T226&lt;= 0, " ",INDEX(Costs,MATCH(AF$3,add_ons,0),MATCH($E226,Models,0)+1))</f>
        <v xml:space="preserve"> </v>
      </c>
      <c r="AT226" s="3" t="str" cm="1">
        <f t="array" ref="AT226">IF(U226&lt;= 0, " ",INDEX(Costs,MATCH(AG$3,add_ons,0),MATCH($E226,Models,0)+1))</f>
        <v xml:space="preserve"> </v>
      </c>
      <c r="AU226" s="3" cm="1">
        <f t="array" ref="AU226">IF(V226&lt;= 0, " ",INDEX(Costs,MATCH(AH$3,add_ons,0),MATCH($E226,Models,0)+1))</f>
        <v>96.6</v>
      </c>
      <c r="AV226" s="3">
        <f t="shared" si="16"/>
        <v>96.6</v>
      </c>
      <c r="AW226" s="3">
        <f t="shared" si="17"/>
        <v>27936</v>
      </c>
      <c r="AX226" s="3">
        <f t="shared" si="18"/>
        <v>26815.249999999996</v>
      </c>
      <c r="AY226" s="3">
        <f t="shared" si="19"/>
        <v>1120.7500000000036</v>
      </c>
    </row>
    <row r="227" spans="1:51" x14ac:dyDescent="0.2">
      <c r="A227" t="s">
        <v>36</v>
      </c>
      <c r="B227" t="s">
        <v>9</v>
      </c>
      <c r="C227" t="s">
        <v>10</v>
      </c>
      <c r="D227" t="s">
        <v>16</v>
      </c>
      <c r="E227" t="s">
        <v>20</v>
      </c>
      <c r="F227" t="s">
        <v>13</v>
      </c>
      <c r="G227" t="s">
        <v>22</v>
      </c>
      <c r="H227">
        <v>39</v>
      </c>
      <c r="I227" s="3">
        <v>25668</v>
      </c>
      <c r="J227" s="4">
        <v>24897.96</v>
      </c>
      <c r="K227" s="10">
        <v>1</v>
      </c>
      <c r="L227" s="10">
        <v>0</v>
      </c>
      <c r="M227" s="10">
        <v>0</v>
      </c>
      <c r="N227" s="10">
        <v>1</v>
      </c>
      <c r="O227" s="10">
        <v>0</v>
      </c>
      <c r="P227" s="10">
        <v>0</v>
      </c>
      <c r="Q227" s="10">
        <v>0</v>
      </c>
      <c r="R227" s="10">
        <v>0</v>
      </c>
      <c r="S227" s="10">
        <v>0</v>
      </c>
      <c r="T227" s="10">
        <v>0</v>
      </c>
      <c r="U227" s="10">
        <v>0</v>
      </c>
      <c r="V227" s="10">
        <v>1</v>
      </c>
      <c r="W227" s="4" cm="1">
        <f t="array" ref="W227">IF(K227&lt;=0," ",INDEX(Prices,MATCH(W$3,add_ons,0),MATCH($E227,Models,0)+1))</f>
        <v>750</v>
      </c>
      <c r="X227" s="4" t="str" cm="1">
        <f t="array" ref="X227">IF(L227&lt;=0," ",INDEX(Prices,MATCH(X$3,add_ons,0),MATCH($E227,Models,0)+1))</f>
        <v xml:space="preserve"> </v>
      </c>
      <c r="Y227" s="4" t="str" cm="1">
        <f t="array" ref="Y227">IF(M227&lt;=0," ",INDEX(Prices,MATCH(Y$3,add_ons,0),MATCH($E227,Models,0)+1))</f>
        <v xml:space="preserve"> </v>
      </c>
      <c r="Z227" s="4" cm="1">
        <f t="array" ref="Z227">IF(N227&lt;=0," ",INDEX(Prices,MATCH(Z$3,add_ons,0),MATCH($E227,Models,0)+1))</f>
        <v>240</v>
      </c>
      <c r="AA227" s="4" t="str" cm="1">
        <f t="array" ref="AA227">IF(O227&lt;=0," ",INDEX(Prices,MATCH(AA$3,add_ons,0),MATCH($E227,Models,0)+1))</f>
        <v xml:space="preserve"> </v>
      </c>
      <c r="AB227" s="4" t="str" cm="1">
        <f t="array" ref="AB227">IF(P227&lt;=0," ",INDEX(Prices,MATCH(AB$3,add_ons,0),MATCH($E227,Models,0)+1))</f>
        <v xml:space="preserve"> </v>
      </c>
      <c r="AC227" s="4" t="str" cm="1">
        <f t="array" ref="AC227">IF(Q227&lt;=0," ",INDEX(Prices,MATCH(AC$3,add_ons,0),MATCH($E227,Models,0)+1))</f>
        <v xml:space="preserve"> </v>
      </c>
      <c r="AD227" s="4" t="str" cm="1">
        <f t="array" ref="AD227">IF(R227&lt;=0," ",INDEX(Prices,MATCH(AD$3,add_ons,0),MATCH($E227,Models,0)+1))</f>
        <v xml:space="preserve"> </v>
      </c>
      <c r="AE227" s="4" t="str" cm="1">
        <f t="array" ref="AE227">IF(S227&lt;=0," ",INDEX(Prices,MATCH(AE$3,add_ons,0),MATCH($E227,Models,0)+1))</f>
        <v xml:space="preserve"> </v>
      </c>
      <c r="AF227" s="4" t="str" cm="1">
        <f t="array" ref="AF227">IF(T227&lt;=0," ",INDEX(Prices,MATCH(AF$3,add_ons,0),MATCH($E227,Models,0)+1))</f>
        <v xml:space="preserve"> </v>
      </c>
      <c r="AG227" s="4" t="str" cm="1">
        <f t="array" ref="AG227">IF(U227&lt;=0," ",INDEX(Prices,MATCH(AG$3,add_ons,0),MATCH($E227,Models,0)+1))</f>
        <v xml:space="preserve"> </v>
      </c>
      <c r="AH227" s="4" cm="1">
        <f t="array" ref="AH227">IF(V227&lt;=0," ",INDEX(Prices,MATCH(AH$3,add_ons,0),MATCH($E227,Models,0)+1))</f>
        <v>460</v>
      </c>
      <c r="AI227" s="3">
        <f t="shared" si="15"/>
        <v>1232.5</v>
      </c>
      <c r="AJ227" s="3" cm="1">
        <f t="array" ref="AJ227">IF(K227&lt;= 0, " ",INDEX(Costs,MATCH(W$3,add_ons,0),MATCH($E227,Models,0)+1))</f>
        <v>187.5</v>
      </c>
      <c r="AK227" s="3" t="str" cm="1">
        <f t="array" ref="AK227">IF(L227&lt;= 0, " ",INDEX(Costs,MATCH(X$3,add_ons,0),MATCH($E227,Models,0)+1))</f>
        <v xml:space="preserve"> </v>
      </c>
      <c r="AL227" s="3" t="str" cm="1">
        <f t="array" ref="AL227">IF(M227&lt;= 0, " ",INDEX(Costs,MATCH(Y$3,add_ons,0),MATCH($E227,Models,0)+1))</f>
        <v xml:space="preserve"> </v>
      </c>
      <c r="AM227" s="3" cm="1">
        <f t="array" ref="AM227">IF(N227&lt;= 0, " ",INDEX(Costs,MATCH(Z$3,add_ons,0),MATCH($E227,Models,0)+1))</f>
        <v>28.799999999999997</v>
      </c>
      <c r="AN227" s="3" t="str" cm="1">
        <f t="array" ref="AN227">IF(O227&lt;= 0, " ",INDEX(Costs,MATCH(AA$3,add_ons,0),MATCH($E227,Models,0)+1))</f>
        <v xml:space="preserve"> </v>
      </c>
      <c r="AO227" s="3" t="str" cm="1">
        <f t="array" ref="AO227">IF(P227&lt;= 0, " ",INDEX(Costs,MATCH(AB$3,add_ons,0),MATCH($E227,Models,0)+1))</f>
        <v xml:space="preserve"> </v>
      </c>
      <c r="AP227" s="3" t="str" cm="1">
        <f t="array" ref="AP227">IF(Q227&lt;= 0, " ",INDEX(Costs,MATCH(AC$3,add_ons,0),MATCH($E227,Models,0)+1))</f>
        <v xml:space="preserve"> </v>
      </c>
      <c r="AQ227" s="3" t="str" cm="1">
        <f t="array" ref="AQ227">IF(R227&lt;= 0, " ",INDEX(Costs,MATCH(AD$3,add_ons,0),MATCH($E227,Models,0)+1))</f>
        <v xml:space="preserve"> </v>
      </c>
      <c r="AR227" s="3" t="str" cm="1">
        <f t="array" ref="AR227">IF(S227&lt;= 0, " ",INDEX(Costs,MATCH(AE$3,add_ons,0),MATCH($E227,Models,0)+1))</f>
        <v xml:space="preserve"> </v>
      </c>
      <c r="AS227" s="3" t="str" cm="1">
        <f t="array" ref="AS227">IF(T227&lt;= 0, " ",INDEX(Costs,MATCH(AF$3,add_ons,0),MATCH($E227,Models,0)+1))</f>
        <v xml:space="preserve"> </v>
      </c>
      <c r="AT227" s="3" t="str" cm="1">
        <f t="array" ref="AT227">IF(U227&lt;= 0, " ",INDEX(Costs,MATCH(AG$3,add_ons,0),MATCH($E227,Models,0)+1))</f>
        <v xml:space="preserve"> </v>
      </c>
      <c r="AU227" s="3" cm="1">
        <f t="array" ref="AU227">IF(V227&lt;= 0, " ",INDEX(Costs,MATCH(AH$3,add_ons,0),MATCH($E227,Models,0)+1))</f>
        <v>96.6</v>
      </c>
      <c r="AV227" s="3">
        <f t="shared" si="16"/>
        <v>312.89999999999998</v>
      </c>
      <c r="AW227" s="3">
        <f t="shared" si="17"/>
        <v>26900.5</v>
      </c>
      <c r="AX227" s="3">
        <f t="shared" si="18"/>
        <v>25210.86</v>
      </c>
      <c r="AY227" s="3">
        <f t="shared" si="19"/>
        <v>1689.6399999999994</v>
      </c>
    </row>
    <row r="228" spans="1:51" x14ac:dyDescent="0.2">
      <c r="A228" t="s">
        <v>36</v>
      </c>
      <c r="B228" t="s">
        <v>9</v>
      </c>
      <c r="C228" t="s">
        <v>10</v>
      </c>
      <c r="D228" t="s">
        <v>16</v>
      </c>
      <c r="E228" t="s">
        <v>33</v>
      </c>
      <c r="F228" t="s">
        <v>41</v>
      </c>
      <c r="G228" t="s">
        <v>14</v>
      </c>
      <c r="H228">
        <v>28</v>
      </c>
      <c r="I228" s="3">
        <v>33102</v>
      </c>
      <c r="J228" s="4">
        <v>32108.94</v>
      </c>
      <c r="K228" s="10">
        <v>0</v>
      </c>
      <c r="L228" s="10">
        <v>0</v>
      </c>
      <c r="M228" s="10">
        <v>0</v>
      </c>
      <c r="N228" s="10">
        <v>0</v>
      </c>
      <c r="O228" s="10">
        <v>0</v>
      </c>
      <c r="P228" s="10">
        <v>0</v>
      </c>
      <c r="Q228" s="10">
        <v>1</v>
      </c>
      <c r="R228" s="10">
        <v>0</v>
      </c>
      <c r="S228" s="10">
        <v>0</v>
      </c>
      <c r="T228" s="10">
        <v>0</v>
      </c>
      <c r="U228" s="10">
        <v>0</v>
      </c>
      <c r="V228" s="10">
        <v>0</v>
      </c>
      <c r="W228" s="4" t="str" cm="1">
        <f t="array" ref="W228">IF(K228&lt;=0," ",INDEX(Prices,MATCH(W$3,add_ons,0),MATCH($E228,Models,0)+1))</f>
        <v xml:space="preserve"> </v>
      </c>
      <c r="X228" s="4" t="str" cm="1">
        <f t="array" ref="X228">IF(L228&lt;=0," ",INDEX(Prices,MATCH(X$3,add_ons,0),MATCH($E228,Models,0)+1))</f>
        <v xml:space="preserve"> </v>
      </c>
      <c r="Y228" s="4" t="str" cm="1">
        <f t="array" ref="Y228">IF(M228&lt;=0," ",INDEX(Prices,MATCH(Y$3,add_ons,0),MATCH($E228,Models,0)+1))</f>
        <v xml:space="preserve"> </v>
      </c>
      <c r="Z228" s="4" t="str" cm="1">
        <f t="array" ref="Z228">IF(N228&lt;=0," ",INDEX(Prices,MATCH(Z$3,add_ons,0),MATCH($E228,Models,0)+1))</f>
        <v xml:space="preserve"> </v>
      </c>
      <c r="AA228" s="4" t="str" cm="1">
        <f t="array" ref="AA228">IF(O228&lt;=0," ",INDEX(Prices,MATCH(AA$3,add_ons,0),MATCH($E228,Models,0)+1))</f>
        <v xml:space="preserve"> </v>
      </c>
      <c r="AB228" s="4" t="str" cm="1">
        <f t="array" ref="AB228">IF(P228&lt;=0," ",INDEX(Prices,MATCH(AB$3,add_ons,0),MATCH($E228,Models,0)+1))</f>
        <v xml:space="preserve"> </v>
      </c>
      <c r="AC228" s="4" cm="1">
        <f t="array" ref="AC228">IF(Q228&lt;=0," ",INDEX(Prices,MATCH(AC$3,add_ons,0),MATCH($E228,Models,0)+1))</f>
        <v>120</v>
      </c>
      <c r="AD228" s="4" t="str" cm="1">
        <f t="array" ref="AD228">IF(R228&lt;=0," ",INDEX(Prices,MATCH(AD$3,add_ons,0),MATCH($E228,Models,0)+1))</f>
        <v xml:space="preserve"> </v>
      </c>
      <c r="AE228" s="4" t="str" cm="1">
        <f t="array" ref="AE228">IF(S228&lt;=0," ",INDEX(Prices,MATCH(AE$3,add_ons,0),MATCH($E228,Models,0)+1))</f>
        <v xml:space="preserve"> </v>
      </c>
      <c r="AF228" s="4" t="str" cm="1">
        <f t="array" ref="AF228">IF(T228&lt;=0," ",INDEX(Prices,MATCH(AF$3,add_ons,0),MATCH($E228,Models,0)+1))</f>
        <v xml:space="preserve"> </v>
      </c>
      <c r="AG228" s="4" t="str" cm="1">
        <f t="array" ref="AG228">IF(U228&lt;=0," ",INDEX(Prices,MATCH(AG$3,add_ons,0),MATCH($E228,Models,0)+1))</f>
        <v xml:space="preserve"> </v>
      </c>
      <c r="AH228" s="4" t="str" cm="1">
        <f t="array" ref="AH228">IF(V228&lt;=0," ",INDEX(Prices,MATCH(AH$3,add_ons,0),MATCH($E228,Models,0)+1))</f>
        <v xml:space="preserve"> </v>
      </c>
      <c r="AI228" s="3">
        <f t="shared" si="15"/>
        <v>102</v>
      </c>
      <c r="AJ228" s="3" t="str" cm="1">
        <f t="array" ref="AJ228">IF(K228&lt;= 0, " ",INDEX(Costs,MATCH(W$3,add_ons,0),MATCH($E228,Models,0)+1))</f>
        <v xml:space="preserve"> </v>
      </c>
      <c r="AK228" s="3" t="str" cm="1">
        <f t="array" ref="AK228">IF(L228&lt;= 0, " ",INDEX(Costs,MATCH(X$3,add_ons,0),MATCH($E228,Models,0)+1))</f>
        <v xml:space="preserve"> </v>
      </c>
      <c r="AL228" s="3" t="str" cm="1">
        <f t="array" ref="AL228">IF(M228&lt;= 0, " ",INDEX(Costs,MATCH(Y$3,add_ons,0),MATCH($E228,Models,0)+1))</f>
        <v xml:space="preserve"> </v>
      </c>
      <c r="AM228" s="3" t="str" cm="1">
        <f t="array" ref="AM228">IF(N228&lt;= 0, " ",INDEX(Costs,MATCH(Z$3,add_ons,0),MATCH($E228,Models,0)+1))</f>
        <v xml:space="preserve"> </v>
      </c>
      <c r="AN228" s="3" t="str" cm="1">
        <f t="array" ref="AN228">IF(O228&lt;= 0, " ",INDEX(Costs,MATCH(AA$3,add_ons,0),MATCH($E228,Models,0)+1))</f>
        <v xml:space="preserve"> </v>
      </c>
      <c r="AO228" s="3" t="str" cm="1">
        <f t="array" ref="AO228">IF(P228&lt;= 0, " ",INDEX(Costs,MATCH(AB$3,add_ons,0),MATCH($E228,Models,0)+1))</f>
        <v xml:space="preserve"> </v>
      </c>
      <c r="AP228" s="3" cm="1">
        <f t="array" ref="AP228">IF(Q228&lt;= 0, " ",INDEX(Costs,MATCH(AC$3,add_ons,0),MATCH($E228,Models,0)+1))</f>
        <v>18</v>
      </c>
      <c r="AQ228" s="3" t="str" cm="1">
        <f t="array" ref="AQ228">IF(R228&lt;= 0, " ",INDEX(Costs,MATCH(AD$3,add_ons,0),MATCH($E228,Models,0)+1))</f>
        <v xml:space="preserve"> </v>
      </c>
      <c r="AR228" s="3" t="str" cm="1">
        <f t="array" ref="AR228">IF(S228&lt;= 0, " ",INDEX(Costs,MATCH(AE$3,add_ons,0),MATCH($E228,Models,0)+1))</f>
        <v xml:space="preserve"> </v>
      </c>
      <c r="AS228" s="3" t="str" cm="1">
        <f t="array" ref="AS228">IF(T228&lt;= 0, " ",INDEX(Costs,MATCH(AF$3,add_ons,0),MATCH($E228,Models,0)+1))</f>
        <v xml:space="preserve"> </v>
      </c>
      <c r="AT228" s="3" t="str" cm="1">
        <f t="array" ref="AT228">IF(U228&lt;= 0, " ",INDEX(Costs,MATCH(AG$3,add_ons,0),MATCH($E228,Models,0)+1))</f>
        <v xml:space="preserve"> </v>
      </c>
      <c r="AU228" s="3" t="str" cm="1">
        <f t="array" ref="AU228">IF(V228&lt;= 0, " ",INDEX(Costs,MATCH(AH$3,add_ons,0),MATCH($E228,Models,0)+1))</f>
        <v xml:space="preserve"> </v>
      </c>
      <c r="AV228" s="3">
        <f t="shared" si="16"/>
        <v>18</v>
      </c>
      <c r="AW228" s="3">
        <f t="shared" si="17"/>
        <v>33204</v>
      </c>
      <c r="AX228" s="3">
        <f t="shared" si="18"/>
        <v>32126.94</v>
      </c>
      <c r="AY228" s="3">
        <f t="shared" si="19"/>
        <v>1077.0600000000013</v>
      </c>
    </row>
    <row r="229" spans="1:51" x14ac:dyDescent="0.2">
      <c r="A229" t="s">
        <v>36</v>
      </c>
      <c r="B229" t="s">
        <v>9</v>
      </c>
      <c r="C229" t="s">
        <v>10</v>
      </c>
      <c r="D229" t="s">
        <v>16</v>
      </c>
      <c r="E229" t="s">
        <v>33</v>
      </c>
      <c r="F229" t="s">
        <v>41</v>
      </c>
      <c r="G229" t="s">
        <v>14</v>
      </c>
      <c r="H229">
        <v>75</v>
      </c>
      <c r="I229" s="3">
        <v>34891</v>
      </c>
      <c r="J229" s="4">
        <v>33844.269999999997</v>
      </c>
      <c r="K229" s="10">
        <v>0</v>
      </c>
      <c r="L229" s="10">
        <v>1</v>
      </c>
      <c r="M229" s="10">
        <v>0</v>
      </c>
      <c r="N229" s="10">
        <v>0</v>
      </c>
      <c r="O229" s="10">
        <v>0</v>
      </c>
      <c r="P229" s="10">
        <v>0</v>
      </c>
      <c r="Q229" s="10">
        <v>0</v>
      </c>
      <c r="R229" s="10">
        <v>1</v>
      </c>
      <c r="S229" s="10">
        <v>0</v>
      </c>
      <c r="T229" s="10">
        <v>0</v>
      </c>
      <c r="U229" s="10">
        <v>0</v>
      </c>
      <c r="V229" s="10">
        <v>0</v>
      </c>
      <c r="W229" s="4" t="str" cm="1">
        <f t="array" ref="W229">IF(K229&lt;=0," ",INDEX(Prices,MATCH(W$3,add_ons,0),MATCH($E229,Models,0)+1))</f>
        <v xml:space="preserve"> </v>
      </c>
      <c r="X229" s="4" cm="1">
        <f t="array" ref="X229">IF(L229&lt;=0," ",INDEX(Prices,MATCH(X$3,add_ons,0),MATCH($E229,Models,0)+1))</f>
        <v>240</v>
      </c>
      <c r="Y229" s="4" t="str" cm="1">
        <f t="array" ref="Y229">IF(M229&lt;=0," ",INDEX(Prices,MATCH(Y$3,add_ons,0),MATCH($E229,Models,0)+1))</f>
        <v xml:space="preserve"> </v>
      </c>
      <c r="Z229" s="4" t="str" cm="1">
        <f t="array" ref="Z229">IF(N229&lt;=0," ",INDEX(Prices,MATCH(Z$3,add_ons,0),MATCH($E229,Models,0)+1))</f>
        <v xml:space="preserve"> </v>
      </c>
      <c r="AA229" s="4" t="str" cm="1">
        <f t="array" ref="AA229">IF(O229&lt;=0," ",INDEX(Prices,MATCH(AA$3,add_ons,0),MATCH($E229,Models,0)+1))</f>
        <v xml:space="preserve"> </v>
      </c>
      <c r="AB229" s="4" t="str" cm="1">
        <f t="array" ref="AB229">IF(P229&lt;=0," ",INDEX(Prices,MATCH(AB$3,add_ons,0),MATCH($E229,Models,0)+1))</f>
        <v xml:space="preserve"> </v>
      </c>
      <c r="AC229" s="4" t="str" cm="1">
        <f t="array" ref="AC229">IF(Q229&lt;=0," ",INDEX(Prices,MATCH(AC$3,add_ons,0),MATCH($E229,Models,0)+1))</f>
        <v xml:space="preserve"> </v>
      </c>
      <c r="AD229" s="4" cm="1">
        <f t="array" ref="AD229">IF(R229&lt;=0," ",INDEX(Prices,MATCH(AD$3,add_ons,0),MATCH($E229,Models,0)+1))</f>
        <v>210</v>
      </c>
      <c r="AE229" s="4" t="str" cm="1">
        <f t="array" ref="AE229">IF(S229&lt;=0," ",INDEX(Prices,MATCH(AE$3,add_ons,0),MATCH($E229,Models,0)+1))</f>
        <v xml:space="preserve"> </v>
      </c>
      <c r="AF229" s="4" t="str" cm="1">
        <f t="array" ref="AF229">IF(T229&lt;=0," ",INDEX(Prices,MATCH(AF$3,add_ons,0),MATCH($E229,Models,0)+1))</f>
        <v xml:space="preserve"> </v>
      </c>
      <c r="AG229" s="4" t="str" cm="1">
        <f t="array" ref="AG229">IF(U229&lt;=0," ",INDEX(Prices,MATCH(AG$3,add_ons,0),MATCH($E229,Models,0)+1))</f>
        <v xml:space="preserve"> </v>
      </c>
      <c r="AH229" s="4" t="str" cm="1">
        <f t="array" ref="AH229">IF(V229&lt;=0," ",INDEX(Prices,MATCH(AH$3,add_ons,0),MATCH($E229,Models,0)+1))</f>
        <v xml:space="preserve"> </v>
      </c>
      <c r="AI229" s="3">
        <f t="shared" si="15"/>
        <v>382.5</v>
      </c>
      <c r="AJ229" s="3" t="str" cm="1">
        <f t="array" ref="AJ229">IF(K229&lt;= 0, " ",INDEX(Costs,MATCH(W$3,add_ons,0),MATCH($E229,Models,0)+1))</f>
        <v xml:space="preserve"> </v>
      </c>
      <c r="AK229" s="3" cm="1">
        <f t="array" ref="AK229">IF(L229&lt;= 0, " ",INDEX(Costs,MATCH(X$3,add_ons,0),MATCH($E229,Models,0)+1))</f>
        <v>26.4</v>
      </c>
      <c r="AL229" s="3" t="str" cm="1">
        <f t="array" ref="AL229">IF(M229&lt;= 0, " ",INDEX(Costs,MATCH(Y$3,add_ons,0),MATCH($E229,Models,0)+1))</f>
        <v xml:space="preserve"> </v>
      </c>
      <c r="AM229" s="3" t="str" cm="1">
        <f t="array" ref="AM229">IF(N229&lt;= 0, " ",INDEX(Costs,MATCH(Z$3,add_ons,0),MATCH($E229,Models,0)+1))</f>
        <v xml:space="preserve"> </v>
      </c>
      <c r="AN229" s="3" t="str" cm="1">
        <f t="array" ref="AN229">IF(O229&lt;= 0, " ",INDEX(Costs,MATCH(AA$3,add_ons,0),MATCH($E229,Models,0)+1))</f>
        <v xml:space="preserve"> </v>
      </c>
      <c r="AO229" s="3" t="str" cm="1">
        <f t="array" ref="AO229">IF(P229&lt;= 0, " ",INDEX(Costs,MATCH(AB$3,add_ons,0),MATCH($E229,Models,0)+1))</f>
        <v xml:space="preserve"> </v>
      </c>
      <c r="AP229" s="3" t="str" cm="1">
        <f t="array" ref="AP229">IF(Q229&lt;= 0, " ",INDEX(Costs,MATCH(AC$3,add_ons,0),MATCH($E229,Models,0)+1))</f>
        <v xml:space="preserve"> </v>
      </c>
      <c r="AQ229" s="3" cm="1">
        <f t="array" ref="AQ229">IF(R229&lt;= 0, " ",INDEX(Costs,MATCH(AD$3,add_ons,0),MATCH($E229,Models,0)+1))</f>
        <v>35.700000000000003</v>
      </c>
      <c r="AR229" s="3" t="str" cm="1">
        <f t="array" ref="AR229">IF(S229&lt;= 0, " ",INDEX(Costs,MATCH(AE$3,add_ons,0),MATCH($E229,Models,0)+1))</f>
        <v xml:space="preserve"> </v>
      </c>
      <c r="AS229" s="3" t="str" cm="1">
        <f t="array" ref="AS229">IF(T229&lt;= 0, " ",INDEX(Costs,MATCH(AF$3,add_ons,0),MATCH($E229,Models,0)+1))</f>
        <v xml:space="preserve"> </v>
      </c>
      <c r="AT229" s="3" t="str" cm="1">
        <f t="array" ref="AT229">IF(U229&lt;= 0, " ",INDEX(Costs,MATCH(AG$3,add_ons,0),MATCH($E229,Models,0)+1))</f>
        <v xml:space="preserve"> </v>
      </c>
      <c r="AU229" s="3" t="str" cm="1">
        <f t="array" ref="AU229">IF(V229&lt;= 0, " ",INDEX(Costs,MATCH(AH$3,add_ons,0),MATCH($E229,Models,0)+1))</f>
        <v xml:space="preserve"> </v>
      </c>
      <c r="AV229" s="3">
        <f t="shared" si="16"/>
        <v>62.1</v>
      </c>
      <c r="AW229" s="3">
        <f t="shared" si="17"/>
        <v>35273.5</v>
      </c>
      <c r="AX229" s="3">
        <f t="shared" si="18"/>
        <v>33906.369999999995</v>
      </c>
      <c r="AY229" s="3">
        <f t="shared" si="19"/>
        <v>1367.1300000000047</v>
      </c>
    </row>
    <row r="230" spans="1:51" x14ac:dyDescent="0.2">
      <c r="A230" t="s">
        <v>36</v>
      </c>
      <c r="B230" t="s">
        <v>9</v>
      </c>
      <c r="C230" t="s">
        <v>10</v>
      </c>
      <c r="D230" t="s">
        <v>16</v>
      </c>
      <c r="E230" t="s">
        <v>33</v>
      </c>
      <c r="F230" t="s">
        <v>41</v>
      </c>
      <c r="G230" t="s">
        <v>22</v>
      </c>
      <c r="H230">
        <v>73</v>
      </c>
      <c r="I230" s="3">
        <v>31810</v>
      </c>
      <c r="J230" s="4">
        <v>30855.7</v>
      </c>
      <c r="K230" s="10">
        <v>0</v>
      </c>
      <c r="L230" s="10">
        <v>1</v>
      </c>
      <c r="M230" s="10">
        <v>1</v>
      </c>
      <c r="N230" s="10">
        <v>0</v>
      </c>
      <c r="O230" s="10">
        <v>0</v>
      </c>
      <c r="P230" s="10">
        <v>0</v>
      </c>
      <c r="Q230" s="10">
        <v>0</v>
      </c>
      <c r="R230" s="10">
        <v>0</v>
      </c>
      <c r="S230" s="10">
        <v>0</v>
      </c>
      <c r="T230" s="10">
        <v>0</v>
      </c>
      <c r="U230" s="10">
        <v>0</v>
      </c>
      <c r="V230" s="10">
        <v>1</v>
      </c>
      <c r="W230" s="4" t="str" cm="1">
        <f t="array" ref="W230">IF(K230&lt;=0," ",INDEX(Prices,MATCH(W$3,add_ons,0),MATCH($E230,Models,0)+1))</f>
        <v xml:space="preserve"> </v>
      </c>
      <c r="X230" s="4" cm="1">
        <f t="array" ref="X230">IF(L230&lt;=0," ",INDEX(Prices,MATCH(X$3,add_ons,0),MATCH($E230,Models,0)+1))</f>
        <v>240</v>
      </c>
      <c r="Y230" s="4" cm="1">
        <f t="array" ref="Y230">IF(M230&lt;=0," ",INDEX(Prices,MATCH(Y$3,add_ons,0),MATCH($E230,Models,0)+1))</f>
        <v>360</v>
      </c>
      <c r="Z230" s="4" t="str" cm="1">
        <f t="array" ref="Z230">IF(N230&lt;=0," ",INDEX(Prices,MATCH(Z$3,add_ons,0),MATCH($E230,Models,0)+1))</f>
        <v xml:space="preserve"> </v>
      </c>
      <c r="AA230" s="4" t="str" cm="1">
        <f t="array" ref="AA230">IF(O230&lt;=0," ",INDEX(Prices,MATCH(AA$3,add_ons,0),MATCH($E230,Models,0)+1))</f>
        <v xml:space="preserve"> </v>
      </c>
      <c r="AB230" s="4" t="str" cm="1">
        <f t="array" ref="AB230">IF(P230&lt;=0," ",INDEX(Prices,MATCH(AB$3,add_ons,0),MATCH($E230,Models,0)+1))</f>
        <v xml:space="preserve"> </v>
      </c>
      <c r="AC230" s="4" t="str" cm="1">
        <f t="array" ref="AC230">IF(Q230&lt;=0," ",INDEX(Prices,MATCH(AC$3,add_ons,0),MATCH($E230,Models,0)+1))</f>
        <v xml:space="preserve"> </v>
      </c>
      <c r="AD230" s="4" t="str" cm="1">
        <f t="array" ref="AD230">IF(R230&lt;=0," ",INDEX(Prices,MATCH(AD$3,add_ons,0),MATCH($E230,Models,0)+1))</f>
        <v xml:space="preserve"> </v>
      </c>
      <c r="AE230" s="4" t="str" cm="1">
        <f t="array" ref="AE230">IF(S230&lt;=0," ",INDEX(Prices,MATCH(AE$3,add_ons,0),MATCH($E230,Models,0)+1))</f>
        <v xml:space="preserve"> </v>
      </c>
      <c r="AF230" s="4" t="str" cm="1">
        <f t="array" ref="AF230">IF(T230&lt;=0," ",INDEX(Prices,MATCH(AF$3,add_ons,0),MATCH($E230,Models,0)+1))</f>
        <v xml:space="preserve"> </v>
      </c>
      <c r="AG230" s="4" t="str" cm="1">
        <f t="array" ref="AG230">IF(U230&lt;=0," ",INDEX(Prices,MATCH(AG$3,add_ons,0),MATCH($E230,Models,0)+1))</f>
        <v xml:space="preserve"> </v>
      </c>
      <c r="AH230" s="4" cm="1">
        <f t="array" ref="AH230">IF(V230&lt;=0," ",INDEX(Prices,MATCH(AH$3,add_ons,0),MATCH($E230,Models,0)+1))</f>
        <v>520</v>
      </c>
      <c r="AI230" s="3">
        <f t="shared" si="15"/>
        <v>952</v>
      </c>
      <c r="AJ230" s="3" t="str" cm="1">
        <f t="array" ref="AJ230">IF(K230&lt;= 0, " ",INDEX(Costs,MATCH(W$3,add_ons,0),MATCH($E230,Models,0)+1))</f>
        <v xml:space="preserve"> </v>
      </c>
      <c r="AK230" s="3" cm="1">
        <f t="array" ref="AK230">IF(L230&lt;= 0, " ",INDEX(Costs,MATCH(X$3,add_ons,0),MATCH($E230,Models,0)+1))</f>
        <v>26.4</v>
      </c>
      <c r="AL230" s="3" cm="1">
        <f t="array" ref="AL230">IF(M230&lt;= 0, " ",INDEX(Costs,MATCH(Y$3,add_ons,0),MATCH($E230,Models,0)+1))</f>
        <v>54</v>
      </c>
      <c r="AM230" s="3" t="str" cm="1">
        <f t="array" ref="AM230">IF(N230&lt;= 0, " ",INDEX(Costs,MATCH(Z$3,add_ons,0),MATCH($E230,Models,0)+1))</f>
        <v xml:space="preserve"> </v>
      </c>
      <c r="AN230" s="3" t="str" cm="1">
        <f t="array" ref="AN230">IF(O230&lt;= 0, " ",INDEX(Costs,MATCH(AA$3,add_ons,0),MATCH($E230,Models,0)+1))</f>
        <v xml:space="preserve"> </v>
      </c>
      <c r="AO230" s="3" t="str" cm="1">
        <f t="array" ref="AO230">IF(P230&lt;= 0, " ",INDEX(Costs,MATCH(AB$3,add_ons,0),MATCH($E230,Models,0)+1))</f>
        <v xml:space="preserve"> </v>
      </c>
      <c r="AP230" s="3" t="str" cm="1">
        <f t="array" ref="AP230">IF(Q230&lt;= 0, " ",INDEX(Costs,MATCH(AC$3,add_ons,0),MATCH($E230,Models,0)+1))</f>
        <v xml:space="preserve"> </v>
      </c>
      <c r="AQ230" s="3" t="str" cm="1">
        <f t="array" ref="AQ230">IF(R230&lt;= 0, " ",INDEX(Costs,MATCH(AD$3,add_ons,0),MATCH($E230,Models,0)+1))</f>
        <v xml:space="preserve"> </v>
      </c>
      <c r="AR230" s="3" t="str" cm="1">
        <f t="array" ref="AR230">IF(S230&lt;= 0, " ",INDEX(Costs,MATCH(AE$3,add_ons,0),MATCH($E230,Models,0)+1))</f>
        <v xml:space="preserve"> </v>
      </c>
      <c r="AS230" s="3" t="str" cm="1">
        <f t="array" ref="AS230">IF(T230&lt;= 0, " ",INDEX(Costs,MATCH(AF$3,add_ons,0),MATCH($E230,Models,0)+1))</f>
        <v xml:space="preserve"> </v>
      </c>
      <c r="AT230" s="3" t="str" cm="1">
        <f t="array" ref="AT230">IF(U230&lt;= 0, " ",INDEX(Costs,MATCH(AG$3,add_ons,0),MATCH($E230,Models,0)+1))</f>
        <v xml:space="preserve"> </v>
      </c>
      <c r="AU230" s="3" cm="1">
        <f t="array" ref="AU230">IF(V230&lt;= 0, " ",INDEX(Costs,MATCH(AH$3,add_ons,0),MATCH($E230,Models,0)+1))</f>
        <v>109.2</v>
      </c>
      <c r="AV230" s="3">
        <f t="shared" si="16"/>
        <v>189.60000000000002</v>
      </c>
      <c r="AW230" s="3">
        <f t="shared" si="17"/>
        <v>32762</v>
      </c>
      <c r="AX230" s="3">
        <f t="shared" si="18"/>
        <v>31045.3</v>
      </c>
      <c r="AY230" s="3">
        <f t="shared" si="19"/>
        <v>1716.7000000000007</v>
      </c>
    </row>
    <row r="231" spans="1:51" x14ac:dyDescent="0.2">
      <c r="A231" t="s">
        <v>36</v>
      </c>
      <c r="B231" t="s">
        <v>9</v>
      </c>
      <c r="C231" t="s">
        <v>10</v>
      </c>
      <c r="D231" t="s">
        <v>16</v>
      </c>
      <c r="E231" t="s">
        <v>33</v>
      </c>
      <c r="F231" t="s">
        <v>18</v>
      </c>
      <c r="G231" t="s">
        <v>14</v>
      </c>
      <c r="H231">
        <v>59</v>
      </c>
      <c r="I231" s="3">
        <v>31279</v>
      </c>
      <c r="J231" s="4">
        <v>30340.629999999997</v>
      </c>
      <c r="K231" s="10">
        <v>0</v>
      </c>
      <c r="L231" s="10">
        <v>0</v>
      </c>
      <c r="M231" s="10">
        <v>1</v>
      </c>
      <c r="N231" s="10">
        <v>0</v>
      </c>
      <c r="O231" s="10">
        <v>1</v>
      </c>
      <c r="P231" s="10">
        <v>1</v>
      </c>
      <c r="Q231" s="10">
        <v>1</v>
      </c>
      <c r="R231" s="10">
        <v>1</v>
      </c>
      <c r="S231" s="10">
        <v>0</v>
      </c>
      <c r="T231" s="10">
        <v>0</v>
      </c>
      <c r="U231" s="10">
        <v>0</v>
      </c>
      <c r="V231" s="10">
        <v>0</v>
      </c>
      <c r="W231" s="4" t="str" cm="1">
        <f t="array" ref="W231">IF(K231&lt;=0," ",INDEX(Prices,MATCH(W$3,add_ons,0),MATCH($E231,Models,0)+1))</f>
        <v xml:space="preserve"> </v>
      </c>
      <c r="X231" s="4" t="str" cm="1">
        <f t="array" ref="X231">IF(L231&lt;=0," ",INDEX(Prices,MATCH(X$3,add_ons,0),MATCH($E231,Models,0)+1))</f>
        <v xml:space="preserve"> </v>
      </c>
      <c r="Y231" s="4" cm="1">
        <f t="array" ref="Y231">IF(M231&lt;=0," ",INDEX(Prices,MATCH(Y$3,add_ons,0),MATCH($E231,Models,0)+1))</f>
        <v>360</v>
      </c>
      <c r="Z231" s="4" t="str" cm="1">
        <f t="array" ref="Z231">IF(N231&lt;=0," ",INDEX(Prices,MATCH(Z$3,add_ons,0),MATCH($E231,Models,0)+1))</f>
        <v xml:space="preserve"> </v>
      </c>
      <c r="AA231" s="4" cm="1">
        <f t="array" ref="AA231">IF(O231&lt;=0," ",INDEX(Prices,MATCH(AA$3,add_ons,0),MATCH($E231,Models,0)+1))</f>
        <v>1600</v>
      </c>
      <c r="AB231" s="4" cm="1">
        <f t="array" ref="AB231">IF(P231&lt;=0," ",INDEX(Prices,MATCH(AB$3,add_ons,0),MATCH($E231,Models,0)+1))</f>
        <v>3200</v>
      </c>
      <c r="AC231" s="4" cm="1">
        <f t="array" ref="AC231">IF(Q231&lt;=0," ",INDEX(Prices,MATCH(AC$3,add_ons,0),MATCH($E231,Models,0)+1))</f>
        <v>120</v>
      </c>
      <c r="AD231" s="4" cm="1">
        <f t="array" ref="AD231">IF(R231&lt;=0," ",INDEX(Prices,MATCH(AD$3,add_ons,0),MATCH($E231,Models,0)+1))</f>
        <v>210</v>
      </c>
      <c r="AE231" s="4" t="str" cm="1">
        <f t="array" ref="AE231">IF(S231&lt;=0," ",INDEX(Prices,MATCH(AE$3,add_ons,0),MATCH($E231,Models,0)+1))</f>
        <v xml:space="preserve"> </v>
      </c>
      <c r="AF231" s="4" t="str" cm="1">
        <f t="array" ref="AF231">IF(T231&lt;=0," ",INDEX(Prices,MATCH(AF$3,add_ons,0),MATCH($E231,Models,0)+1))</f>
        <v xml:space="preserve"> </v>
      </c>
      <c r="AG231" s="4" t="str" cm="1">
        <f t="array" ref="AG231">IF(U231&lt;=0," ",INDEX(Prices,MATCH(AG$3,add_ons,0),MATCH($E231,Models,0)+1))</f>
        <v xml:space="preserve"> </v>
      </c>
      <c r="AH231" s="4" t="str" cm="1">
        <f t="array" ref="AH231">IF(V231&lt;=0," ",INDEX(Prices,MATCH(AH$3,add_ons,0),MATCH($E231,Models,0)+1))</f>
        <v xml:space="preserve"> </v>
      </c>
      <c r="AI231" s="3">
        <f t="shared" si="15"/>
        <v>4666.5</v>
      </c>
      <c r="AJ231" s="3" t="str" cm="1">
        <f t="array" ref="AJ231">IF(K231&lt;= 0, " ",INDEX(Costs,MATCH(W$3,add_ons,0),MATCH($E231,Models,0)+1))</f>
        <v xml:space="preserve"> </v>
      </c>
      <c r="AK231" s="3" t="str" cm="1">
        <f t="array" ref="AK231">IF(L231&lt;= 0, " ",INDEX(Costs,MATCH(X$3,add_ons,0),MATCH($E231,Models,0)+1))</f>
        <v xml:space="preserve"> </v>
      </c>
      <c r="AL231" s="3" cm="1">
        <f t="array" ref="AL231">IF(M231&lt;= 0, " ",INDEX(Costs,MATCH(Y$3,add_ons,0),MATCH($E231,Models,0)+1))</f>
        <v>54</v>
      </c>
      <c r="AM231" s="3" t="str" cm="1">
        <f t="array" ref="AM231">IF(N231&lt;= 0, " ",INDEX(Costs,MATCH(Z$3,add_ons,0),MATCH($E231,Models,0)+1))</f>
        <v xml:space="preserve"> </v>
      </c>
      <c r="AN231" s="3" cm="1">
        <f t="array" ref="AN231">IF(O231&lt;= 0, " ",INDEX(Costs,MATCH(AA$3,add_ons,0),MATCH($E231,Models,0)+1))</f>
        <v>1040</v>
      </c>
      <c r="AO231" s="3" cm="1">
        <f t="array" ref="AO231">IF(P231&lt;= 0, " ",INDEX(Costs,MATCH(AB$3,add_ons,0),MATCH($E231,Models,0)+1))</f>
        <v>2176</v>
      </c>
      <c r="AP231" s="3" cm="1">
        <f t="array" ref="AP231">IF(Q231&lt;= 0, " ",INDEX(Costs,MATCH(AC$3,add_ons,0),MATCH($E231,Models,0)+1))</f>
        <v>18</v>
      </c>
      <c r="AQ231" s="3" cm="1">
        <f t="array" ref="AQ231">IF(R231&lt;= 0, " ",INDEX(Costs,MATCH(AD$3,add_ons,0),MATCH($E231,Models,0)+1))</f>
        <v>35.700000000000003</v>
      </c>
      <c r="AR231" s="3" t="str" cm="1">
        <f t="array" ref="AR231">IF(S231&lt;= 0, " ",INDEX(Costs,MATCH(AE$3,add_ons,0),MATCH($E231,Models,0)+1))</f>
        <v xml:space="preserve"> </v>
      </c>
      <c r="AS231" s="3" t="str" cm="1">
        <f t="array" ref="AS231">IF(T231&lt;= 0, " ",INDEX(Costs,MATCH(AF$3,add_ons,0),MATCH($E231,Models,0)+1))</f>
        <v xml:space="preserve"> </v>
      </c>
      <c r="AT231" s="3" t="str" cm="1">
        <f t="array" ref="AT231">IF(U231&lt;= 0, " ",INDEX(Costs,MATCH(AG$3,add_ons,0),MATCH($E231,Models,0)+1))</f>
        <v xml:space="preserve"> </v>
      </c>
      <c r="AU231" s="3" t="str" cm="1">
        <f t="array" ref="AU231">IF(V231&lt;= 0, " ",INDEX(Costs,MATCH(AH$3,add_ons,0),MATCH($E231,Models,0)+1))</f>
        <v xml:space="preserve"> </v>
      </c>
      <c r="AV231" s="3">
        <f t="shared" si="16"/>
        <v>3323.7</v>
      </c>
      <c r="AW231" s="3">
        <f t="shared" si="17"/>
        <v>35945.5</v>
      </c>
      <c r="AX231" s="3">
        <f t="shared" si="18"/>
        <v>33664.329999999994</v>
      </c>
      <c r="AY231" s="3">
        <f t="shared" si="19"/>
        <v>2281.1700000000055</v>
      </c>
    </row>
    <row r="232" spans="1:51" x14ac:dyDescent="0.2">
      <c r="A232" t="s">
        <v>36</v>
      </c>
      <c r="B232" t="s">
        <v>9</v>
      </c>
      <c r="C232" t="s">
        <v>10</v>
      </c>
      <c r="D232" t="s">
        <v>16</v>
      </c>
      <c r="E232" t="s">
        <v>33</v>
      </c>
      <c r="F232" t="s">
        <v>13</v>
      </c>
      <c r="G232" t="s">
        <v>14</v>
      </c>
      <c r="H232">
        <v>29</v>
      </c>
      <c r="I232" s="3">
        <v>30816</v>
      </c>
      <c r="J232" s="4">
        <v>29891.52</v>
      </c>
      <c r="K232" s="10">
        <v>0</v>
      </c>
      <c r="L232" s="10">
        <v>1</v>
      </c>
      <c r="M232" s="10">
        <v>0</v>
      </c>
      <c r="N232" s="10">
        <v>0</v>
      </c>
      <c r="O232" s="10">
        <v>0</v>
      </c>
      <c r="P232" s="10">
        <v>0</v>
      </c>
      <c r="Q232" s="10">
        <v>0</v>
      </c>
      <c r="R232" s="10">
        <v>1</v>
      </c>
      <c r="S232" s="10">
        <v>0</v>
      </c>
      <c r="T232" s="10">
        <v>0</v>
      </c>
      <c r="U232" s="10">
        <v>1</v>
      </c>
      <c r="V232" s="10">
        <v>0</v>
      </c>
      <c r="W232" s="4" t="str" cm="1">
        <f t="array" ref="W232">IF(K232&lt;=0," ",INDEX(Prices,MATCH(W$3,add_ons,0),MATCH($E232,Models,0)+1))</f>
        <v xml:space="preserve"> </v>
      </c>
      <c r="X232" s="4" cm="1">
        <f t="array" ref="X232">IF(L232&lt;=0," ",INDEX(Prices,MATCH(X$3,add_ons,0),MATCH($E232,Models,0)+1))</f>
        <v>240</v>
      </c>
      <c r="Y232" s="4" t="str" cm="1">
        <f t="array" ref="Y232">IF(M232&lt;=0," ",INDEX(Prices,MATCH(Y$3,add_ons,0),MATCH($E232,Models,0)+1))</f>
        <v xml:space="preserve"> </v>
      </c>
      <c r="Z232" s="4" t="str" cm="1">
        <f t="array" ref="Z232">IF(N232&lt;=0," ",INDEX(Prices,MATCH(Z$3,add_ons,0),MATCH($E232,Models,0)+1))</f>
        <v xml:space="preserve"> </v>
      </c>
      <c r="AA232" s="4" t="str" cm="1">
        <f t="array" ref="AA232">IF(O232&lt;=0," ",INDEX(Prices,MATCH(AA$3,add_ons,0),MATCH($E232,Models,0)+1))</f>
        <v xml:space="preserve"> </v>
      </c>
      <c r="AB232" s="4" t="str" cm="1">
        <f t="array" ref="AB232">IF(P232&lt;=0," ",INDEX(Prices,MATCH(AB$3,add_ons,0),MATCH($E232,Models,0)+1))</f>
        <v xml:space="preserve"> </v>
      </c>
      <c r="AC232" s="4" t="str" cm="1">
        <f t="array" ref="AC232">IF(Q232&lt;=0," ",INDEX(Prices,MATCH(AC$3,add_ons,0),MATCH($E232,Models,0)+1))</f>
        <v xml:space="preserve"> </v>
      </c>
      <c r="AD232" s="4" cm="1">
        <f t="array" ref="AD232">IF(R232&lt;=0," ",INDEX(Prices,MATCH(AD$3,add_ons,0),MATCH($E232,Models,0)+1))</f>
        <v>210</v>
      </c>
      <c r="AE232" s="4" t="str" cm="1">
        <f t="array" ref="AE232">IF(S232&lt;=0," ",INDEX(Prices,MATCH(AE$3,add_ons,0),MATCH($E232,Models,0)+1))</f>
        <v xml:space="preserve"> </v>
      </c>
      <c r="AF232" s="4" t="str" cm="1">
        <f t="array" ref="AF232">IF(T232&lt;=0," ",INDEX(Prices,MATCH(AF$3,add_ons,0),MATCH($E232,Models,0)+1))</f>
        <v xml:space="preserve"> </v>
      </c>
      <c r="AG232" s="4" cm="1">
        <f t="array" ref="AG232">IF(U232&lt;=0," ",INDEX(Prices,MATCH(AG$3,add_ons,0),MATCH($E232,Models,0)+1))</f>
        <v>730</v>
      </c>
      <c r="AH232" s="4" t="str" cm="1">
        <f t="array" ref="AH232">IF(V232&lt;=0," ",INDEX(Prices,MATCH(AH$3,add_ons,0),MATCH($E232,Models,0)+1))</f>
        <v xml:space="preserve"> </v>
      </c>
      <c r="AI232" s="3">
        <f t="shared" si="15"/>
        <v>1003</v>
      </c>
      <c r="AJ232" s="3" t="str" cm="1">
        <f t="array" ref="AJ232">IF(K232&lt;= 0, " ",INDEX(Costs,MATCH(W$3,add_ons,0),MATCH($E232,Models,0)+1))</f>
        <v xml:space="preserve"> </v>
      </c>
      <c r="AK232" s="3" cm="1">
        <f t="array" ref="AK232">IF(L232&lt;= 0, " ",INDEX(Costs,MATCH(X$3,add_ons,0),MATCH($E232,Models,0)+1))</f>
        <v>26.4</v>
      </c>
      <c r="AL232" s="3" t="str" cm="1">
        <f t="array" ref="AL232">IF(M232&lt;= 0, " ",INDEX(Costs,MATCH(Y$3,add_ons,0),MATCH($E232,Models,0)+1))</f>
        <v xml:space="preserve"> </v>
      </c>
      <c r="AM232" s="3" t="str" cm="1">
        <f t="array" ref="AM232">IF(N232&lt;= 0, " ",INDEX(Costs,MATCH(Z$3,add_ons,0),MATCH($E232,Models,0)+1))</f>
        <v xml:space="preserve"> </v>
      </c>
      <c r="AN232" s="3" t="str" cm="1">
        <f t="array" ref="AN232">IF(O232&lt;= 0, " ",INDEX(Costs,MATCH(AA$3,add_ons,0),MATCH($E232,Models,0)+1))</f>
        <v xml:space="preserve"> </v>
      </c>
      <c r="AO232" s="3" t="str" cm="1">
        <f t="array" ref="AO232">IF(P232&lt;= 0, " ",INDEX(Costs,MATCH(AB$3,add_ons,0),MATCH($E232,Models,0)+1))</f>
        <v xml:space="preserve"> </v>
      </c>
      <c r="AP232" s="3" t="str" cm="1">
        <f t="array" ref="AP232">IF(Q232&lt;= 0, " ",INDEX(Costs,MATCH(AC$3,add_ons,0),MATCH($E232,Models,0)+1))</f>
        <v xml:space="preserve"> </v>
      </c>
      <c r="AQ232" s="3" cm="1">
        <f t="array" ref="AQ232">IF(R232&lt;= 0, " ",INDEX(Costs,MATCH(AD$3,add_ons,0),MATCH($E232,Models,0)+1))</f>
        <v>35.700000000000003</v>
      </c>
      <c r="AR232" s="3" t="str" cm="1">
        <f t="array" ref="AR232">IF(S232&lt;= 0, " ",INDEX(Costs,MATCH(AE$3,add_ons,0),MATCH($E232,Models,0)+1))</f>
        <v xml:space="preserve"> </v>
      </c>
      <c r="AS232" s="3" t="str" cm="1">
        <f t="array" ref="AS232">IF(T232&lt;= 0, " ",INDEX(Costs,MATCH(AF$3,add_ons,0),MATCH($E232,Models,0)+1))</f>
        <v xml:space="preserve"> </v>
      </c>
      <c r="AT232" s="3" cm="1">
        <f t="array" ref="AT232">IF(U232&lt;= 0, " ",INDEX(Costs,MATCH(AG$3,add_ons,0),MATCH($E232,Models,0)+1))</f>
        <v>204.4</v>
      </c>
      <c r="AU232" s="3" t="str" cm="1">
        <f t="array" ref="AU232">IF(V232&lt;= 0, " ",INDEX(Costs,MATCH(AH$3,add_ons,0),MATCH($E232,Models,0)+1))</f>
        <v xml:space="preserve"> </v>
      </c>
      <c r="AV232" s="3">
        <f t="shared" si="16"/>
        <v>266.5</v>
      </c>
      <c r="AW232" s="3">
        <f t="shared" si="17"/>
        <v>31819</v>
      </c>
      <c r="AX232" s="3">
        <f t="shared" si="18"/>
        <v>30158.02</v>
      </c>
      <c r="AY232" s="3">
        <f t="shared" si="19"/>
        <v>1660.9799999999996</v>
      </c>
    </row>
    <row r="233" spans="1:51" x14ac:dyDescent="0.2">
      <c r="A233" t="s">
        <v>36</v>
      </c>
      <c r="B233" t="s">
        <v>9</v>
      </c>
      <c r="C233" t="s">
        <v>10</v>
      </c>
      <c r="D233" t="s">
        <v>16</v>
      </c>
      <c r="E233" t="s">
        <v>33</v>
      </c>
      <c r="F233" t="s">
        <v>41</v>
      </c>
      <c r="G233" t="s">
        <v>22</v>
      </c>
      <c r="H233">
        <v>43</v>
      </c>
      <c r="I233" s="3">
        <v>31941</v>
      </c>
      <c r="J233" s="4">
        <v>30982.77</v>
      </c>
      <c r="K233" s="10">
        <v>0</v>
      </c>
      <c r="L233" s="10">
        <v>0</v>
      </c>
      <c r="M233" s="10">
        <v>1</v>
      </c>
      <c r="N233" s="10">
        <v>0</v>
      </c>
      <c r="O233" s="10">
        <v>1</v>
      </c>
      <c r="P233" s="10">
        <v>0</v>
      </c>
      <c r="Q233" s="10">
        <v>0</v>
      </c>
      <c r="R233" s="10">
        <v>0</v>
      </c>
      <c r="S233" s="10">
        <v>0</v>
      </c>
      <c r="T233" s="10">
        <v>1</v>
      </c>
      <c r="U233" s="10">
        <v>0</v>
      </c>
      <c r="V233" s="10">
        <v>0</v>
      </c>
      <c r="W233" s="4" t="str" cm="1">
        <f t="array" ref="W233">IF(K233&lt;=0," ",INDEX(Prices,MATCH(W$3,add_ons,0),MATCH($E233,Models,0)+1))</f>
        <v xml:space="preserve"> </v>
      </c>
      <c r="X233" s="4" t="str" cm="1">
        <f t="array" ref="X233">IF(L233&lt;=0," ",INDEX(Prices,MATCH(X$3,add_ons,0),MATCH($E233,Models,0)+1))</f>
        <v xml:space="preserve"> </v>
      </c>
      <c r="Y233" s="4" cm="1">
        <f t="array" ref="Y233">IF(M233&lt;=0," ",INDEX(Prices,MATCH(Y$3,add_ons,0),MATCH($E233,Models,0)+1))</f>
        <v>360</v>
      </c>
      <c r="Z233" s="4" t="str" cm="1">
        <f t="array" ref="Z233">IF(N233&lt;=0," ",INDEX(Prices,MATCH(Z$3,add_ons,0),MATCH($E233,Models,0)+1))</f>
        <v xml:space="preserve"> </v>
      </c>
      <c r="AA233" s="4" cm="1">
        <f t="array" ref="AA233">IF(O233&lt;=0," ",INDEX(Prices,MATCH(AA$3,add_ons,0),MATCH($E233,Models,0)+1))</f>
        <v>1600</v>
      </c>
      <c r="AB233" s="4" t="str" cm="1">
        <f t="array" ref="AB233">IF(P233&lt;=0," ",INDEX(Prices,MATCH(AB$3,add_ons,0),MATCH($E233,Models,0)+1))</f>
        <v xml:space="preserve"> </v>
      </c>
      <c r="AC233" s="4" t="str" cm="1">
        <f t="array" ref="AC233">IF(Q233&lt;=0," ",INDEX(Prices,MATCH(AC$3,add_ons,0),MATCH($E233,Models,0)+1))</f>
        <v xml:space="preserve"> </v>
      </c>
      <c r="AD233" s="4" t="str" cm="1">
        <f t="array" ref="AD233">IF(R233&lt;=0," ",INDEX(Prices,MATCH(AD$3,add_ons,0),MATCH($E233,Models,0)+1))</f>
        <v xml:space="preserve"> </v>
      </c>
      <c r="AE233" s="4" t="str" cm="1">
        <f t="array" ref="AE233">IF(S233&lt;=0," ",INDEX(Prices,MATCH(AE$3,add_ons,0),MATCH($E233,Models,0)+1))</f>
        <v xml:space="preserve"> </v>
      </c>
      <c r="AF233" s="4" cm="1">
        <f t="array" ref="AF233">IF(T233&lt;=0," ",INDEX(Prices,MATCH(AF$3,add_ons,0),MATCH($E233,Models,0)+1))</f>
        <v>230</v>
      </c>
      <c r="AG233" s="4" t="str" cm="1">
        <f t="array" ref="AG233">IF(U233&lt;=0," ",INDEX(Prices,MATCH(AG$3,add_ons,0),MATCH($E233,Models,0)+1))</f>
        <v xml:space="preserve"> </v>
      </c>
      <c r="AH233" s="4" t="str" cm="1">
        <f t="array" ref="AH233">IF(V233&lt;=0," ",INDEX(Prices,MATCH(AH$3,add_ons,0),MATCH($E233,Models,0)+1))</f>
        <v xml:space="preserve"> </v>
      </c>
      <c r="AI233" s="3">
        <f t="shared" si="15"/>
        <v>1861.5</v>
      </c>
      <c r="AJ233" s="3" t="str" cm="1">
        <f t="array" ref="AJ233">IF(K233&lt;= 0, " ",INDEX(Costs,MATCH(W$3,add_ons,0),MATCH($E233,Models,0)+1))</f>
        <v xml:space="preserve"> </v>
      </c>
      <c r="AK233" s="3" t="str" cm="1">
        <f t="array" ref="AK233">IF(L233&lt;= 0, " ",INDEX(Costs,MATCH(X$3,add_ons,0),MATCH($E233,Models,0)+1))</f>
        <v xml:space="preserve"> </v>
      </c>
      <c r="AL233" s="3" cm="1">
        <f t="array" ref="AL233">IF(M233&lt;= 0, " ",INDEX(Costs,MATCH(Y$3,add_ons,0),MATCH($E233,Models,0)+1))</f>
        <v>54</v>
      </c>
      <c r="AM233" s="3" t="str" cm="1">
        <f t="array" ref="AM233">IF(N233&lt;= 0, " ",INDEX(Costs,MATCH(Z$3,add_ons,0),MATCH($E233,Models,0)+1))</f>
        <v xml:space="preserve"> </v>
      </c>
      <c r="AN233" s="3" cm="1">
        <f t="array" ref="AN233">IF(O233&lt;= 0, " ",INDEX(Costs,MATCH(AA$3,add_ons,0),MATCH($E233,Models,0)+1))</f>
        <v>1040</v>
      </c>
      <c r="AO233" s="3" t="str" cm="1">
        <f t="array" ref="AO233">IF(P233&lt;= 0, " ",INDEX(Costs,MATCH(AB$3,add_ons,0),MATCH($E233,Models,0)+1))</f>
        <v xml:space="preserve"> </v>
      </c>
      <c r="AP233" s="3" t="str" cm="1">
        <f t="array" ref="AP233">IF(Q233&lt;= 0, " ",INDEX(Costs,MATCH(AC$3,add_ons,0),MATCH($E233,Models,0)+1))</f>
        <v xml:space="preserve"> </v>
      </c>
      <c r="AQ233" s="3" t="str" cm="1">
        <f t="array" ref="AQ233">IF(R233&lt;= 0, " ",INDEX(Costs,MATCH(AD$3,add_ons,0),MATCH($E233,Models,0)+1))</f>
        <v xml:space="preserve"> </v>
      </c>
      <c r="AR233" s="3" t="str" cm="1">
        <f t="array" ref="AR233">IF(S233&lt;= 0, " ",INDEX(Costs,MATCH(AE$3,add_ons,0),MATCH($E233,Models,0)+1))</f>
        <v xml:space="preserve"> </v>
      </c>
      <c r="AS233" s="3" cm="1">
        <f t="array" ref="AS233">IF(T233&lt;= 0, " ",INDEX(Costs,MATCH(AF$3,add_ons,0),MATCH($E233,Models,0)+1))</f>
        <v>41.4</v>
      </c>
      <c r="AT233" s="3" t="str" cm="1">
        <f t="array" ref="AT233">IF(U233&lt;= 0, " ",INDEX(Costs,MATCH(AG$3,add_ons,0),MATCH($E233,Models,0)+1))</f>
        <v xml:space="preserve"> </v>
      </c>
      <c r="AU233" s="3" t="str" cm="1">
        <f t="array" ref="AU233">IF(V233&lt;= 0, " ",INDEX(Costs,MATCH(AH$3,add_ons,0),MATCH($E233,Models,0)+1))</f>
        <v xml:space="preserve"> </v>
      </c>
      <c r="AV233" s="3">
        <f t="shared" si="16"/>
        <v>1135.4000000000001</v>
      </c>
      <c r="AW233" s="3">
        <f t="shared" si="17"/>
        <v>33802.5</v>
      </c>
      <c r="AX233" s="3">
        <f t="shared" si="18"/>
        <v>32118.170000000002</v>
      </c>
      <c r="AY233" s="3">
        <f t="shared" si="19"/>
        <v>1684.3299999999981</v>
      </c>
    </row>
    <row r="234" spans="1:51" x14ac:dyDescent="0.2">
      <c r="A234" t="s">
        <v>36</v>
      </c>
      <c r="B234" t="s">
        <v>9</v>
      </c>
      <c r="C234" t="s">
        <v>10</v>
      </c>
      <c r="D234" t="s">
        <v>16</v>
      </c>
      <c r="E234" t="s">
        <v>33</v>
      </c>
      <c r="F234" t="s">
        <v>13</v>
      </c>
      <c r="G234" t="s">
        <v>22</v>
      </c>
      <c r="H234">
        <v>41</v>
      </c>
      <c r="I234" s="3">
        <v>30418</v>
      </c>
      <c r="J234" s="4">
        <v>29505.46</v>
      </c>
      <c r="K234" s="10">
        <v>0</v>
      </c>
      <c r="L234" s="10">
        <v>0</v>
      </c>
      <c r="M234" s="10">
        <v>0</v>
      </c>
      <c r="N234" s="10">
        <v>1</v>
      </c>
      <c r="O234" s="10">
        <v>0</v>
      </c>
      <c r="P234" s="10">
        <v>0</v>
      </c>
      <c r="Q234" s="10">
        <v>0</v>
      </c>
      <c r="R234" s="10">
        <v>1</v>
      </c>
      <c r="S234" s="10">
        <v>0</v>
      </c>
      <c r="T234" s="10">
        <v>0</v>
      </c>
      <c r="U234" s="10">
        <v>1</v>
      </c>
      <c r="V234" s="10">
        <v>1</v>
      </c>
      <c r="W234" s="4" t="str" cm="1">
        <f t="array" ref="W234">IF(K234&lt;=0," ",INDEX(Prices,MATCH(W$3,add_ons,0),MATCH($E234,Models,0)+1))</f>
        <v xml:space="preserve"> </v>
      </c>
      <c r="X234" s="4" t="str" cm="1">
        <f t="array" ref="X234">IF(L234&lt;=0," ",INDEX(Prices,MATCH(X$3,add_ons,0),MATCH($E234,Models,0)+1))</f>
        <v xml:space="preserve"> </v>
      </c>
      <c r="Y234" s="4" t="str" cm="1">
        <f t="array" ref="Y234">IF(M234&lt;=0," ",INDEX(Prices,MATCH(Y$3,add_ons,0),MATCH($E234,Models,0)+1))</f>
        <v xml:space="preserve"> </v>
      </c>
      <c r="Z234" s="4" cm="1">
        <f t="array" ref="Z234">IF(N234&lt;=0," ",INDEX(Prices,MATCH(Z$3,add_ons,0),MATCH($E234,Models,0)+1))</f>
        <v>270</v>
      </c>
      <c r="AA234" s="4" t="str" cm="1">
        <f t="array" ref="AA234">IF(O234&lt;=0," ",INDEX(Prices,MATCH(AA$3,add_ons,0),MATCH($E234,Models,0)+1))</f>
        <v xml:space="preserve"> </v>
      </c>
      <c r="AB234" s="4" t="str" cm="1">
        <f t="array" ref="AB234">IF(P234&lt;=0," ",INDEX(Prices,MATCH(AB$3,add_ons,0),MATCH($E234,Models,0)+1))</f>
        <v xml:space="preserve"> </v>
      </c>
      <c r="AC234" s="4" t="str" cm="1">
        <f t="array" ref="AC234">IF(Q234&lt;=0," ",INDEX(Prices,MATCH(AC$3,add_ons,0),MATCH($E234,Models,0)+1))</f>
        <v xml:space="preserve"> </v>
      </c>
      <c r="AD234" s="4" cm="1">
        <f t="array" ref="AD234">IF(R234&lt;=0," ",INDEX(Prices,MATCH(AD$3,add_ons,0),MATCH($E234,Models,0)+1))</f>
        <v>210</v>
      </c>
      <c r="AE234" s="4" t="str" cm="1">
        <f t="array" ref="AE234">IF(S234&lt;=0," ",INDEX(Prices,MATCH(AE$3,add_ons,0),MATCH($E234,Models,0)+1))</f>
        <v xml:space="preserve"> </v>
      </c>
      <c r="AF234" s="4" t="str" cm="1">
        <f t="array" ref="AF234">IF(T234&lt;=0," ",INDEX(Prices,MATCH(AF$3,add_ons,0),MATCH($E234,Models,0)+1))</f>
        <v xml:space="preserve"> </v>
      </c>
      <c r="AG234" s="4" cm="1">
        <f t="array" ref="AG234">IF(U234&lt;=0," ",INDEX(Prices,MATCH(AG$3,add_ons,0),MATCH($E234,Models,0)+1))</f>
        <v>730</v>
      </c>
      <c r="AH234" s="4" cm="1">
        <f t="array" ref="AH234">IF(V234&lt;=0," ",INDEX(Prices,MATCH(AH$3,add_ons,0),MATCH($E234,Models,0)+1))</f>
        <v>520</v>
      </c>
      <c r="AI234" s="3">
        <f t="shared" si="15"/>
        <v>1470.5</v>
      </c>
      <c r="AJ234" s="3" t="str" cm="1">
        <f t="array" ref="AJ234">IF(K234&lt;= 0, " ",INDEX(Costs,MATCH(W$3,add_ons,0),MATCH($E234,Models,0)+1))</f>
        <v xml:space="preserve"> </v>
      </c>
      <c r="AK234" s="3" t="str" cm="1">
        <f t="array" ref="AK234">IF(L234&lt;= 0, " ",INDEX(Costs,MATCH(X$3,add_ons,0),MATCH($E234,Models,0)+1))</f>
        <v xml:space="preserve"> </v>
      </c>
      <c r="AL234" s="3" t="str" cm="1">
        <f t="array" ref="AL234">IF(M234&lt;= 0, " ",INDEX(Costs,MATCH(Y$3,add_ons,0),MATCH($E234,Models,0)+1))</f>
        <v xml:space="preserve"> </v>
      </c>
      <c r="AM234" s="3" cm="1">
        <f t="array" ref="AM234">IF(N234&lt;= 0, " ",INDEX(Costs,MATCH(Z$3,add_ons,0),MATCH($E234,Models,0)+1))</f>
        <v>32.4</v>
      </c>
      <c r="AN234" s="3" t="str" cm="1">
        <f t="array" ref="AN234">IF(O234&lt;= 0, " ",INDEX(Costs,MATCH(AA$3,add_ons,0),MATCH($E234,Models,0)+1))</f>
        <v xml:space="preserve"> </v>
      </c>
      <c r="AO234" s="3" t="str" cm="1">
        <f t="array" ref="AO234">IF(P234&lt;= 0, " ",INDEX(Costs,MATCH(AB$3,add_ons,0),MATCH($E234,Models,0)+1))</f>
        <v xml:space="preserve"> </v>
      </c>
      <c r="AP234" s="3" t="str" cm="1">
        <f t="array" ref="AP234">IF(Q234&lt;= 0, " ",INDEX(Costs,MATCH(AC$3,add_ons,0),MATCH($E234,Models,0)+1))</f>
        <v xml:space="preserve"> </v>
      </c>
      <c r="AQ234" s="3" cm="1">
        <f t="array" ref="AQ234">IF(R234&lt;= 0, " ",INDEX(Costs,MATCH(AD$3,add_ons,0),MATCH($E234,Models,0)+1))</f>
        <v>35.700000000000003</v>
      </c>
      <c r="AR234" s="3" t="str" cm="1">
        <f t="array" ref="AR234">IF(S234&lt;= 0, " ",INDEX(Costs,MATCH(AE$3,add_ons,0),MATCH($E234,Models,0)+1))</f>
        <v xml:space="preserve"> </v>
      </c>
      <c r="AS234" s="3" t="str" cm="1">
        <f t="array" ref="AS234">IF(T234&lt;= 0, " ",INDEX(Costs,MATCH(AF$3,add_ons,0),MATCH($E234,Models,0)+1))</f>
        <v xml:space="preserve"> </v>
      </c>
      <c r="AT234" s="3" cm="1">
        <f t="array" ref="AT234">IF(U234&lt;= 0, " ",INDEX(Costs,MATCH(AG$3,add_ons,0),MATCH($E234,Models,0)+1))</f>
        <v>204.4</v>
      </c>
      <c r="AU234" s="3" cm="1">
        <f t="array" ref="AU234">IF(V234&lt;= 0, " ",INDEX(Costs,MATCH(AH$3,add_ons,0),MATCH($E234,Models,0)+1))</f>
        <v>109.2</v>
      </c>
      <c r="AV234" s="3">
        <f t="shared" si="16"/>
        <v>381.7</v>
      </c>
      <c r="AW234" s="3">
        <f t="shared" si="17"/>
        <v>31888.5</v>
      </c>
      <c r="AX234" s="3">
        <f t="shared" si="18"/>
        <v>29887.16</v>
      </c>
      <c r="AY234" s="3">
        <f t="shared" si="19"/>
        <v>2001.3400000000001</v>
      </c>
    </row>
    <row r="235" spans="1:51" x14ac:dyDescent="0.2">
      <c r="A235" t="s">
        <v>36</v>
      </c>
      <c r="B235" t="s">
        <v>9</v>
      </c>
      <c r="C235" t="s">
        <v>10</v>
      </c>
      <c r="D235" t="s">
        <v>11</v>
      </c>
      <c r="E235" t="s">
        <v>28</v>
      </c>
      <c r="F235" t="s">
        <v>13</v>
      </c>
      <c r="G235" t="s">
        <v>22</v>
      </c>
      <c r="H235">
        <v>27</v>
      </c>
      <c r="I235" s="3">
        <v>27003</v>
      </c>
      <c r="J235" s="4">
        <v>26192.91</v>
      </c>
      <c r="K235" s="10">
        <v>0</v>
      </c>
      <c r="L235" s="10">
        <v>1</v>
      </c>
      <c r="M235" s="10">
        <v>1</v>
      </c>
      <c r="N235" s="10">
        <v>0</v>
      </c>
      <c r="O235" s="10">
        <v>0</v>
      </c>
      <c r="P235" s="10">
        <v>1</v>
      </c>
      <c r="Q235" s="10">
        <v>0</v>
      </c>
      <c r="R235" s="10">
        <v>1</v>
      </c>
      <c r="S235" s="10">
        <v>0</v>
      </c>
      <c r="T235" s="10">
        <v>0</v>
      </c>
      <c r="U235" s="10">
        <v>1</v>
      </c>
      <c r="V235" s="10">
        <v>0</v>
      </c>
      <c r="W235" s="4" t="str" cm="1">
        <f t="array" ref="W235">IF(K235&lt;=0," ",INDEX(Prices,MATCH(W$3,add_ons,0),MATCH($E235,Models,0)+1))</f>
        <v xml:space="preserve"> </v>
      </c>
      <c r="X235" s="4" cm="1">
        <f t="array" ref="X235">IF(L235&lt;=0," ",INDEX(Prices,MATCH(X$3,add_ons,0),MATCH($E235,Models,0)+1))</f>
        <v>210</v>
      </c>
      <c r="Y235" s="4" cm="1">
        <f t="array" ref="Y235">IF(M235&lt;=0," ",INDEX(Prices,MATCH(Y$3,add_ons,0),MATCH($E235,Models,0)+1))</f>
        <v>310</v>
      </c>
      <c r="Z235" s="4" t="str" cm="1">
        <f t="array" ref="Z235">IF(N235&lt;=0," ",INDEX(Prices,MATCH(Z$3,add_ons,0),MATCH($E235,Models,0)+1))</f>
        <v xml:space="preserve"> </v>
      </c>
      <c r="AA235" s="4" t="str" cm="1">
        <f t="array" ref="AA235">IF(O235&lt;=0," ",INDEX(Prices,MATCH(AA$3,add_ons,0),MATCH($E235,Models,0)+1))</f>
        <v xml:space="preserve"> </v>
      </c>
      <c r="AB235" s="4" cm="1">
        <f t="array" ref="AB235">IF(P235&lt;=0," ",INDEX(Prices,MATCH(AB$3,add_ons,0),MATCH($E235,Models,0)+1))</f>
        <v>2700</v>
      </c>
      <c r="AC235" s="4" t="str" cm="1">
        <f t="array" ref="AC235">IF(Q235&lt;=0," ",INDEX(Prices,MATCH(AC$3,add_ons,0),MATCH($E235,Models,0)+1))</f>
        <v xml:space="preserve"> </v>
      </c>
      <c r="AD235" s="4" cm="1">
        <f t="array" ref="AD235">IF(R235&lt;=0," ",INDEX(Prices,MATCH(AD$3,add_ons,0),MATCH($E235,Models,0)+1))</f>
        <v>180</v>
      </c>
      <c r="AE235" s="4" t="str" cm="1">
        <f t="array" ref="AE235">IF(S235&lt;=0," ",INDEX(Prices,MATCH(AE$3,add_ons,0),MATCH($E235,Models,0)+1))</f>
        <v xml:space="preserve"> </v>
      </c>
      <c r="AF235" s="4" t="str" cm="1">
        <f t="array" ref="AF235">IF(T235&lt;=0," ",INDEX(Prices,MATCH(AF$3,add_ons,0),MATCH($E235,Models,0)+1))</f>
        <v xml:space="preserve"> </v>
      </c>
      <c r="AG235" s="4" cm="1">
        <f t="array" ref="AG235">IF(U235&lt;=0," ",INDEX(Prices,MATCH(AG$3,add_ons,0),MATCH($E235,Models,0)+1))</f>
        <v>620</v>
      </c>
      <c r="AH235" s="4" t="str" cm="1">
        <f t="array" ref="AH235">IF(V235&lt;=0," ",INDEX(Prices,MATCH(AH$3,add_ons,0),MATCH($E235,Models,0)+1))</f>
        <v xml:space="preserve"> </v>
      </c>
      <c r="AI235" s="3">
        <f t="shared" si="15"/>
        <v>3417</v>
      </c>
      <c r="AJ235" s="3" t="str" cm="1">
        <f t="array" ref="AJ235">IF(K235&lt;= 0, " ",INDEX(Costs,MATCH(W$3,add_ons,0),MATCH($E235,Models,0)+1))</f>
        <v xml:space="preserve"> </v>
      </c>
      <c r="AK235" s="3" cm="1">
        <f t="array" ref="AK235">IF(L235&lt;= 0, " ",INDEX(Costs,MATCH(X$3,add_ons,0),MATCH($E235,Models,0)+1))</f>
        <v>23.1</v>
      </c>
      <c r="AL235" s="3" cm="1">
        <f t="array" ref="AL235">IF(M235&lt;= 0, " ",INDEX(Costs,MATCH(Y$3,add_ons,0),MATCH($E235,Models,0)+1))</f>
        <v>46.5</v>
      </c>
      <c r="AM235" s="3" t="str" cm="1">
        <f t="array" ref="AM235">IF(N235&lt;= 0, " ",INDEX(Costs,MATCH(Z$3,add_ons,0),MATCH($E235,Models,0)+1))</f>
        <v xml:space="preserve"> </v>
      </c>
      <c r="AN235" s="3" t="str" cm="1">
        <f t="array" ref="AN235">IF(O235&lt;= 0, " ",INDEX(Costs,MATCH(AA$3,add_ons,0),MATCH($E235,Models,0)+1))</f>
        <v xml:space="preserve"> </v>
      </c>
      <c r="AO235" s="3" cm="1">
        <f t="array" ref="AO235">IF(P235&lt;= 0, " ",INDEX(Costs,MATCH(AB$3,add_ons,0),MATCH($E235,Models,0)+1))</f>
        <v>1836.0000000000002</v>
      </c>
      <c r="AP235" s="3" t="str" cm="1">
        <f t="array" ref="AP235">IF(Q235&lt;= 0, " ",INDEX(Costs,MATCH(AC$3,add_ons,0),MATCH($E235,Models,0)+1))</f>
        <v xml:space="preserve"> </v>
      </c>
      <c r="AQ235" s="3" cm="1">
        <f t="array" ref="AQ235">IF(R235&lt;= 0, " ",INDEX(Costs,MATCH(AD$3,add_ons,0),MATCH($E235,Models,0)+1))</f>
        <v>30.6</v>
      </c>
      <c r="AR235" s="3" t="str" cm="1">
        <f t="array" ref="AR235">IF(S235&lt;= 0, " ",INDEX(Costs,MATCH(AE$3,add_ons,0),MATCH($E235,Models,0)+1))</f>
        <v xml:space="preserve"> </v>
      </c>
      <c r="AS235" s="3" t="str" cm="1">
        <f t="array" ref="AS235">IF(T235&lt;= 0, " ",INDEX(Costs,MATCH(AF$3,add_ons,0),MATCH($E235,Models,0)+1))</f>
        <v xml:space="preserve"> </v>
      </c>
      <c r="AT235" s="3" cm="1">
        <f t="array" ref="AT235">IF(U235&lt;= 0, " ",INDEX(Costs,MATCH(AG$3,add_ons,0),MATCH($E235,Models,0)+1))</f>
        <v>173.60000000000002</v>
      </c>
      <c r="AU235" s="3" t="str" cm="1">
        <f t="array" ref="AU235">IF(V235&lt;= 0, " ",INDEX(Costs,MATCH(AH$3,add_ons,0),MATCH($E235,Models,0)+1))</f>
        <v xml:space="preserve"> </v>
      </c>
      <c r="AV235" s="3">
        <f t="shared" si="16"/>
        <v>2109.8000000000002</v>
      </c>
      <c r="AW235" s="3">
        <f t="shared" si="17"/>
        <v>30420</v>
      </c>
      <c r="AX235" s="3">
        <f t="shared" si="18"/>
        <v>28302.71</v>
      </c>
      <c r="AY235" s="3">
        <f t="shared" si="19"/>
        <v>2117.2900000000009</v>
      </c>
    </row>
    <row r="236" spans="1:51" x14ac:dyDescent="0.2">
      <c r="A236" t="s">
        <v>36</v>
      </c>
      <c r="B236" t="s">
        <v>9</v>
      </c>
      <c r="C236" t="s">
        <v>10</v>
      </c>
      <c r="D236" t="s">
        <v>11</v>
      </c>
      <c r="E236" t="s">
        <v>12</v>
      </c>
      <c r="F236" t="s">
        <v>13</v>
      </c>
      <c r="G236" t="s">
        <v>22</v>
      </c>
      <c r="H236">
        <v>24</v>
      </c>
      <c r="I236" s="3">
        <v>28036</v>
      </c>
      <c r="J236" s="4">
        <v>27194.92</v>
      </c>
      <c r="K236" s="10">
        <v>0</v>
      </c>
      <c r="L236" s="10">
        <v>0</v>
      </c>
      <c r="M236" s="10">
        <v>1</v>
      </c>
      <c r="N236" s="10">
        <v>0</v>
      </c>
      <c r="O236" s="10">
        <v>0</v>
      </c>
      <c r="P236" s="10">
        <v>0</v>
      </c>
      <c r="Q236" s="10">
        <v>0</v>
      </c>
      <c r="R236" s="10">
        <v>0</v>
      </c>
      <c r="S236" s="10">
        <v>0</v>
      </c>
      <c r="T236" s="10">
        <v>0</v>
      </c>
      <c r="U236" s="10">
        <v>0</v>
      </c>
      <c r="V236" s="10">
        <v>1</v>
      </c>
      <c r="W236" s="4" t="str" cm="1">
        <f t="array" ref="W236">IF(K236&lt;=0," ",INDEX(Prices,MATCH(W$3,add_ons,0),MATCH($E236,Models,0)+1))</f>
        <v xml:space="preserve"> </v>
      </c>
      <c r="X236" s="4" t="str" cm="1">
        <f t="array" ref="X236">IF(L236&lt;=0," ",INDEX(Prices,MATCH(X$3,add_ons,0),MATCH($E236,Models,0)+1))</f>
        <v xml:space="preserve"> </v>
      </c>
      <c r="Y236" s="4" cm="1">
        <f t="array" ref="Y236">IF(M236&lt;=0," ",INDEX(Prices,MATCH(Y$3,add_ons,0),MATCH($E236,Models,0)+1))</f>
        <v>320</v>
      </c>
      <c r="Z236" s="4" t="str" cm="1">
        <f t="array" ref="Z236">IF(N236&lt;=0," ",INDEX(Prices,MATCH(Z$3,add_ons,0),MATCH($E236,Models,0)+1))</f>
        <v xml:space="preserve"> </v>
      </c>
      <c r="AA236" s="4" t="str" cm="1">
        <f t="array" ref="AA236">IF(O236&lt;=0," ",INDEX(Prices,MATCH(AA$3,add_ons,0),MATCH($E236,Models,0)+1))</f>
        <v xml:space="preserve"> </v>
      </c>
      <c r="AB236" s="4" t="str" cm="1">
        <f t="array" ref="AB236">IF(P236&lt;=0," ",INDEX(Prices,MATCH(AB$3,add_ons,0),MATCH($E236,Models,0)+1))</f>
        <v xml:space="preserve"> </v>
      </c>
      <c r="AC236" s="4" t="str" cm="1">
        <f t="array" ref="AC236">IF(Q236&lt;=0," ",INDEX(Prices,MATCH(AC$3,add_ons,0),MATCH($E236,Models,0)+1))</f>
        <v xml:space="preserve"> </v>
      </c>
      <c r="AD236" s="4" t="str" cm="1">
        <f t="array" ref="AD236">IF(R236&lt;=0," ",INDEX(Prices,MATCH(AD$3,add_ons,0),MATCH($E236,Models,0)+1))</f>
        <v xml:space="preserve"> </v>
      </c>
      <c r="AE236" s="4" t="str" cm="1">
        <f t="array" ref="AE236">IF(S236&lt;=0," ",INDEX(Prices,MATCH(AE$3,add_ons,0),MATCH($E236,Models,0)+1))</f>
        <v xml:space="preserve"> </v>
      </c>
      <c r="AF236" s="4" t="str" cm="1">
        <f t="array" ref="AF236">IF(T236&lt;=0," ",INDEX(Prices,MATCH(AF$3,add_ons,0),MATCH($E236,Models,0)+1))</f>
        <v xml:space="preserve"> </v>
      </c>
      <c r="AG236" s="4" t="str" cm="1">
        <f t="array" ref="AG236">IF(U236&lt;=0," ",INDEX(Prices,MATCH(AG$3,add_ons,0),MATCH($E236,Models,0)+1))</f>
        <v xml:space="preserve"> </v>
      </c>
      <c r="AH236" s="4" cm="1">
        <f t="array" ref="AH236">IF(V236&lt;=0," ",INDEX(Prices,MATCH(AH$3,add_ons,0),MATCH($E236,Models,0)+1))</f>
        <v>460</v>
      </c>
      <c r="AI236" s="3">
        <f t="shared" si="15"/>
        <v>663</v>
      </c>
      <c r="AJ236" s="3" t="str" cm="1">
        <f t="array" ref="AJ236">IF(K236&lt;= 0, " ",INDEX(Costs,MATCH(W$3,add_ons,0),MATCH($E236,Models,0)+1))</f>
        <v xml:space="preserve"> </v>
      </c>
      <c r="AK236" s="3" t="str" cm="1">
        <f t="array" ref="AK236">IF(L236&lt;= 0, " ",INDEX(Costs,MATCH(X$3,add_ons,0),MATCH($E236,Models,0)+1))</f>
        <v xml:space="preserve"> </v>
      </c>
      <c r="AL236" s="3" cm="1">
        <f t="array" ref="AL236">IF(M236&lt;= 0, " ",INDEX(Costs,MATCH(Y$3,add_ons,0),MATCH($E236,Models,0)+1))</f>
        <v>48</v>
      </c>
      <c r="AM236" s="3" t="str" cm="1">
        <f t="array" ref="AM236">IF(N236&lt;= 0, " ",INDEX(Costs,MATCH(Z$3,add_ons,0),MATCH($E236,Models,0)+1))</f>
        <v xml:space="preserve"> </v>
      </c>
      <c r="AN236" s="3" t="str" cm="1">
        <f t="array" ref="AN236">IF(O236&lt;= 0, " ",INDEX(Costs,MATCH(AA$3,add_ons,0),MATCH($E236,Models,0)+1))</f>
        <v xml:space="preserve"> </v>
      </c>
      <c r="AO236" s="3" t="str" cm="1">
        <f t="array" ref="AO236">IF(P236&lt;= 0, " ",INDEX(Costs,MATCH(AB$3,add_ons,0),MATCH($E236,Models,0)+1))</f>
        <v xml:space="preserve"> </v>
      </c>
      <c r="AP236" s="3" t="str" cm="1">
        <f t="array" ref="AP236">IF(Q236&lt;= 0, " ",INDEX(Costs,MATCH(AC$3,add_ons,0),MATCH($E236,Models,0)+1))</f>
        <v xml:space="preserve"> </v>
      </c>
      <c r="AQ236" s="3" t="str" cm="1">
        <f t="array" ref="AQ236">IF(R236&lt;= 0, " ",INDEX(Costs,MATCH(AD$3,add_ons,0),MATCH($E236,Models,0)+1))</f>
        <v xml:space="preserve"> </v>
      </c>
      <c r="AR236" s="3" t="str" cm="1">
        <f t="array" ref="AR236">IF(S236&lt;= 0, " ",INDEX(Costs,MATCH(AE$3,add_ons,0),MATCH($E236,Models,0)+1))</f>
        <v xml:space="preserve"> </v>
      </c>
      <c r="AS236" s="3" t="str" cm="1">
        <f t="array" ref="AS236">IF(T236&lt;= 0, " ",INDEX(Costs,MATCH(AF$3,add_ons,0),MATCH($E236,Models,0)+1))</f>
        <v xml:space="preserve"> </v>
      </c>
      <c r="AT236" s="3" t="str" cm="1">
        <f t="array" ref="AT236">IF(U236&lt;= 0, " ",INDEX(Costs,MATCH(AG$3,add_ons,0),MATCH($E236,Models,0)+1))</f>
        <v xml:space="preserve"> </v>
      </c>
      <c r="AU236" s="3" cm="1">
        <f t="array" ref="AU236">IF(V236&lt;= 0, " ",INDEX(Costs,MATCH(AH$3,add_ons,0),MATCH($E236,Models,0)+1))</f>
        <v>96.6</v>
      </c>
      <c r="AV236" s="3">
        <f t="shared" si="16"/>
        <v>144.6</v>
      </c>
      <c r="AW236" s="3">
        <f t="shared" si="17"/>
        <v>28699</v>
      </c>
      <c r="AX236" s="3">
        <f t="shared" si="18"/>
        <v>27339.519999999997</v>
      </c>
      <c r="AY236" s="3">
        <f t="shared" si="19"/>
        <v>1359.4800000000032</v>
      </c>
    </row>
    <row r="237" spans="1:51" x14ac:dyDescent="0.2">
      <c r="A237" t="s">
        <v>36</v>
      </c>
      <c r="B237" t="s">
        <v>9</v>
      </c>
      <c r="C237" t="s">
        <v>40</v>
      </c>
      <c r="D237" t="s">
        <v>24</v>
      </c>
      <c r="E237" t="s">
        <v>25</v>
      </c>
      <c r="F237" t="s">
        <v>34</v>
      </c>
      <c r="G237" t="s">
        <v>22</v>
      </c>
      <c r="H237">
        <v>48</v>
      </c>
      <c r="I237" s="4">
        <v>18460</v>
      </c>
      <c r="J237" s="4">
        <v>11076</v>
      </c>
      <c r="K237" s="10">
        <v>0</v>
      </c>
      <c r="L237" s="10">
        <v>0</v>
      </c>
      <c r="M237" s="10">
        <v>0</v>
      </c>
      <c r="N237" s="10">
        <v>0</v>
      </c>
      <c r="O237" s="10">
        <v>1</v>
      </c>
      <c r="P237" s="10">
        <v>0</v>
      </c>
      <c r="Q237" s="10">
        <v>0</v>
      </c>
      <c r="R237" s="10">
        <v>0</v>
      </c>
      <c r="S237" s="10">
        <v>0</v>
      </c>
      <c r="T237" s="10">
        <v>0</v>
      </c>
      <c r="U237" s="10">
        <v>0</v>
      </c>
      <c r="V237" s="10">
        <v>0</v>
      </c>
      <c r="W237" s="4" t="str" cm="1">
        <f t="array" ref="W237">IF(K237&lt;=0," ",INDEX(Prices,MATCH(W$3,add_ons,0),MATCH($E237,Models,0)+1))</f>
        <v xml:space="preserve"> </v>
      </c>
      <c r="X237" s="4" t="str" cm="1">
        <f t="array" ref="X237">IF(L237&lt;=0," ",INDEX(Prices,MATCH(X$3,add_ons,0),MATCH($E237,Models,0)+1))</f>
        <v xml:space="preserve"> </v>
      </c>
      <c r="Y237" s="4" t="str" cm="1">
        <f t="array" ref="Y237">IF(M237&lt;=0," ",INDEX(Prices,MATCH(Y$3,add_ons,0),MATCH($E237,Models,0)+1))</f>
        <v xml:space="preserve"> </v>
      </c>
      <c r="Z237" s="4" t="str" cm="1">
        <f t="array" ref="Z237">IF(N237&lt;=0," ",INDEX(Prices,MATCH(Z$3,add_ons,0),MATCH($E237,Models,0)+1))</f>
        <v xml:space="preserve"> </v>
      </c>
      <c r="AA237" s="4" cm="1">
        <f t="array" ref="AA237">IF(O237&lt;=0," ",INDEX(Prices,MATCH(AA$3,add_ons,0),MATCH($E237,Models,0)+1))</f>
        <v>1500</v>
      </c>
      <c r="AB237" s="4" t="str" cm="1">
        <f t="array" ref="AB237">IF(P237&lt;=0," ",INDEX(Prices,MATCH(AB$3,add_ons,0),MATCH($E237,Models,0)+1))</f>
        <v xml:space="preserve"> </v>
      </c>
      <c r="AC237" s="4" t="str" cm="1">
        <f t="array" ref="AC237">IF(Q237&lt;=0," ",INDEX(Prices,MATCH(AC$3,add_ons,0),MATCH($E237,Models,0)+1))</f>
        <v xml:space="preserve"> </v>
      </c>
      <c r="AD237" s="4" t="str" cm="1">
        <f t="array" ref="AD237">IF(R237&lt;=0," ",INDEX(Prices,MATCH(AD$3,add_ons,0),MATCH($E237,Models,0)+1))</f>
        <v xml:space="preserve"> </v>
      </c>
      <c r="AE237" s="4" t="str" cm="1">
        <f t="array" ref="AE237">IF(S237&lt;=0," ",INDEX(Prices,MATCH(AE$3,add_ons,0),MATCH($E237,Models,0)+1))</f>
        <v xml:space="preserve"> </v>
      </c>
      <c r="AF237" s="4" t="str" cm="1">
        <f t="array" ref="AF237">IF(T237&lt;=0," ",INDEX(Prices,MATCH(AF$3,add_ons,0),MATCH($E237,Models,0)+1))</f>
        <v xml:space="preserve"> </v>
      </c>
      <c r="AG237" s="4" t="str" cm="1">
        <f t="array" ref="AG237">IF(U237&lt;=0," ",INDEX(Prices,MATCH(AG$3,add_ons,0),MATCH($E237,Models,0)+1))</f>
        <v xml:space="preserve"> </v>
      </c>
      <c r="AH237" s="4" t="str" cm="1">
        <f t="array" ref="AH237">IF(V237&lt;=0," ",INDEX(Prices,MATCH(AH$3,add_ons,0),MATCH($E237,Models,0)+1))</f>
        <v xml:space="preserve"> </v>
      </c>
      <c r="AI237" s="3">
        <f t="shared" si="15"/>
        <v>1275</v>
      </c>
      <c r="AJ237" s="3" t="str" cm="1">
        <f t="array" ref="AJ237">IF(K237&lt;= 0, " ",INDEX(Costs,MATCH(W$3,add_ons,0),MATCH($E237,Models,0)+1))</f>
        <v xml:space="preserve"> </v>
      </c>
      <c r="AK237" s="3" t="str" cm="1">
        <f t="array" ref="AK237">IF(L237&lt;= 0, " ",INDEX(Costs,MATCH(X$3,add_ons,0),MATCH($E237,Models,0)+1))</f>
        <v xml:space="preserve"> </v>
      </c>
      <c r="AL237" s="3" t="str" cm="1">
        <f t="array" ref="AL237">IF(M237&lt;= 0, " ",INDEX(Costs,MATCH(Y$3,add_ons,0),MATCH($E237,Models,0)+1))</f>
        <v xml:space="preserve"> </v>
      </c>
      <c r="AM237" s="3" t="str" cm="1">
        <f t="array" ref="AM237">IF(N237&lt;= 0, " ",INDEX(Costs,MATCH(Z$3,add_ons,0),MATCH($E237,Models,0)+1))</f>
        <v xml:space="preserve"> </v>
      </c>
      <c r="AN237" s="3" cm="1">
        <f t="array" ref="AN237">IF(O237&lt;= 0, " ",INDEX(Costs,MATCH(AA$3,add_ons,0),MATCH($E237,Models,0)+1))</f>
        <v>975</v>
      </c>
      <c r="AO237" s="3" t="str" cm="1">
        <f t="array" ref="AO237">IF(P237&lt;= 0, " ",INDEX(Costs,MATCH(AB$3,add_ons,0),MATCH($E237,Models,0)+1))</f>
        <v xml:space="preserve"> </v>
      </c>
      <c r="AP237" s="3" t="str" cm="1">
        <f t="array" ref="AP237">IF(Q237&lt;= 0, " ",INDEX(Costs,MATCH(AC$3,add_ons,0),MATCH($E237,Models,0)+1))</f>
        <v xml:space="preserve"> </v>
      </c>
      <c r="AQ237" s="3" t="str" cm="1">
        <f t="array" ref="AQ237">IF(R237&lt;= 0, " ",INDEX(Costs,MATCH(AD$3,add_ons,0),MATCH($E237,Models,0)+1))</f>
        <v xml:space="preserve"> </v>
      </c>
      <c r="AR237" s="3" t="str" cm="1">
        <f t="array" ref="AR237">IF(S237&lt;= 0, " ",INDEX(Costs,MATCH(AE$3,add_ons,0),MATCH($E237,Models,0)+1))</f>
        <v xml:space="preserve"> </v>
      </c>
      <c r="AS237" s="3" t="str" cm="1">
        <f t="array" ref="AS237">IF(T237&lt;= 0, " ",INDEX(Costs,MATCH(AF$3,add_ons,0),MATCH($E237,Models,0)+1))</f>
        <v xml:space="preserve"> </v>
      </c>
      <c r="AT237" s="3" t="str" cm="1">
        <f t="array" ref="AT237">IF(U237&lt;= 0, " ",INDEX(Costs,MATCH(AG$3,add_ons,0),MATCH($E237,Models,0)+1))</f>
        <v xml:space="preserve"> </v>
      </c>
      <c r="AU237" s="3" t="str" cm="1">
        <f t="array" ref="AU237">IF(V237&lt;= 0, " ",INDEX(Costs,MATCH(AH$3,add_ons,0),MATCH($E237,Models,0)+1))</f>
        <v xml:space="preserve"> </v>
      </c>
      <c r="AV237" s="3">
        <f t="shared" si="16"/>
        <v>975</v>
      </c>
      <c r="AW237" s="3">
        <f t="shared" si="17"/>
        <v>19735</v>
      </c>
      <c r="AX237" s="3">
        <f t="shared" si="18"/>
        <v>12051</v>
      </c>
      <c r="AY237" s="3">
        <f t="shared" si="19"/>
        <v>7684</v>
      </c>
    </row>
    <row r="238" spans="1:51" x14ac:dyDescent="0.2">
      <c r="A238" t="s">
        <v>36</v>
      </c>
      <c r="B238" t="s">
        <v>9</v>
      </c>
      <c r="C238" t="s">
        <v>40</v>
      </c>
      <c r="D238" t="s">
        <v>16</v>
      </c>
      <c r="E238" t="s">
        <v>17</v>
      </c>
      <c r="F238" t="s">
        <v>29</v>
      </c>
      <c r="G238" t="s">
        <v>22</v>
      </c>
      <c r="H238">
        <v>42</v>
      </c>
      <c r="I238" s="4">
        <v>10717</v>
      </c>
      <c r="J238" s="4">
        <v>6430.2</v>
      </c>
      <c r="K238" s="10">
        <v>0</v>
      </c>
      <c r="L238" s="10">
        <v>1</v>
      </c>
      <c r="M238" s="10">
        <v>0</v>
      </c>
      <c r="N238" s="10">
        <v>1</v>
      </c>
      <c r="O238" s="10">
        <v>0</v>
      </c>
      <c r="P238" s="10">
        <v>0</v>
      </c>
      <c r="Q238" s="10">
        <v>0</v>
      </c>
      <c r="R238" s="10">
        <v>0</v>
      </c>
      <c r="S238" s="10">
        <v>0</v>
      </c>
      <c r="T238" s="10">
        <v>1</v>
      </c>
      <c r="U238" s="10">
        <v>0</v>
      </c>
      <c r="V238" s="10">
        <v>0</v>
      </c>
      <c r="W238" s="4" t="str" cm="1">
        <f t="array" ref="W238">IF(K238&lt;=0," ",INDEX(Prices,MATCH(W$3,add_ons,0),MATCH($E238,Models,0)+1))</f>
        <v xml:space="preserve"> </v>
      </c>
      <c r="X238" s="4" cm="1">
        <f t="array" ref="X238">IF(L238&lt;=0," ",INDEX(Prices,MATCH(X$3,add_ons,0),MATCH($E238,Models,0)+1))</f>
        <v>190</v>
      </c>
      <c r="Y238" s="4" t="str" cm="1">
        <f t="array" ref="Y238">IF(M238&lt;=0," ",INDEX(Prices,MATCH(Y$3,add_ons,0),MATCH($E238,Models,0)+1))</f>
        <v xml:space="preserve"> </v>
      </c>
      <c r="Z238" s="4" cm="1">
        <f t="array" ref="Z238">IF(N238&lt;=0," ",INDEX(Prices,MATCH(Z$3,add_ons,0),MATCH($E238,Models,0)+1))</f>
        <v>210</v>
      </c>
      <c r="AA238" s="4" t="str" cm="1">
        <f t="array" ref="AA238">IF(O238&lt;=0," ",INDEX(Prices,MATCH(AA$3,add_ons,0),MATCH($E238,Models,0)+1))</f>
        <v xml:space="preserve"> </v>
      </c>
      <c r="AB238" s="4" t="str" cm="1">
        <f t="array" ref="AB238">IF(P238&lt;=0," ",INDEX(Prices,MATCH(AB$3,add_ons,0),MATCH($E238,Models,0)+1))</f>
        <v xml:space="preserve"> </v>
      </c>
      <c r="AC238" s="4" t="str" cm="1">
        <f t="array" ref="AC238">IF(Q238&lt;=0," ",INDEX(Prices,MATCH(AC$3,add_ons,0),MATCH($E238,Models,0)+1))</f>
        <v xml:space="preserve"> </v>
      </c>
      <c r="AD238" s="4" t="str" cm="1">
        <f t="array" ref="AD238">IF(R238&lt;=0," ",INDEX(Prices,MATCH(AD$3,add_ons,0),MATCH($E238,Models,0)+1))</f>
        <v xml:space="preserve"> </v>
      </c>
      <c r="AE238" s="4" t="str" cm="1">
        <f t="array" ref="AE238">IF(S238&lt;=0," ",INDEX(Prices,MATCH(AE$3,add_ons,0),MATCH($E238,Models,0)+1))</f>
        <v xml:space="preserve"> </v>
      </c>
      <c r="AF238" s="4" cm="1">
        <f t="array" ref="AF238">IF(T238&lt;=0," ",INDEX(Prices,MATCH(AF$3,add_ons,0),MATCH($E238,Models,0)+1))</f>
        <v>180</v>
      </c>
      <c r="AG238" s="4" t="str" cm="1">
        <f t="array" ref="AG238">IF(U238&lt;=0," ",INDEX(Prices,MATCH(AG$3,add_ons,0),MATCH($E238,Models,0)+1))</f>
        <v xml:space="preserve"> </v>
      </c>
      <c r="AH238" s="4" t="str" cm="1">
        <f t="array" ref="AH238">IF(V238&lt;=0," ",INDEX(Prices,MATCH(AH$3,add_ons,0),MATCH($E238,Models,0)+1))</f>
        <v xml:space="preserve"> </v>
      </c>
      <c r="AI238" s="3">
        <f t="shared" si="15"/>
        <v>493</v>
      </c>
      <c r="AJ238" s="3" t="str" cm="1">
        <f t="array" ref="AJ238">IF(K238&lt;= 0, " ",INDEX(Costs,MATCH(W$3,add_ons,0),MATCH($E238,Models,0)+1))</f>
        <v xml:space="preserve"> </v>
      </c>
      <c r="AK238" s="3" cm="1">
        <f t="array" ref="AK238">IF(L238&lt;= 0, " ",INDEX(Costs,MATCH(X$3,add_ons,0),MATCH($E238,Models,0)+1))</f>
        <v>20.9</v>
      </c>
      <c r="AL238" s="3" t="str" cm="1">
        <f t="array" ref="AL238">IF(M238&lt;= 0, " ",INDEX(Costs,MATCH(Y$3,add_ons,0),MATCH($E238,Models,0)+1))</f>
        <v xml:space="preserve"> </v>
      </c>
      <c r="AM238" s="3" cm="1">
        <f t="array" ref="AM238">IF(N238&lt;= 0, " ",INDEX(Costs,MATCH(Z$3,add_ons,0),MATCH($E238,Models,0)+1))</f>
        <v>25.2</v>
      </c>
      <c r="AN238" s="3" t="str" cm="1">
        <f t="array" ref="AN238">IF(O238&lt;= 0, " ",INDEX(Costs,MATCH(AA$3,add_ons,0),MATCH($E238,Models,0)+1))</f>
        <v xml:space="preserve"> </v>
      </c>
      <c r="AO238" s="3" t="str" cm="1">
        <f t="array" ref="AO238">IF(P238&lt;= 0, " ",INDEX(Costs,MATCH(AB$3,add_ons,0),MATCH($E238,Models,0)+1))</f>
        <v xml:space="preserve"> </v>
      </c>
      <c r="AP238" s="3" t="str" cm="1">
        <f t="array" ref="AP238">IF(Q238&lt;= 0, " ",INDEX(Costs,MATCH(AC$3,add_ons,0),MATCH($E238,Models,0)+1))</f>
        <v xml:space="preserve"> </v>
      </c>
      <c r="AQ238" s="3" t="str" cm="1">
        <f t="array" ref="AQ238">IF(R238&lt;= 0, " ",INDEX(Costs,MATCH(AD$3,add_ons,0),MATCH($E238,Models,0)+1))</f>
        <v xml:space="preserve"> </v>
      </c>
      <c r="AR238" s="3" t="str" cm="1">
        <f t="array" ref="AR238">IF(S238&lt;= 0, " ",INDEX(Costs,MATCH(AE$3,add_ons,0),MATCH($E238,Models,0)+1))</f>
        <v xml:space="preserve"> </v>
      </c>
      <c r="AS238" s="3" cm="1">
        <f t="array" ref="AS238">IF(T238&lt;= 0, " ",INDEX(Costs,MATCH(AF$3,add_ons,0),MATCH($E238,Models,0)+1))</f>
        <v>32.4</v>
      </c>
      <c r="AT238" s="3" t="str" cm="1">
        <f t="array" ref="AT238">IF(U238&lt;= 0, " ",INDEX(Costs,MATCH(AG$3,add_ons,0),MATCH($E238,Models,0)+1))</f>
        <v xml:space="preserve"> </v>
      </c>
      <c r="AU238" s="3" t="str" cm="1">
        <f t="array" ref="AU238">IF(V238&lt;= 0, " ",INDEX(Costs,MATCH(AH$3,add_ons,0),MATCH($E238,Models,0)+1))</f>
        <v xml:space="preserve"> </v>
      </c>
      <c r="AV238" s="3">
        <f t="shared" si="16"/>
        <v>78.5</v>
      </c>
      <c r="AW238" s="3">
        <f t="shared" si="17"/>
        <v>11210</v>
      </c>
      <c r="AX238" s="3">
        <f t="shared" si="18"/>
        <v>6508.7</v>
      </c>
      <c r="AY238" s="3">
        <f t="shared" si="19"/>
        <v>4701.3</v>
      </c>
    </row>
    <row r="239" spans="1:51" x14ac:dyDescent="0.2">
      <c r="A239" t="s">
        <v>36</v>
      </c>
      <c r="B239" t="s">
        <v>9</v>
      </c>
      <c r="C239" t="s">
        <v>40</v>
      </c>
      <c r="D239" t="s">
        <v>16</v>
      </c>
      <c r="E239" t="s">
        <v>20</v>
      </c>
      <c r="F239" t="s">
        <v>18</v>
      </c>
      <c r="G239" t="s">
        <v>22</v>
      </c>
      <c r="H239">
        <v>39</v>
      </c>
      <c r="I239" s="4">
        <v>13576</v>
      </c>
      <c r="J239" s="4">
        <v>8145.5999999999995</v>
      </c>
      <c r="K239" s="10">
        <v>0</v>
      </c>
      <c r="L239" s="10">
        <v>0</v>
      </c>
      <c r="M239" s="10">
        <v>0</v>
      </c>
      <c r="N239" s="10">
        <v>1</v>
      </c>
      <c r="O239" s="10">
        <v>1</v>
      </c>
      <c r="P239" s="10">
        <v>0</v>
      </c>
      <c r="Q239" s="10">
        <v>0</v>
      </c>
      <c r="R239" s="10">
        <v>0</v>
      </c>
      <c r="S239" s="10">
        <v>0</v>
      </c>
      <c r="T239" s="10">
        <v>0</v>
      </c>
      <c r="U239" s="10">
        <v>0</v>
      </c>
      <c r="V239" s="10">
        <v>0</v>
      </c>
      <c r="W239" s="4" t="str" cm="1">
        <f t="array" ref="W239">IF(K239&lt;=0," ",INDEX(Prices,MATCH(W$3,add_ons,0),MATCH($E239,Models,0)+1))</f>
        <v xml:space="preserve"> </v>
      </c>
      <c r="X239" s="4" t="str" cm="1">
        <f t="array" ref="X239">IF(L239&lt;=0," ",INDEX(Prices,MATCH(X$3,add_ons,0),MATCH($E239,Models,0)+1))</f>
        <v xml:space="preserve"> </v>
      </c>
      <c r="Y239" s="4" t="str" cm="1">
        <f t="array" ref="Y239">IF(M239&lt;=0," ",INDEX(Prices,MATCH(Y$3,add_ons,0),MATCH($E239,Models,0)+1))</f>
        <v xml:space="preserve"> </v>
      </c>
      <c r="Z239" s="4" cm="1">
        <f t="array" ref="Z239">IF(N239&lt;=0," ",INDEX(Prices,MATCH(Z$3,add_ons,0),MATCH($E239,Models,0)+1))</f>
        <v>240</v>
      </c>
      <c r="AA239" s="4" cm="1">
        <f t="array" ref="AA239">IF(O239&lt;=0," ",INDEX(Prices,MATCH(AA$3,add_ons,0),MATCH($E239,Models,0)+1))</f>
        <v>1400</v>
      </c>
      <c r="AB239" s="4" t="str" cm="1">
        <f t="array" ref="AB239">IF(P239&lt;=0," ",INDEX(Prices,MATCH(AB$3,add_ons,0),MATCH($E239,Models,0)+1))</f>
        <v xml:space="preserve"> </v>
      </c>
      <c r="AC239" s="4" t="str" cm="1">
        <f t="array" ref="AC239">IF(Q239&lt;=0," ",INDEX(Prices,MATCH(AC$3,add_ons,0),MATCH($E239,Models,0)+1))</f>
        <v xml:space="preserve"> </v>
      </c>
      <c r="AD239" s="4" t="str" cm="1">
        <f t="array" ref="AD239">IF(R239&lt;=0," ",INDEX(Prices,MATCH(AD$3,add_ons,0),MATCH($E239,Models,0)+1))</f>
        <v xml:space="preserve"> </v>
      </c>
      <c r="AE239" s="4" t="str" cm="1">
        <f t="array" ref="AE239">IF(S239&lt;=0," ",INDEX(Prices,MATCH(AE$3,add_ons,0),MATCH($E239,Models,0)+1))</f>
        <v xml:space="preserve"> </v>
      </c>
      <c r="AF239" s="4" t="str" cm="1">
        <f t="array" ref="AF239">IF(T239&lt;=0," ",INDEX(Prices,MATCH(AF$3,add_ons,0),MATCH($E239,Models,0)+1))</f>
        <v xml:space="preserve"> </v>
      </c>
      <c r="AG239" s="4" t="str" cm="1">
        <f t="array" ref="AG239">IF(U239&lt;=0," ",INDEX(Prices,MATCH(AG$3,add_ons,0),MATCH($E239,Models,0)+1))</f>
        <v xml:space="preserve"> </v>
      </c>
      <c r="AH239" s="4" t="str" cm="1">
        <f t="array" ref="AH239">IF(V239&lt;=0," ",INDEX(Prices,MATCH(AH$3,add_ons,0),MATCH($E239,Models,0)+1))</f>
        <v xml:space="preserve"> </v>
      </c>
      <c r="AI239" s="3">
        <f t="shared" si="15"/>
        <v>1394</v>
      </c>
      <c r="AJ239" s="3" t="str" cm="1">
        <f t="array" ref="AJ239">IF(K239&lt;= 0, " ",INDEX(Costs,MATCH(W$3,add_ons,0),MATCH($E239,Models,0)+1))</f>
        <v xml:space="preserve"> </v>
      </c>
      <c r="AK239" s="3" t="str" cm="1">
        <f t="array" ref="AK239">IF(L239&lt;= 0, " ",INDEX(Costs,MATCH(X$3,add_ons,0),MATCH($E239,Models,0)+1))</f>
        <v xml:space="preserve"> </v>
      </c>
      <c r="AL239" s="3" t="str" cm="1">
        <f t="array" ref="AL239">IF(M239&lt;= 0, " ",INDEX(Costs,MATCH(Y$3,add_ons,0),MATCH($E239,Models,0)+1))</f>
        <v xml:space="preserve"> </v>
      </c>
      <c r="AM239" s="3" cm="1">
        <f t="array" ref="AM239">IF(N239&lt;= 0, " ",INDEX(Costs,MATCH(Z$3,add_ons,0),MATCH($E239,Models,0)+1))</f>
        <v>28.799999999999997</v>
      </c>
      <c r="AN239" s="3" cm="1">
        <f t="array" ref="AN239">IF(O239&lt;= 0, " ",INDEX(Costs,MATCH(AA$3,add_ons,0),MATCH($E239,Models,0)+1))</f>
        <v>910</v>
      </c>
      <c r="AO239" s="3" t="str" cm="1">
        <f t="array" ref="AO239">IF(P239&lt;= 0, " ",INDEX(Costs,MATCH(AB$3,add_ons,0),MATCH($E239,Models,0)+1))</f>
        <v xml:space="preserve"> </v>
      </c>
      <c r="AP239" s="3" t="str" cm="1">
        <f t="array" ref="AP239">IF(Q239&lt;= 0, " ",INDEX(Costs,MATCH(AC$3,add_ons,0),MATCH($E239,Models,0)+1))</f>
        <v xml:space="preserve"> </v>
      </c>
      <c r="AQ239" s="3" t="str" cm="1">
        <f t="array" ref="AQ239">IF(R239&lt;= 0, " ",INDEX(Costs,MATCH(AD$3,add_ons,0),MATCH($E239,Models,0)+1))</f>
        <v xml:space="preserve"> </v>
      </c>
      <c r="AR239" s="3" t="str" cm="1">
        <f t="array" ref="AR239">IF(S239&lt;= 0, " ",INDEX(Costs,MATCH(AE$3,add_ons,0),MATCH($E239,Models,0)+1))</f>
        <v xml:space="preserve"> </v>
      </c>
      <c r="AS239" s="3" t="str" cm="1">
        <f t="array" ref="AS239">IF(T239&lt;= 0, " ",INDEX(Costs,MATCH(AF$3,add_ons,0),MATCH($E239,Models,0)+1))</f>
        <v xml:space="preserve"> </v>
      </c>
      <c r="AT239" s="3" t="str" cm="1">
        <f t="array" ref="AT239">IF(U239&lt;= 0, " ",INDEX(Costs,MATCH(AG$3,add_ons,0),MATCH($E239,Models,0)+1))</f>
        <v xml:space="preserve"> </v>
      </c>
      <c r="AU239" s="3" t="str" cm="1">
        <f t="array" ref="AU239">IF(V239&lt;= 0, " ",INDEX(Costs,MATCH(AH$3,add_ons,0),MATCH($E239,Models,0)+1))</f>
        <v xml:space="preserve"> </v>
      </c>
      <c r="AV239" s="3">
        <f t="shared" si="16"/>
        <v>938.8</v>
      </c>
      <c r="AW239" s="3">
        <f t="shared" si="17"/>
        <v>14970</v>
      </c>
      <c r="AX239" s="3">
        <f t="shared" si="18"/>
        <v>9084.4</v>
      </c>
      <c r="AY239" s="3">
        <f t="shared" si="19"/>
        <v>5885.6</v>
      </c>
    </row>
    <row r="240" spans="1:51" x14ac:dyDescent="0.2">
      <c r="A240" t="s">
        <v>36</v>
      </c>
      <c r="B240" t="s">
        <v>9</v>
      </c>
      <c r="C240" t="s">
        <v>40</v>
      </c>
      <c r="D240" t="s">
        <v>16</v>
      </c>
      <c r="E240" t="s">
        <v>20</v>
      </c>
      <c r="F240" t="s">
        <v>34</v>
      </c>
      <c r="G240" t="s">
        <v>22</v>
      </c>
      <c r="H240">
        <v>44</v>
      </c>
      <c r="I240" s="4">
        <v>13756</v>
      </c>
      <c r="J240" s="4">
        <v>8253.6</v>
      </c>
      <c r="K240" s="10">
        <v>1</v>
      </c>
      <c r="L240" s="10">
        <v>0</v>
      </c>
      <c r="M240" s="10">
        <v>1</v>
      </c>
      <c r="N240" s="10">
        <v>1</v>
      </c>
      <c r="O240" s="10">
        <v>0</v>
      </c>
      <c r="P240" s="10">
        <v>0</v>
      </c>
      <c r="Q240" s="10">
        <v>1</v>
      </c>
      <c r="R240" s="10">
        <v>1</v>
      </c>
      <c r="S240" s="10">
        <v>0</v>
      </c>
      <c r="T240" s="10">
        <v>0</v>
      </c>
      <c r="U240" s="10">
        <v>0</v>
      </c>
      <c r="V240" s="10">
        <v>0</v>
      </c>
      <c r="W240" s="4" cm="1">
        <f t="array" ref="W240">IF(K240&lt;=0," ",INDEX(Prices,MATCH(W$3,add_ons,0),MATCH($E240,Models,0)+1))</f>
        <v>750</v>
      </c>
      <c r="X240" s="4" t="str" cm="1">
        <f t="array" ref="X240">IF(L240&lt;=0," ",INDEX(Prices,MATCH(X$3,add_ons,0),MATCH($E240,Models,0)+1))</f>
        <v xml:space="preserve"> </v>
      </c>
      <c r="Y240" s="4" cm="1">
        <f t="array" ref="Y240">IF(M240&lt;=0," ",INDEX(Prices,MATCH(Y$3,add_ons,0),MATCH($E240,Models,0)+1))</f>
        <v>320</v>
      </c>
      <c r="Z240" s="4" cm="1">
        <f t="array" ref="Z240">IF(N240&lt;=0," ",INDEX(Prices,MATCH(Z$3,add_ons,0),MATCH($E240,Models,0)+1))</f>
        <v>240</v>
      </c>
      <c r="AA240" s="4" t="str" cm="1">
        <f t="array" ref="AA240">IF(O240&lt;=0," ",INDEX(Prices,MATCH(AA$3,add_ons,0),MATCH($E240,Models,0)+1))</f>
        <v xml:space="preserve"> </v>
      </c>
      <c r="AB240" s="4" t="str" cm="1">
        <f t="array" ref="AB240">IF(P240&lt;=0," ",INDEX(Prices,MATCH(AB$3,add_ons,0),MATCH($E240,Models,0)+1))</f>
        <v xml:space="preserve"> </v>
      </c>
      <c r="AC240" s="4" cm="1">
        <f t="array" ref="AC240">IF(Q240&lt;=0," ",INDEX(Prices,MATCH(AC$3,add_ons,0),MATCH($E240,Models,0)+1))</f>
        <v>110</v>
      </c>
      <c r="AD240" s="4" cm="1">
        <f t="array" ref="AD240">IF(R240&lt;=0," ",INDEX(Prices,MATCH(AD$3,add_ons,0),MATCH($E240,Models,0)+1))</f>
        <v>180</v>
      </c>
      <c r="AE240" s="4" t="str" cm="1">
        <f t="array" ref="AE240">IF(S240&lt;=0," ",INDEX(Prices,MATCH(AE$3,add_ons,0),MATCH($E240,Models,0)+1))</f>
        <v xml:space="preserve"> </v>
      </c>
      <c r="AF240" s="4" t="str" cm="1">
        <f t="array" ref="AF240">IF(T240&lt;=0," ",INDEX(Prices,MATCH(AF$3,add_ons,0),MATCH($E240,Models,0)+1))</f>
        <v xml:space="preserve"> </v>
      </c>
      <c r="AG240" s="4" t="str" cm="1">
        <f t="array" ref="AG240">IF(U240&lt;=0," ",INDEX(Prices,MATCH(AG$3,add_ons,0),MATCH($E240,Models,0)+1))</f>
        <v xml:space="preserve"> </v>
      </c>
      <c r="AH240" s="4" t="str" cm="1">
        <f t="array" ref="AH240">IF(V240&lt;=0," ",INDEX(Prices,MATCH(AH$3,add_ons,0),MATCH($E240,Models,0)+1))</f>
        <v xml:space="preserve"> </v>
      </c>
      <c r="AI240" s="3">
        <f t="shared" si="15"/>
        <v>1360</v>
      </c>
      <c r="AJ240" s="3" cm="1">
        <f t="array" ref="AJ240">IF(K240&lt;= 0, " ",INDEX(Costs,MATCH(W$3,add_ons,0),MATCH($E240,Models,0)+1))</f>
        <v>187.5</v>
      </c>
      <c r="AK240" s="3" t="str" cm="1">
        <f t="array" ref="AK240">IF(L240&lt;= 0, " ",INDEX(Costs,MATCH(X$3,add_ons,0),MATCH($E240,Models,0)+1))</f>
        <v xml:space="preserve"> </v>
      </c>
      <c r="AL240" s="3" cm="1">
        <f t="array" ref="AL240">IF(M240&lt;= 0, " ",INDEX(Costs,MATCH(Y$3,add_ons,0),MATCH($E240,Models,0)+1))</f>
        <v>48</v>
      </c>
      <c r="AM240" s="3" cm="1">
        <f t="array" ref="AM240">IF(N240&lt;= 0, " ",INDEX(Costs,MATCH(Z$3,add_ons,0),MATCH($E240,Models,0)+1))</f>
        <v>28.799999999999997</v>
      </c>
      <c r="AN240" s="3" t="str" cm="1">
        <f t="array" ref="AN240">IF(O240&lt;= 0, " ",INDEX(Costs,MATCH(AA$3,add_ons,0),MATCH($E240,Models,0)+1))</f>
        <v xml:space="preserve"> </v>
      </c>
      <c r="AO240" s="3" t="str" cm="1">
        <f t="array" ref="AO240">IF(P240&lt;= 0, " ",INDEX(Costs,MATCH(AB$3,add_ons,0),MATCH($E240,Models,0)+1))</f>
        <v xml:space="preserve"> </v>
      </c>
      <c r="AP240" s="3" cm="1">
        <f t="array" ref="AP240">IF(Q240&lt;= 0, " ",INDEX(Costs,MATCH(AC$3,add_ons,0),MATCH($E240,Models,0)+1))</f>
        <v>16.5</v>
      </c>
      <c r="AQ240" s="3" cm="1">
        <f t="array" ref="AQ240">IF(R240&lt;= 0, " ",INDEX(Costs,MATCH(AD$3,add_ons,0),MATCH($E240,Models,0)+1))</f>
        <v>30.6</v>
      </c>
      <c r="AR240" s="3" t="str" cm="1">
        <f t="array" ref="AR240">IF(S240&lt;= 0, " ",INDEX(Costs,MATCH(AE$3,add_ons,0),MATCH($E240,Models,0)+1))</f>
        <v xml:space="preserve"> </v>
      </c>
      <c r="AS240" s="3" t="str" cm="1">
        <f t="array" ref="AS240">IF(T240&lt;= 0, " ",INDEX(Costs,MATCH(AF$3,add_ons,0),MATCH($E240,Models,0)+1))</f>
        <v xml:space="preserve"> </v>
      </c>
      <c r="AT240" s="3" t="str" cm="1">
        <f t="array" ref="AT240">IF(U240&lt;= 0, " ",INDEX(Costs,MATCH(AG$3,add_ons,0),MATCH($E240,Models,0)+1))</f>
        <v xml:space="preserve"> </v>
      </c>
      <c r="AU240" s="3" t="str" cm="1">
        <f t="array" ref="AU240">IF(V240&lt;= 0, " ",INDEX(Costs,MATCH(AH$3,add_ons,0),MATCH($E240,Models,0)+1))</f>
        <v xml:space="preserve"> </v>
      </c>
      <c r="AV240" s="3">
        <f t="shared" si="16"/>
        <v>311.40000000000003</v>
      </c>
      <c r="AW240" s="3">
        <f t="shared" si="17"/>
        <v>15116</v>
      </c>
      <c r="AX240" s="3">
        <f t="shared" si="18"/>
        <v>8565</v>
      </c>
      <c r="AY240" s="3">
        <f t="shared" si="19"/>
        <v>6551</v>
      </c>
    </row>
    <row r="241" spans="1:51" x14ac:dyDescent="0.2">
      <c r="A241" t="s">
        <v>36</v>
      </c>
      <c r="B241" t="s">
        <v>9</v>
      </c>
      <c r="C241" t="s">
        <v>40</v>
      </c>
      <c r="D241" t="s">
        <v>16</v>
      </c>
      <c r="E241" t="s">
        <v>20</v>
      </c>
      <c r="F241" t="s">
        <v>41</v>
      </c>
      <c r="G241" t="s">
        <v>22</v>
      </c>
      <c r="H241">
        <v>57</v>
      </c>
      <c r="I241" s="4">
        <v>10413</v>
      </c>
      <c r="J241" s="4">
        <v>6247.8</v>
      </c>
      <c r="K241" s="10">
        <v>1</v>
      </c>
      <c r="L241" s="10">
        <v>0</v>
      </c>
      <c r="M241" s="10">
        <v>0</v>
      </c>
      <c r="N241" s="10">
        <v>0</v>
      </c>
      <c r="O241" s="10">
        <v>0</v>
      </c>
      <c r="P241" s="10">
        <v>0</v>
      </c>
      <c r="Q241" s="10">
        <v>0</v>
      </c>
      <c r="R241" s="10">
        <v>0</v>
      </c>
      <c r="S241" s="10">
        <v>1</v>
      </c>
      <c r="T241" s="10">
        <v>0</v>
      </c>
      <c r="U241" s="10">
        <v>0</v>
      </c>
      <c r="V241" s="10">
        <v>0</v>
      </c>
      <c r="W241" s="4" cm="1">
        <f t="array" ref="W241">IF(K241&lt;=0," ",INDEX(Prices,MATCH(W$3,add_ons,0),MATCH($E241,Models,0)+1))</f>
        <v>750</v>
      </c>
      <c r="X241" s="4" t="str" cm="1">
        <f t="array" ref="X241">IF(L241&lt;=0," ",INDEX(Prices,MATCH(X$3,add_ons,0),MATCH($E241,Models,0)+1))</f>
        <v xml:space="preserve"> </v>
      </c>
      <c r="Y241" s="4" t="str" cm="1">
        <f t="array" ref="Y241">IF(M241&lt;=0," ",INDEX(Prices,MATCH(Y$3,add_ons,0),MATCH($E241,Models,0)+1))</f>
        <v xml:space="preserve"> </v>
      </c>
      <c r="Z241" s="4" t="str" cm="1">
        <f t="array" ref="Z241">IF(N241&lt;=0," ",INDEX(Prices,MATCH(Z$3,add_ons,0),MATCH($E241,Models,0)+1))</f>
        <v xml:space="preserve"> </v>
      </c>
      <c r="AA241" s="4" t="str" cm="1">
        <f t="array" ref="AA241">IF(O241&lt;=0," ",INDEX(Prices,MATCH(AA$3,add_ons,0),MATCH($E241,Models,0)+1))</f>
        <v xml:space="preserve"> </v>
      </c>
      <c r="AB241" s="4" t="str" cm="1">
        <f t="array" ref="AB241">IF(P241&lt;=0," ",INDEX(Prices,MATCH(AB$3,add_ons,0),MATCH($E241,Models,0)+1))</f>
        <v xml:space="preserve"> </v>
      </c>
      <c r="AC241" s="4" t="str" cm="1">
        <f t="array" ref="AC241">IF(Q241&lt;=0," ",INDEX(Prices,MATCH(AC$3,add_ons,0),MATCH($E241,Models,0)+1))</f>
        <v xml:space="preserve"> </v>
      </c>
      <c r="AD241" s="4" t="str" cm="1">
        <f t="array" ref="AD241">IF(R241&lt;=0," ",INDEX(Prices,MATCH(AD$3,add_ons,0),MATCH($E241,Models,0)+1))</f>
        <v xml:space="preserve"> </v>
      </c>
      <c r="AE241" s="4" cm="1">
        <f t="array" ref="AE241">IF(S241&lt;=0," ",INDEX(Prices,MATCH(AE$3,add_ons,0),MATCH($E241,Models,0)+1))</f>
        <v>160</v>
      </c>
      <c r="AF241" s="4" t="str" cm="1">
        <f t="array" ref="AF241">IF(T241&lt;=0," ",INDEX(Prices,MATCH(AF$3,add_ons,0),MATCH($E241,Models,0)+1))</f>
        <v xml:space="preserve"> </v>
      </c>
      <c r="AG241" s="4" t="str" cm="1">
        <f t="array" ref="AG241">IF(U241&lt;=0," ",INDEX(Prices,MATCH(AG$3,add_ons,0),MATCH($E241,Models,0)+1))</f>
        <v xml:space="preserve"> </v>
      </c>
      <c r="AH241" s="4" t="str" cm="1">
        <f t="array" ref="AH241">IF(V241&lt;=0," ",INDEX(Prices,MATCH(AH$3,add_ons,0),MATCH($E241,Models,0)+1))</f>
        <v xml:space="preserve"> </v>
      </c>
      <c r="AI241" s="3">
        <f t="shared" si="15"/>
        <v>773.5</v>
      </c>
      <c r="AJ241" s="3" cm="1">
        <f t="array" ref="AJ241">IF(K241&lt;= 0, " ",INDEX(Costs,MATCH(W$3,add_ons,0),MATCH($E241,Models,0)+1))</f>
        <v>187.5</v>
      </c>
      <c r="AK241" s="3" t="str" cm="1">
        <f t="array" ref="AK241">IF(L241&lt;= 0, " ",INDEX(Costs,MATCH(X$3,add_ons,0),MATCH($E241,Models,0)+1))</f>
        <v xml:space="preserve"> </v>
      </c>
      <c r="AL241" s="3" t="str" cm="1">
        <f t="array" ref="AL241">IF(M241&lt;= 0, " ",INDEX(Costs,MATCH(Y$3,add_ons,0),MATCH($E241,Models,0)+1))</f>
        <v xml:space="preserve"> </v>
      </c>
      <c r="AM241" s="3" t="str" cm="1">
        <f t="array" ref="AM241">IF(N241&lt;= 0, " ",INDEX(Costs,MATCH(Z$3,add_ons,0),MATCH($E241,Models,0)+1))</f>
        <v xml:space="preserve"> </v>
      </c>
      <c r="AN241" s="3" t="str" cm="1">
        <f t="array" ref="AN241">IF(O241&lt;= 0, " ",INDEX(Costs,MATCH(AA$3,add_ons,0),MATCH($E241,Models,0)+1))</f>
        <v xml:space="preserve"> </v>
      </c>
      <c r="AO241" s="3" t="str" cm="1">
        <f t="array" ref="AO241">IF(P241&lt;= 0, " ",INDEX(Costs,MATCH(AB$3,add_ons,0),MATCH($E241,Models,0)+1))</f>
        <v xml:space="preserve"> </v>
      </c>
      <c r="AP241" s="3" t="str" cm="1">
        <f t="array" ref="AP241">IF(Q241&lt;= 0, " ",INDEX(Costs,MATCH(AC$3,add_ons,0),MATCH($E241,Models,0)+1))</f>
        <v xml:space="preserve"> </v>
      </c>
      <c r="AQ241" s="3" t="str" cm="1">
        <f t="array" ref="AQ241">IF(R241&lt;= 0, " ",INDEX(Costs,MATCH(AD$3,add_ons,0),MATCH($E241,Models,0)+1))</f>
        <v xml:space="preserve"> </v>
      </c>
      <c r="AR241" s="3" cm="1">
        <f t="array" ref="AR241">IF(S241&lt;= 0, " ",INDEX(Costs,MATCH(AE$3,add_ons,0),MATCH($E241,Models,0)+1))</f>
        <v>27.200000000000003</v>
      </c>
      <c r="AS241" s="3" t="str" cm="1">
        <f t="array" ref="AS241">IF(T241&lt;= 0, " ",INDEX(Costs,MATCH(AF$3,add_ons,0),MATCH($E241,Models,0)+1))</f>
        <v xml:space="preserve"> </v>
      </c>
      <c r="AT241" s="3" t="str" cm="1">
        <f t="array" ref="AT241">IF(U241&lt;= 0, " ",INDEX(Costs,MATCH(AG$3,add_ons,0),MATCH($E241,Models,0)+1))</f>
        <v xml:space="preserve"> </v>
      </c>
      <c r="AU241" s="3" t="str" cm="1">
        <f t="array" ref="AU241">IF(V241&lt;= 0, " ",INDEX(Costs,MATCH(AH$3,add_ons,0),MATCH($E241,Models,0)+1))</f>
        <v xml:space="preserve"> </v>
      </c>
      <c r="AV241" s="3">
        <f t="shared" si="16"/>
        <v>214.7</v>
      </c>
      <c r="AW241" s="3">
        <f t="shared" si="17"/>
        <v>11186.5</v>
      </c>
      <c r="AX241" s="3">
        <f t="shared" si="18"/>
        <v>6462.5</v>
      </c>
      <c r="AY241" s="3">
        <f t="shared" si="19"/>
        <v>4724</v>
      </c>
    </row>
    <row r="242" spans="1:51" x14ac:dyDescent="0.2">
      <c r="A242" t="s">
        <v>36</v>
      </c>
      <c r="B242" t="s">
        <v>9</v>
      </c>
      <c r="C242" t="s">
        <v>40</v>
      </c>
      <c r="D242" t="s">
        <v>16</v>
      </c>
      <c r="E242" t="s">
        <v>20</v>
      </c>
      <c r="F242" t="s">
        <v>34</v>
      </c>
      <c r="G242" t="s">
        <v>14</v>
      </c>
      <c r="H242">
        <v>28</v>
      </c>
      <c r="I242" s="4">
        <v>19125</v>
      </c>
      <c r="J242" s="4">
        <v>11475</v>
      </c>
      <c r="K242" s="10">
        <v>0</v>
      </c>
      <c r="L242" s="10">
        <v>0</v>
      </c>
      <c r="M242" s="10">
        <v>0</v>
      </c>
      <c r="N242" s="10">
        <v>0</v>
      </c>
      <c r="O242" s="10">
        <v>0</v>
      </c>
      <c r="P242" s="10">
        <v>0</v>
      </c>
      <c r="Q242" s="10">
        <v>0</v>
      </c>
      <c r="R242" s="10">
        <v>0</v>
      </c>
      <c r="S242" s="10">
        <v>0</v>
      </c>
      <c r="T242" s="10">
        <v>0</v>
      </c>
      <c r="U242" s="10">
        <v>0</v>
      </c>
      <c r="V242" s="10">
        <v>0</v>
      </c>
      <c r="W242" s="4" t="str" cm="1">
        <f t="array" ref="W242">IF(K242&lt;=0," ",INDEX(Prices,MATCH(W$3,add_ons,0),MATCH($E242,Models,0)+1))</f>
        <v xml:space="preserve"> </v>
      </c>
      <c r="X242" s="4" t="str" cm="1">
        <f t="array" ref="X242">IF(L242&lt;=0," ",INDEX(Prices,MATCH(X$3,add_ons,0),MATCH($E242,Models,0)+1))</f>
        <v xml:space="preserve"> </v>
      </c>
      <c r="Y242" s="4" t="str" cm="1">
        <f t="array" ref="Y242">IF(M242&lt;=0," ",INDEX(Prices,MATCH(Y$3,add_ons,0),MATCH($E242,Models,0)+1))</f>
        <v xml:space="preserve"> </v>
      </c>
      <c r="Z242" s="4" t="str" cm="1">
        <f t="array" ref="Z242">IF(N242&lt;=0," ",INDEX(Prices,MATCH(Z$3,add_ons,0),MATCH($E242,Models,0)+1))</f>
        <v xml:space="preserve"> </v>
      </c>
      <c r="AA242" s="4" t="str" cm="1">
        <f t="array" ref="AA242">IF(O242&lt;=0," ",INDEX(Prices,MATCH(AA$3,add_ons,0),MATCH($E242,Models,0)+1))</f>
        <v xml:space="preserve"> </v>
      </c>
      <c r="AB242" s="4" t="str" cm="1">
        <f t="array" ref="AB242">IF(P242&lt;=0," ",INDEX(Prices,MATCH(AB$3,add_ons,0),MATCH($E242,Models,0)+1))</f>
        <v xml:space="preserve"> </v>
      </c>
      <c r="AC242" s="4" t="str" cm="1">
        <f t="array" ref="AC242">IF(Q242&lt;=0," ",INDEX(Prices,MATCH(AC$3,add_ons,0),MATCH($E242,Models,0)+1))</f>
        <v xml:space="preserve"> </v>
      </c>
      <c r="AD242" s="4" t="str" cm="1">
        <f t="array" ref="AD242">IF(R242&lt;=0," ",INDEX(Prices,MATCH(AD$3,add_ons,0),MATCH($E242,Models,0)+1))</f>
        <v xml:space="preserve"> </v>
      </c>
      <c r="AE242" s="4" t="str" cm="1">
        <f t="array" ref="AE242">IF(S242&lt;=0," ",INDEX(Prices,MATCH(AE$3,add_ons,0),MATCH($E242,Models,0)+1))</f>
        <v xml:space="preserve"> </v>
      </c>
      <c r="AF242" s="4" t="str" cm="1">
        <f t="array" ref="AF242">IF(T242&lt;=0," ",INDEX(Prices,MATCH(AF$3,add_ons,0),MATCH($E242,Models,0)+1))</f>
        <v xml:space="preserve"> </v>
      </c>
      <c r="AG242" s="4" t="str" cm="1">
        <f t="array" ref="AG242">IF(U242&lt;=0," ",INDEX(Prices,MATCH(AG$3,add_ons,0),MATCH($E242,Models,0)+1))</f>
        <v xml:space="preserve"> </v>
      </c>
      <c r="AH242" s="4" t="str" cm="1">
        <f t="array" ref="AH242">IF(V242&lt;=0," ",INDEX(Prices,MATCH(AH$3,add_ons,0),MATCH($E242,Models,0)+1))</f>
        <v xml:space="preserve"> </v>
      </c>
      <c r="AI242" s="3">
        <f t="shared" si="15"/>
        <v>0</v>
      </c>
      <c r="AJ242" s="3" t="str" cm="1">
        <f t="array" ref="AJ242">IF(K242&lt;= 0, " ",INDEX(Costs,MATCH(W$3,add_ons,0),MATCH($E242,Models,0)+1))</f>
        <v xml:space="preserve"> </v>
      </c>
      <c r="AK242" s="3" t="str" cm="1">
        <f t="array" ref="AK242">IF(L242&lt;= 0, " ",INDEX(Costs,MATCH(X$3,add_ons,0),MATCH($E242,Models,0)+1))</f>
        <v xml:space="preserve"> </v>
      </c>
      <c r="AL242" s="3" t="str" cm="1">
        <f t="array" ref="AL242">IF(M242&lt;= 0, " ",INDEX(Costs,MATCH(Y$3,add_ons,0),MATCH($E242,Models,0)+1))</f>
        <v xml:space="preserve"> </v>
      </c>
      <c r="AM242" s="3" t="str" cm="1">
        <f t="array" ref="AM242">IF(N242&lt;= 0, " ",INDEX(Costs,MATCH(Z$3,add_ons,0),MATCH($E242,Models,0)+1))</f>
        <v xml:space="preserve"> </v>
      </c>
      <c r="AN242" s="3" t="str" cm="1">
        <f t="array" ref="AN242">IF(O242&lt;= 0, " ",INDEX(Costs,MATCH(AA$3,add_ons,0),MATCH($E242,Models,0)+1))</f>
        <v xml:space="preserve"> </v>
      </c>
      <c r="AO242" s="3" t="str" cm="1">
        <f t="array" ref="AO242">IF(P242&lt;= 0, " ",INDEX(Costs,MATCH(AB$3,add_ons,0),MATCH($E242,Models,0)+1))</f>
        <v xml:space="preserve"> </v>
      </c>
      <c r="AP242" s="3" t="str" cm="1">
        <f t="array" ref="AP242">IF(Q242&lt;= 0, " ",INDEX(Costs,MATCH(AC$3,add_ons,0),MATCH($E242,Models,0)+1))</f>
        <v xml:space="preserve"> </v>
      </c>
      <c r="AQ242" s="3" t="str" cm="1">
        <f t="array" ref="AQ242">IF(R242&lt;= 0, " ",INDEX(Costs,MATCH(AD$3,add_ons,0),MATCH($E242,Models,0)+1))</f>
        <v xml:space="preserve"> </v>
      </c>
      <c r="AR242" s="3" t="str" cm="1">
        <f t="array" ref="AR242">IF(S242&lt;= 0, " ",INDEX(Costs,MATCH(AE$3,add_ons,0),MATCH($E242,Models,0)+1))</f>
        <v xml:space="preserve"> </v>
      </c>
      <c r="AS242" s="3" t="str" cm="1">
        <f t="array" ref="AS242">IF(T242&lt;= 0, " ",INDEX(Costs,MATCH(AF$3,add_ons,0),MATCH($E242,Models,0)+1))</f>
        <v xml:space="preserve"> </v>
      </c>
      <c r="AT242" s="3" t="str" cm="1">
        <f t="array" ref="AT242">IF(U242&lt;= 0, " ",INDEX(Costs,MATCH(AG$3,add_ons,0),MATCH($E242,Models,0)+1))</f>
        <v xml:space="preserve"> </v>
      </c>
      <c r="AU242" s="3" t="str" cm="1">
        <f t="array" ref="AU242">IF(V242&lt;= 0, " ",INDEX(Costs,MATCH(AH$3,add_ons,0),MATCH($E242,Models,0)+1))</f>
        <v xml:space="preserve"> </v>
      </c>
      <c r="AV242" s="3">
        <f t="shared" si="16"/>
        <v>0</v>
      </c>
      <c r="AW242" s="3">
        <f t="shared" si="17"/>
        <v>19125</v>
      </c>
      <c r="AX242" s="3">
        <f t="shared" si="18"/>
        <v>11475</v>
      </c>
      <c r="AY242" s="3">
        <f t="shared" si="19"/>
        <v>7650</v>
      </c>
    </row>
    <row r="243" spans="1:51" x14ac:dyDescent="0.2">
      <c r="A243" t="s">
        <v>36</v>
      </c>
      <c r="B243" t="s">
        <v>9</v>
      </c>
      <c r="C243" t="s">
        <v>40</v>
      </c>
      <c r="D243" t="s">
        <v>16</v>
      </c>
      <c r="E243" t="s">
        <v>33</v>
      </c>
      <c r="F243" t="s">
        <v>18</v>
      </c>
      <c r="G243" t="s">
        <v>22</v>
      </c>
      <c r="H243">
        <v>57</v>
      </c>
      <c r="I243" s="3">
        <v>15582</v>
      </c>
      <c r="J243" s="4">
        <v>9349.1999999999989</v>
      </c>
      <c r="K243" s="10">
        <v>1</v>
      </c>
      <c r="L243" s="10">
        <v>0</v>
      </c>
      <c r="M243" s="10">
        <v>1</v>
      </c>
      <c r="N243" s="10">
        <v>1</v>
      </c>
      <c r="O243" s="10">
        <v>0</v>
      </c>
      <c r="P243" s="10">
        <v>1</v>
      </c>
      <c r="Q243" s="10">
        <v>0</v>
      </c>
      <c r="R243" s="10">
        <v>1</v>
      </c>
      <c r="S243" s="10">
        <v>1</v>
      </c>
      <c r="T243" s="10">
        <v>0</v>
      </c>
      <c r="U243" s="10">
        <v>0</v>
      </c>
      <c r="V243" s="10">
        <v>1</v>
      </c>
      <c r="W243" s="4" cm="1">
        <f t="array" ref="W243">IF(K243&lt;=0," ",INDEX(Prices,MATCH(W$3,add_ons,0),MATCH($E243,Models,0)+1))</f>
        <v>850</v>
      </c>
      <c r="X243" s="4" t="str" cm="1">
        <f t="array" ref="X243">IF(L243&lt;=0," ",INDEX(Prices,MATCH(X$3,add_ons,0),MATCH($E243,Models,0)+1))</f>
        <v xml:space="preserve"> </v>
      </c>
      <c r="Y243" s="4" cm="1">
        <f t="array" ref="Y243">IF(M243&lt;=0," ",INDEX(Prices,MATCH(Y$3,add_ons,0),MATCH($E243,Models,0)+1))</f>
        <v>360</v>
      </c>
      <c r="Z243" s="4" cm="1">
        <f t="array" ref="Z243">IF(N243&lt;=0," ",INDEX(Prices,MATCH(Z$3,add_ons,0),MATCH($E243,Models,0)+1))</f>
        <v>270</v>
      </c>
      <c r="AA243" s="4" t="str" cm="1">
        <f t="array" ref="AA243">IF(O243&lt;=0," ",INDEX(Prices,MATCH(AA$3,add_ons,0),MATCH($E243,Models,0)+1))</f>
        <v xml:space="preserve"> </v>
      </c>
      <c r="AB243" s="4" cm="1">
        <f t="array" ref="AB243">IF(P243&lt;=0," ",INDEX(Prices,MATCH(AB$3,add_ons,0),MATCH($E243,Models,0)+1))</f>
        <v>3200</v>
      </c>
      <c r="AC243" s="4" t="str" cm="1">
        <f t="array" ref="AC243">IF(Q243&lt;=0," ",INDEX(Prices,MATCH(AC$3,add_ons,0),MATCH($E243,Models,0)+1))</f>
        <v xml:space="preserve"> </v>
      </c>
      <c r="AD243" s="4" cm="1">
        <f t="array" ref="AD243">IF(R243&lt;=0," ",INDEX(Prices,MATCH(AD$3,add_ons,0),MATCH($E243,Models,0)+1))</f>
        <v>210</v>
      </c>
      <c r="AE243" s="4" cm="1">
        <f t="array" ref="AE243">IF(S243&lt;=0," ",INDEX(Prices,MATCH(AE$3,add_ons,0),MATCH($E243,Models,0)+1))</f>
        <v>180</v>
      </c>
      <c r="AF243" s="4" t="str" cm="1">
        <f t="array" ref="AF243">IF(T243&lt;=0," ",INDEX(Prices,MATCH(AF$3,add_ons,0),MATCH($E243,Models,0)+1))</f>
        <v xml:space="preserve"> </v>
      </c>
      <c r="AG243" s="4" t="str" cm="1">
        <f t="array" ref="AG243">IF(U243&lt;=0," ",INDEX(Prices,MATCH(AG$3,add_ons,0),MATCH($E243,Models,0)+1))</f>
        <v xml:space="preserve"> </v>
      </c>
      <c r="AH243" s="4" cm="1">
        <f t="array" ref="AH243">IF(V243&lt;=0," ",INDEX(Prices,MATCH(AH$3,add_ons,0),MATCH($E243,Models,0)+1))</f>
        <v>520</v>
      </c>
      <c r="AI243" s="3">
        <f t="shared" si="15"/>
        <v>4751.5</v>
      </c>
      <c r="AJ243" s="3" cm="1">
        <f t="array" ref="AJ243">IF(K243&lt;= 0, " ",INDEX(Costs,MATCH(W$3,add_ons,0),MATCH($E243,Models,0)+1))</f>
        <v>212.5</v>
      </c>
      <c r="AK243" s="3" t="str" cm="1">
        <f t="array" ref="AK243">IF(L243&lt;= 0, " ",INDEX(Costs,MATCH(X$3,add_ons,0),MATCH($E243,Models,0)+1))</f>
        <v xml:space="preserve"> </v>
      </c>
      <c r="AL243" s="3" cm="1">
        <f t="array" ref="AL243">IF(M243&lt;= 0, " ",INDEX(Costs,MATCH(Y$3,add_ons,0),MATCH($E243,Models,0)+1))</f>
        <v>54</v>
      </c>
      <c r="AM243" s="3" cm="1">
        <f t="array" ref="AM243">IF(N243&lt;= 0, " ",INDEX(Costs,MATCH(Z$3,add_ons,0),MATCH($E243,Models,0)+1))</f>
        <v>32.4</v>
      </c>
      <c r="AN243" s="3" t="str" cm="1">
        <f t="array" ref="AN243">IF(O243&lt;= 0, " ",INDEX(Costs,MATCH(AA$3,add_ons,0),MATCH($E243,Models,0)+1))</f>
        <v xml:space="preserve"> </v>
      </c>
      <c r="AO243" s="3" cm="1">
        <f t="array" ref="AO243">IF(P243&lt;= 0, " ",INDEX(Costs,MATCH(AB$3,add_ons,0),MATCH($E243,Models,0)+1))</f>
        <v>2176</v>
      </c>
      <c r="AP243" s="3" t="str" cm="1">
        <f t="array" ref="AP243">IF(Q243&lt;= 0, " ",INDEX(Costs,MATCH(AC$3,add_ons,0),MATCH($E243,Models,0)+1))</f>
        <v xml:space="preserve"> </v>
      </c>
      <c r="AQ243" s="3" cm="1">
        <f t="array" ref="AQ243">IF(R243&lt;= 0, " ",INDEX(Costs,MATCH(AD$3,add_ons,0),MATCH($E243,Models,0)+1))</f>
        <v>35.700000000000003</v>
      </c>
      <c r="AR243" s="3" cm="1">
        <f t="array" ref="AR243">IF(S243&lt;= 0, " ",INDEX(Costs,MATCH(AE$3,add_ons,0),MATCH($E243,Models,0)+1))</f>
        <v>30.6</v>
      </c>
      <c r="AS243" s="3" t="str" cm="1">
        <f t="array" ref="AS243">IF(T243&lt;= 0, " ",INDEX(Costs,MATCH(AF$3,add_ons,0),MATCH($E243,Models,0)+1))</f>
        <v xml:space="preserve"> </v>
      </c>
      <c r="AT243" s="3" t="str" cm="1">
        <f t="array" ref="AT243">IF(U243&lt;= 0, " ",INDEX(Costs,MATCH(AG$3,add_ons,0),MATCH($E243,Models,0)+1))</f>
        <v xml:space="preserve"> </v>
      </c>
      <c r="AU243" s="3" cm="1">
        <f t="array" ref="AU243">IF(V243&lt;= 0, " ",INDEX(Costs,MATCH(AH$3,add_ons,0),MATCH($E243,Models,0)+1))</f>
        <v>109.2</v>
      </c>
      <c r="AV243" s="3">
        <f t="shared" si="16"/>
        <v>2650.3999999999996</v>
      </c>
      <c r="AW243" s="3">
        <f t="shared" si="17"/>
        <v>20333.5</v>
      </c>
      <c r="AX243" s="3">
        <f t="shared" si="18"/>
        <v>11999.599999999999</v>
      </c>
      <c r="AY243" s="3">
        <f t="shared" si="19"/>
        <v>8333.9000000000015</v>
      </c>
    </row>
    <row r="244" spans="1:51" x14ac:dyDescent="0.2">
      <c r="A244" t="s">
        <v>36</v>
      </c>
      <c r="B244" t="s">
        <v>9</v>
      </c>
      <c r="C244" t="s">
        <v>40</v>
      </c>
      <c r="D244" t="s">
        <v>11</v>
      </c>
      <c r="E244" t="s">
        <v>28</v>
      </c>
      <c r="F244" t="s">
        <v>18</v>
      </c>
      <c r="G244" t="s">
        <v>22</v>
      </c>
      <c r="H244">
        <v>75</v>
      </c>
      <c r="I244" s="3">
        <v>13412</v>
      </c>
      <c r="J244" s="4">
        <v>8047.2</v>
      </c>
      <c r="K244" s="10">
        <v>0</v>
      </c>
      <c r="L244" s="10">
        <v>0</v>
      </c>
      <c r="M244" s="10">
        <v>0</v>
      </c>
      <c r="N244" s="10">
        <v>1</v>
      </c>
      <c r="O244" s="10">
        <v>1</v>
      </c>
      <c r="P244" s="10">
        <v>0</v>
      </c>
      <c r="Q244" s="10">
        <v>0</v>
      </c>
      <c r="R244" s="10">
        <v>1</v>
      </c>
      <c r="S244" s="10">
        <v>1</v>
      </c>
      <c r="T244" s="10">
        <v>0</v>
      </c>
      <c r="U244" s="10">
        <v>0</v>
      </c>
      <c r="V244" s="10">
        <v>1</v>
      </c>
      <c r="W244" s="4" t="str" cm="1">
        <f t="array" ref="W244">IF(K244&lt;=0," ",INDEX(Prices,MATCH(W$3,add_ons,0),MATCH($E244,Models,0)+1))</f>
        <v xml:space="preserve"> </v>
      </c>
      <c r="X244" s="4" t="str" cm="1">
        <f t="array" ref="X244">IF(L244&lt;=0," ",INDEX(Prices,MATCH(X$3,add_ons,0),MATCH($E244,Models,0)+1))</f>
        <v xml:space="preserve"> </v>
      </c>
      <c r="Y244" s="4" t="str" cm="1">
        <f t="array" ref="Y244">IF(M244&lt;=0," ",INDEX(Prices,MATCH(Y$3,add_ons,0),MATCH($E244,Models,0)+1))</f>
        <v xml:space="preserve"> </v>
      </c>
      <c r="Z244" s="4" cm="1">
        <f t="array" ref="Z244">IF(N244&lt;=0," ",INDEX(Prices,MATCH(Z$3,add_ons,0),MATCH($E244,Models,0)+1))</f>
        <v>230</v>
      </c>
      <c r="AA244" s="4" cm="1">
        <f t="array" ref="AA244">IF(O244&lt;=0," ",INDEX(Prices,MATCH(AA$3,add_ons,0),MATCH($E244,Models,0)+1))</f>
        <v>1350</v>
      </c>
      <c r="AB244" s="4" t="str" cm="1">
        <f t="array" ref="AB244">IF(P244&lt;=0," ",INDEX(Prices,MATCH(AB$3,add_ons,0),MATCH($E244,Models,0)+1))</f>
        <v xml:space="preserve"> </v>
      </c>
      <c r="AC244" s="4" t="str" cm="1">
        <f t="array" ref="AC244">IF(Q244&lt;=0," ",INDEX(Prices,MATCH(AC$3,add_ons,0),MATCH($E244,Models,0)+1))</f>
        <v xml:space="preserve"> </v>
      </c>
      <c r="AD244" s="4" cm="1">
        <f t="array" ref="AD244">IF(R244&lt;=0," ",INDEX(Prices,MATCH(AD$3,add_ons,0),MATCH($E244,Models,0)+1))</f>
        <v>180</v>
      </c>
      <c r="AE244" s="4" cm="1">
        <f t="array" ref="AE244">IF(S244&lt;=0," ",INDEX(Prices,MATCH(AE$3,add_ons,0),MATCH($E244,Models,0)+1))</f>
        <v>160</v>
      </c>
      <c r="AF244" s="4" t="str" cm="1">
        <f t="array" ref="AF244">IF(T244&lt;=0," ",INDEX(Prices,MATCH(AF$3,add_ons,0),MATCH($E244,Models,0)+1))</f>
        <v xml:space="preserve"> </v>
      </c>
      <c r="AG244" s="4" t="str" cm="1">
        <f t="array" ref="AG244">IF(U244&lt;=0," ",INDEX(Prices,MATCH(AG$3,add_ons,0),MATCH($E244,Models,0)+1))</f>
        <v xml:space="preserve"> </v>
      </c>
      <c r="AH244" s="4" cm="1">
        <f t="array" ref="AH244">IF(V244&lt;=0," ",INDEX(Prices,MATCH(AH$3,add_ons,0),MATCH($E244,Models,0)+1))</f>
        <v>440</v>
      </c>
      <c r="AI244" s="3">
        <f t="shared" si="15"/>
        <v>2006</v>
      </c>
      <c r="AJ244" s="3" t="str" cm="1">
        <f t="array" ref="AJ244">IF(K244&lt;= 0, " ",INDEX(Costs,MATCH(W$3,add_ons,0),MATCH($E244,Models,0)+1))</f>
        <v xml:space="preserve"> </v>
      </c>
      <c r="AK244" s="3" t="str" cm="1">
        <f t="array" ref="AK244">IF(L244&lt;= 0, " ",INDEX(Costs,MATCH(X$3,add_ons,0),MATCH($E244,Models,0)+1))</f>
        <v xml:space="preserve"> </v>
      </c>
      <c r="AL244" s="3" t="str" cm="1">
        <f t="array" ref="AL244">IF(M244&lt;= 0, " ",INDEX(Costs,MATCH(Y$3,add_ons,0),MATCH($E244,Models,0)+1))</f>
        <v xml:space="preserve"> </v>
      </c>
      <c r="AM244" s="3" cm="1">
        <f t="array" ref="AM244">IF(N244&lt;= 0, " ",INDEX(Costs,MATCH(Z$3,add_ons,0),MATCH($E244,Models,0)+1))</f>
        <v>27.599999999999998</v>
      </c>
      <c r="AN244" s="3" cm="1">
        <f t="array" ref="AN244">IF(O244&lt;= 0, " ",INDEX(Costs,MATCH(AA$3,add_ons,0),MATCH($E244,Models,0)+1))</f>
        <v>877.5</v>
      </c>
      <c r="AO244" s="3" t="str" cm="1">
        <f t="array" ref="AO244">IF(P244&lt;= 0, " ",INDEX(Costs,MATCH(AB$3,add_ons,0),MATCH($E244,Models,0)+1))</f>
        <v xml:space="preserve"> </v>
      </c>
      <c r="AP244" s="3" t="str" cm="1">
        <f t="array" ref="AP244">IF(Q244&lt;= 0, " ",INDEX(Costs,MATCH(AC$3,add_ons,0),MATCH($E244,Models,0)+1))</f>
        <v xml:space="preserve"> </v>
      </c>
      <c r="AQ244" s="3" cm="1">
        <f t="array" ref="AQ244">IF(R244&lt;= 0, " ",INDEX(Costs,MATCH(AD$3,add_ons,0),MATCH($E244,Models,0)+1))</f>
        <v>30.6</v>
      </c>
      <c r="AR244" s="3" cm="1">
        <f t="array" ref="AR244">IF(S244&lt;= 0, " ",INDEX(Costs,MATCH(AE$3,add_ons,0),MATCH($E244,Models,0)+1))</f>
        <v>27.200000000000003</v>
      </c>
      <c r="AS244" s="3" t="str" cm="1">
        <f t="array" ref="AS244">IF(T244&lt;= 0, " ",INDEX(Costs,MATCH(AF$3,add_ons,0),MATCH($E244,Models,0)+1))</f>
        <v xml:space="preserve"> </v>
      </c>
      <c r="AT244" s="3" t="str" cm="1">
        <f t="array" ref="AT244">IF(U244&lt;= 0, " ",INDEX(Costs,MATCH(AG$3,add_ons,0),MATCH($E244,Models,0)+1))</f>
        <v xml:space="preserve"> </v>
      </c>
      <c r="AU244" s="3" cm="1">
        <f t="array" ref="AU244">IF(V244&lt;= 0, " ",INDEX(Costs,MATCH(AH$3,add_ons,0),MATCH($E244,Models,0)+1))</f>
        <v>92.399999999999991</v>
      </c>
      <c r="AV244" s="3">
        <f t="shared" si="16"/>
        <v>1055.3000000000002</v>
      </c>
      <c r="AW244" s="3">
        <f t="shared" si="17"/>
        <v>15418</v>
      </c>
      <c r="AX244" s="3">
        <f t="shared" si="18"/>
        <v>9102.5</v>
      </c>
      <c r="AY244" s="3">
        <f t="shared" si="19"/>
        <v>6315.5</v>
      </c>
    </row>
    <row r="245" spans="1:51" x14ac:dyDescent="0.2">
      <c r="A245" t="s">
        <v>36</v>
      </c>
      <c r="B245" t="s">
        <v>19</v>
      </c>
      <c r="C245" t="s">
        <v>10</v>
      </c>
      <c r="D245" t="s">
        <v>24</v>
      </c>
      <c r="E245" t="s">
        <v>44</v>
      </c>
      <c r="F245" t="s">
        <v>21</v>
      </c>
      <c r="G245" t="s">
        <v>22</v>
      </c>
      <c r="H245">
        <v>25</v>
      </c>
      <c r="I245" s="4">
        <v>28581</v>
      </c>
      <c r="J245" s="4">
        <v>27723.57</v>
      </c>
      <c r="K245" s="10">
        <v>0</v>
      </c>
      <c r="L245" s="10">
        <v>0</v>
      </c>
      <c r="M245" s="10">
        <v>0</v>
      </c>
      <c r="N245" s="10">
        <v>0</v>
      </c>
      <c r="O245" s="10">
        <v>1</v>
      </c>
      <c r="P245" s="10">
        <v>0</v>
      </c>
      <c r="Q245" s="10">
        <v>0</v>
      </c>
      <c r="R245" s="10">
        <v>1</v>
      </c>
      <c r="S245" s="10">
        <v>0</v>
      </c>
      <c r="T245" s="10">
        <v>0</v>
      </c>
      <c r="U245" s="10">
        <v>1</v>
      </c>
      <c r="V245" s="10">
        <v>0</v>
      </c>
      <c r="W245" s="4" t="str" cm="1">
        <f t="array" ref="W245">IF(K245&lt;=0," ",INDEX(Prices,MATCH(W$3,add_ons,0),MATCH($E245,Models,0)+1))</f>
        <v xml:space="preserve"> </v>
      </c>
      <c r="X245" s="4" t="str" cm="1">
        <f t="array" ref="X245">IF(L245&lt;=0," ",INDEX(Prices,MATCH(X$3,add_ons,0),MATCH($E245,Models,0)+1))</f>
        <v xml:space="preserve"> </v>
      </c>
      <c r="Y245" s="4" t="str" cm="1">
        <f t="array" ref="Y245">IF(M245&lt;=0," ",INDEX(Prices,MATCH(Y$3,add_ons,0),MATCH($E245,Models,0)+1))</f>
        <v xml:space="preserve"> </v>
      </c>
      <c r="Z245" s="4" t="str" cm="1">
        <f t="array" ref="Z245">IF(N245&lt;=0," ",INDEX(Prices,MATCH(Z$3,add_ons,0),MATCH($E245,Models,0)+1))</f>
        <v xml:space="preserve"> </v>
      </c>
      <c r="AA245" s="4" cm="1">
        <f t="array" ref="AA245">IF(O245&lt;=0," ",INDEX(Prices,MATCH(AA$3,add_ons,0),MATCH($E245,Models,0)+1))</f>
        <v>1350</v>
      </c>
      <c r="AB245" s="4" t="str" cm="1">
        <f t="array" ref="AB245">IF(P245&lt;=0," ",INDEX(Prices,MATCH(AB$3,add_ons,0),MATCH($E245,Models,0)+1))</f>
        <v xml:space="preserve"> </v>
      </c>
      <c r="AC245" s="4" t="str" cm="1">
        <f t="array" ref="AC245">IF(Q245&lt;=0," ",INDEX(Prices,MATCH(AC$3,add_ons,0),MATCH($E245,Models,0)+1))</f>
        <v xml:space="preserve"> </v>
      </c>
      <c r="AD245" s="4" cm="1">
        <f t="array" ref="AD245">IF(R245&lt;=0," ",INDEX(Prices,MATCH(AD$3,add_ons,0),MATCH($E245,Models,0)+1))</f>
        <v>150</v>
      </c>
      <c r="AE245" s="4" t="str" cm="1">
        <f t="array" ref="AE245">IF(S245&lt;=0," ",INDEX(Prices,MATCH(AE$3,add_ons,0),MATCH($E245,Models,0)+1))</f>
        <v xml:space="preserve"> </v>
      </c>
      <c r="AF245" s="4" t="str" cm="1">
        <f t="array" ref="AF245">IF(T245&lt;=0," ",INDEX(Prices,MATCH(AF$3,add_ons,0),MATCH($E245,Models,0)+1))</f>
        <v xml:space="preserve"> </v>
      </c>
      <c r="AG245" s="4" cm="1">
        <f t="array" ref="AG245">IF(U245&lt;=0," ",INDEX(Prices,MATCH(AG$3,add_ons,0),MATCH($E245,Models,0)+1))</f>
        <v>510</v>
      </c>
      <c r="AH245" s="4" t="str" cm="1">
        <f t="array" ref="AH245">IF(V245&lt;=0," ",INDEX(Prices,MATCH(AH$3,add_ons,0),MATCH($E245,Models,0)+1))</f>
        <v xml:space="preserve"> </v>
      </c>
      <c r="AI245" s="3">
        <f t="shared" si="15"/>
        <v>1708.5</v>
      </c>
      <c r="AJ245" s="3" t="str" cm="1">
        <f t="array" ref="AJ245">IF(K245&lt;= 0, " ",INDEX(Costs,MATCH(W$3,add_ons,0),MATCH($E245,Models,0)+1))</f>
        <v xml:space="preserve"> </v>
      </c>
      <c r="AK245" s="3" t="str" cm="1">
        <f t="array" ref="AK245">IF(L245&lt;= 0, " ",INDEX(Costs,MATCH(X$3,add_ons,0),MATCH($E245,Models,0)+1))</f>
        <v xml:space="preserve"> </v>
      </c>
      <c r="AL245" s="3" t="str" cm="1">
        <f t="array" ref="AL245">IF(M245&lt;= 0, " ",INDEX(Costs,MATCH(Y$3,add_ons,0),MATCH($E245,Models,0)+1))</f>
        <v xml:space="preserve"> </v>
      </c>
      <c r="AM245" s="3" t="str" cm="1">
        <f t="array" ref="AM245">IF(N245&lt;= 0, " ",INDEX(Costs,MATCH(Z$3,add_ons,0),MATCH($E245,Models,0)+1))</f>
        <v xml:space="preserve"> </v>
      </c>
      <c r="AN245" s="3" cm="1">
        <f t="array" ref="AN245">IF(O245&lt;= 0, " ",INDEX(Costs,MATCH(AA$3,add_ons,0),MATCH($E245,Models,0)+1))</f>
        <v>877.5</v>
      </c>
      <c r="AO245" s="3" t="str" cm="1">
        <f t="array" ref="AO245">IF(P245&lt;= 0, " ",INDEX(Costs,MATCH(AB$3,add_ons,0),MATCH($E245,Models,0)+1))</f>
        <v xml:space="preserve"> </v>
      </c>
      <c r="AP245" s="3" t="str" cm="1">
        <f t="array" ref="AP245">IF(Q245&lt;= 0, " ",INDEX(Costs,MATCH(AC$3,add_ons,0),MATCH($E245,Models,0)+1))</f>
        <v xml:space="preserve"> </v>
      </c>
      <c r="AQ245" s="3" cm="1">
        <f t="array" ref="AQ245">IF(R245&lt;= 0, " ",INDEX(Costs,MATCH(AD$3,add_ons,0),MATCH($E245,Models,0)+1))</f>
        <v>25.500000000000004</v>
      </c>
      <c r="AR245" s="3" t="str" cm="1">
        <f t="array" ref="AR245">IF(S245&lt;= 0, " ",INDEX(Costs,MATCH(AE$3,add_ons,0),MATCH($E245,Models,0)+1))</f>
        <v xml:space="preserve"> </v>
      </c>
      <c r="AS245" s="3" t="str" cm="1">
        <f t="array" ref="AS245">IF(T245&lt;= 0, " ",INDEX(Costs,MATCH(AF$3,add_ons,0),MATCH($E245,Models,0)+1))</f>
        <v xml:space="preserve"> </v>
      </c>
      <c r="AT245" s="3" cm="1">
        <f t="array" ref="AT245">IF(U245&lt;= 0, " ",INDEX(Costs,MATCH(AG$3,add_ons,0),MATCH($E245,Models,0)+1))</f>
        <v>142.80000000000001</v>
      </c>
      <c r="AU245" s="3" t="str" cm="1">
        <f t="array" ref="AU245">IF(V245&lt;= 0, " ",INDEX(Costs,MATCH(AH$3,add_ons,0),MATCH($E245,Models,0)+1))</f>
        <v xml:space="preserve"> </v>
      </c>
      <c r="AV245" s="3">
        <f t="shared" si="16"/>
        <v>1045.8</v>
      </c>
      <c r="AW245" s="3">
        <f t="shared" si="17"/>
        <v>30289.5</v>
      </c>
      <c r="AX245" s="3">
        <f t="shared" si="18"/>
        <v>28769.37</v>
      </c>
      <c r="AY245" s="3">
        <f t="shared" si="19"/>
        <v>1520.130000000001</v>
      </c>
    </row>
    <row r="246" spans="1:51" x14ac:dyDescent="0.2">
      <c r="A246" t="s">
        <v>36</v>
      </c>
      <c r="B246" t="s">
        <v>19</v>
      </c>
      <c r="C246" t="s">
        <v>10</v>
      </c>
      <c r="D246" t="s">
        <v>16</v>
      </c>
      <c r="E246" t="s">
        <v>17</v>
      </c>
      <c r="F246" t="s">
        <v>30</v>
      </c>
      <c r="G246" t="s">
        <v>14</v>
      </c>
      <c r="H246">
        <v>51</v>
      </c>
      <c r="I246" s="3">
        <v>18954</v>
      </c>
      <c r="J246" s="4">
        <v>18385.38</v>
      </c>
      <c r="K246" s="10">
        <v>0</v>
      </c>
      <c r="L246" s="10">
        <v>1</v>
      </c>
      <c r="M246" s="10">
        <v>1</v>
      </c>
      <c r="N246" s="10">
        <v>0</v>
      </c>
      <c r="O246" s="10">
        <v>0</v>
      </c>
      <c r="P246" s="10">
        <v>0</v>
      </c>
      <c r="Q246" s="10">
        <v>0</v>
      </c>
      <c r="R246" s="10">
        <v>0</v>
      </c>
      <c r="S246" s="10">
        <v>1</v>
      </c>
      <c r="T246" s="10">
        <v>0</v>
      </c>
      <c r="U246" s="10">
        <v>0</v>
      </c>
      <c r="V246" s="10">
        <v>0</v>
      </c>
      <c r="W246" s="4" t="str" cm="1">
        <f t="array" ref="W246">IF(K246&lt;=0," ",INDEX(Prices,MATCH(W$3,add_ons,0),MATCH($E246,Models,0)+1))</f>
        <v xml:space="preserve"> </v>
      </c>
      <c r="X246" s="4" cm="1">
        <f t="array" ref="X246">IF(L246&lt;=0," ",INDEX(Prices,MATCH(X$3,add_ons,0),MATCH($E246,Models,0)+1))</f>
        <v>190</v>
      </c>
      <c r="Y246" s="4" cm="1">
        <f t="array" ref="Y246">IF(M246&lt;=0," ",INDEX(Prices,MATCH(Y$3,add_ons,0),MATCH($E246,Models,0)+1))</f>
        <v>280</v>
      </c>
      <c r="Z246" s="4" t="str" cm="1">
        <f t="array" ref="Z246">IF(N246&lt;=0," ",INDEX(Prices,MATCH(Z$3,add_ons,0),MATCH($E246,Models,0)+1))</f>
        <v xml:space="preserve"> </v>
      </c>
      <c r="AA246" s="4" t="str" cm="1">
        <f t="array" ref="AA246">IF(O246&lt;=0," ",INDEX(Prices,MATCH(AA$3,add_ons,0),MATCH($E246,Models,0)+1))</f>
        <v xml:space="preserve"> </v>
      </c>
      <c r="AB246" s="4" t="str" cm="1">
        <f t="array" ref="AB246">IF(P246&lt;=0," ",INDEX(Prices,MATCH(AB$3,add_ons,0),MATCH($E246,Models,0)+1))</f>
        <v xml:space="preserve"> </v>
      </c>
      <c r="AC246" s="4" t="str" cm="1">
        <f t="array" ref="AC246">IF(Q246&lt;=0," ",INDEX(Prices,MATCH(AC$3,add_ons,0),MATCH($E246,Models,0)+1))</f>
        <v xml:space="preserve"> </v>
      </c>
      <c r="AD246" s="4" t="str" cm="1">
        <f t="array" ref="AD246">IF(R246&lt;=0," ",INDEX(Prices,MATCH(AD$3,add_ons,0),MATCH($E246,Models,0)+1))</f>
        <v xml:space="preserve"> </v>
      </c>
      <c r="AE246" s="4" cm="1">
        <f t="array" ref="AE246">IF(S246&lt;=0," ",INDEX(Prices,MATCH(AE$3,add_ons,0),MATCH($E246,Models,0)+1))</f>
        <v>140</v>
      </c>
      <c r="AF246" s="4" t="str" cm="1">
        <f t="array" ref="AF246">IF(T246&lt;=0," ",INDEX(Prices,MATCH(AF$3,add_ons,0),MATCH($E246,Models,0)+1))</f>
        <v xml:space="preserve"> </v>
      </c>
      <c r="AG246" s="4" t="str" cm="1">
        <f t="array" ref="AG246">IF(U246&lt;=0," ",INDEX(Prices,MATCH(AG$3,add_ons,0),MATCH($E246,Models,0)+1))</f>
        <v xml:space="preserve"> </v>
      </c>
      <c r="AH246" s="4" t="str" cm="1">
        <f t="array" ref="AH246">IF(V246&lt;=0," ",INDEX(Prices,MATCH(AH$3,add_ons,0),MATCH($E246,Models,0)+1))</f>
        <v xml:space="preserve"> </v>
      </c>
      <c r="AI246" s="3">
        <f t="shared" si="15"/>
        <v>518.5</v>
      </c>
      <c r="AJ246" s="3" t="str" cm="1">
        <f t="array" ref="AJ246">IF(K246&lt;= 0, " ",INDEX(Costs,MATCH(W$3,add_ons,0),MATCH($E246,Models,0)+1))</f>
        <v xml:space="preserve"> </v>
      </c>
      <c r="AK246" s="3" cm="1">
        <f t="array" ref="AK246">IF(L246&lt;= 0, " ",INDEX(Costs,MATCH(X$3,add_ons,0),MATCH($E246,Models,0)+1))</f>
        <v>20.9</v>
      </c>
      <c r="AL246" s="3" cm="1">
        <f t="array" ref="AL246">IF(M246&lt;= 0, " ",INDEX(Costs,MATCH(Y$3,add_ons,0),MATCH($E246,Models,0)+1))</f>
        <v>42</v>
      </c>
      <c r="AM246" s="3" t="str" cm="1">
        <f t="array" ref="AM246">IF(N246&lt;= 0, " ",INDEX(Costs,MATCH(Z$3,add_ons,0),MATCH($E246,Models,0)+1))</f>
        <v xml:space="preserve"> </v>
      </c>
      <c r="AN246" s="3" t="str" cm="1">
        <f t="array" ref="AN246">IF(O246&lt;= 0, " ",INDEX(Costs,MATCH(AA$3,add_ons,0),MATCH($E246,Models,0)+1))</f>
        <v xml:space="preserve"> </v>
      </c>
      <c r="AO246" s="3" t="str" cm="1">
        <f t="array" ref="AO246">IF(P246&lt;= 0, " ",INDEX(Costs,MATCH(AB$3,add_ons,0),MATCH($E246,Models,0)+1))</f>
        <v xml:space="preserve"> </v>
      </c>
      <c r="AP246" s="3" t="str" cm="1">
        <f t="array" ref="AP246">IF(Q246&lt;= 0, " ",INDEX(Costs,MATCH(AC$3,add_ons,0),MATCH($E246,Models,0)+1))</f>
        <v xml:space="preserve"> </v>
      </c>
      <c r="AQ246" s="3" t="str" cm="1">
        <f t="array" ref="AQ246">IF(R246&lt;= 0, " ",INDEX(Costs,MATCH(AD$3,add_ons,0),MATCH($E246,Models,0)+1))</f>
        <v xml:space="preserve"> </v>
      </c>
      <c r="AR246" s="3" cm="1">
        <f t="array" ref="AR246">IF(S246&lt;= 0, " ",INDEX(Costs,MATCH(AE$3,add_ons,0),MATCH($E246,Models,0)+1))</f>
        <v>23.8</v>
      </c>
      <c r="AS246" s="3" t="str" cm="1">
        <f t="array" ref="AS246">IF(T246&lt;= 0, " ",INDEX(Costs,MATCH(AF$3,add_ons,0),MATCH($E246,Models,0)+1))</f>
        <v xml:space="preserve"> </v>
      </c>
      <c r="AT246" s="3" t="str" cm="1">
        <f t="array" ref="AT246">IF(U246&lt;= 0, " ",INDEX(Costs,MATCH(AG$3,add_ons,0),MATCH($E246,Models,0)+1))</f>
        <v xml:space="preserve"> </v>
      </c>
      <c r="AU246" s="3" t="str" cm="1">
        <f t="array" ref="AU246">IF(V246&lt;= 0, " ",INDEX(Costs,MATCH(AH$3,add_ons,0),MATCH($E246,Models,0)+1))</f>
        <v xml:space="preserve"> </v>
      </c>
      <c r="AV246" s="3">
        <f t="shared" si="16"/>
        <v>86.7</v>
      </c>
      <c r="AW246" s="3">
        <f t="shared" si="17"/>
        <v>19472.5</v>
      </c>
      <c r="AX246" s="3">
        <f t="shared" si="18"/>
        <v>18472.080000000002</v>
      </c>
      <c r="AY246" s="3">
        <f t="shared" si="19"/>
        <v>1000.4199999999983</v>
      </c>
    </row>
    <row r="247" spans="1:51" x14ac:dyDescent="0.2">
      <c r="A247" t="s">
        <v>36</v>
      </c>
      <c r="B247" t="s">
        <v>19</v>
      </c>
      <c r="C247" t="s">
        <v>10</v>
      </c>
      <c r="D247" t="s">
        <v>16</v>
      </c>
      <c r="E247" t="s">
        <v>17</v>
      </c>
      <c r="F247" t="s">
        <v>26</v>
      </c>
      <c r="G247" t="s">
        <v>22</v>
      </c>
      <c r="H247">
        <v>51</v>
      </c>
      <c r="I247" s="3">
        <v>20312</v>
      </c>
      <c r="J247" s="4">
        <v>19702.64</v>
      </c>
      <c r="K247" s="10">
        <v>0</v>
      </c>
      <c r="L247" s="10">
        <v>0</v>
      </c>
      <c r="M247" s="10">
        <v>0</v>
      </c>
      <c r="N247" s="10">
        <v>0</v>
      </c>
      <c r="O247" s="10">
        <v>0</v>
      </c>
      <c r="P247" s="10">
        <v>1</v>
      </c>
      <c r="Q247" s="10">
        <v>0</v>
      </c>
      <c r="R247" s="10">
        <v>0</v>
      </c>
      <c r="S247" s="10">
        <v>0</v>
      </c>
      <c r="T247" s="10">
        <v>0</v>
      </c>
      <c r="U247" s="10">
        <v>0</v>
      </c>
      <c r="V247" s="10">
        <v>0</v>
      </c>
      <c r="W247" s="4" t="str" cm="1">
        <f t="array" ref="W247">IF(K247&lt;=0," ",INDEX(Prices,MATCH(W$3,add_ons,0),MATCH($E247,Models,0)+1))</f>
        <v xml:space="preserve"> </v>
      </c>
      <c r="X247" s="4" t="str" cm="1">
        <f t="array" ref="X247">IF(L247&lt;=0," ",INDEX(Prices,MATCH(X$3,add_ons,0),MATCH($E247,Models,0)+1))</f>
        <v xml:space="preserve"> </v>
      </c>
      <c r="Y247" s="4" t="str" cm="1">
        <f t="array" ref="Y247">IF(M247&lt;=0," ",INDEX(Prices,MATCH(Y$3,add_ons,0),MATCH($E247,Models,0)+1))</f>
        <v xml:space="preserve"> </v>
      </c>
      <c r="Z247" s="4" t="str" cm="1">
        <f t="array" ref="Z247">IF(N247&lt;=0," ",INDEX(Prices,MATCH(Z$3,add_ons,0),MATCH($E247,Models,0)+1))</f>
        <v xml:space="preserve"> </v>
      </c>
      <c r="AA247" s="4" t="str" cm="1">
        <f t="array" ref="AA247">IF(O247&lt;=0," ",INDEX(Prices,MATCH(AA$3,add_ons,0),MATCH($E247,Models,0)+1))</f>
        <v xml:space="preserve"> </v>
      </c>
      <c r="AB247" s="4" cm="1">
        <f t="array" ref="AB247">IF(P247&lt;=0," ",INDEX(Prices,MATCH(AB$3,add_ons,0),MATCH($E247,Models,0)+1))</f>
        <v>2000</v>
      </c>
      <c r="AC247" s="4" t="str" cm="1">
        <f t="array" ref="AC247">IF(Q247&lt;=0," ",INDEX(Prices,MATCH(AC$3,add_ons,0),MATCH($E247,Models,0)+1))</f>
        <v xml:space="preserve"> </v>
      </c>
      <c r="AD247" s="4" t="str" cm="1">
        <f t="array" ref="AD247">IF(R247&lt;=0," ",INDEX(Prices,MATCH(AD$3,add_ons,0),MATCH($E247,Models,0)+1))</f>
        <v xml:space="preserve"> </v>
      </c>
      <c r="AE247" s="4" t="str" cm="1">
        <f t="array" ref="AE247">IF(S247&lt;=0," ",INDEX(Prices,MATCH(AE$3,add_ons,0),MATCH($E247,Models,0)+1))</f>
        <v xml:space="preserve"> </v>
      </c>
      <c r="AF247" s="4" t="str" cm="1">
        <f t="array" ref="AF247">IF(T247&lt;=0," ",INDEX(Prices,MATCH(AF$3,add_ons,0),MATCH($E247,Models,0)+1))</f>
        <v xml:space="preserve"> </v>
      </c>
      <c r="AG247" s="4" t="str" cm="1">
        <f t="array" ref="AG247">IF(U247&lt;=0," ",INDEX(Prices,MATCH(AG$3,add_ons,0),MATCH($E247,Models,0)+1))</f>
        <v xml:space="preserve"> </v>
      </c>
      <c r="AH247" s="4" t="str" cm="1">
        <f t="array" ref="AH247">IF(V247&lt;=0," ",INDEX(Prices,MATCH(AH$3,add_ons,0),MATCH($E247,Models,0)+1))</f>
        <v xml:space="preserve"> </v>
      </c>
      <c r="AI247" s="3">
        <f t="shared" si="15"/>
        <v>1700</v>
      </c>
      <c r="AJ247" s="3" t="str" cm="1">
        <f t="array" ref="AJ247">IF(K247&lt;= 0, " ",INDEX(Costs,MATCH(W$3,add_ons,0),MATCH($E247,Models,0)+1))</f>
        <v xml:space="preserve"> </v>
      </c>
      <c r="AK247" s="3" t="str" cm="1">
        <f t="array" ref="AK247">IF(L247&lt;= 0, " ",INDEX(Costs,MATCH(X$3,add_ons,0),MATCH($E247,Models,0)+1))</f>
        <v xml:space="preserve"> </v>
      </c>
      <c r="AL247" s="3" t="str" cm="1">
        <f t="array" ref="AL247">IF(M247&lt;= 0, " ",INDEX(Costs,MATCH(Y$3,add_ons,0),MATCH($E247,Models,0)+1))</f>
        <v xml:space="preserve"> </v>
      </c>
      <c r="AM247" s="3" t="str" cm="1">
        <f t="array" ref="AM247">IF(N247&lt;= 0, " ",INDEX(Costs,MATCH(Z$3,add_ons,0),MATCH($E247,Models,0)+1))</f>
        <v xml:space="preserve"> </v>
      </c>
      <c r="AN247" s="3" t="str" cm="1">
        <f t="array" ref="AN247">IF(O247&lt;= 0, " ",INDEX(Costs,MATCH(AA$3,add_ons,0),MATCH($E247,Models,0)+1))</f>
        <v xml:space="preserve"> </v>
      </c>
      <c r="AO247" s="3" cm="1">
        <f t="array" ref="AO247">IF(P247&lt;= 0, " ",INDEX(Costs,MATCH(AB$3,add_ons,0),MATCH($E247,Models,0)+1))</f>
        <v>1360</v>
      </c>
      <c r="AP247" s="3" t="str" cm="1">
        <f t="array" ref="AP247">IF(Q247&lt;= 0, " ",INDEX(Costs,MATCH(AC$3,add_ons,0),MATCH($E247,Models,0)+1))</f>
        <v xml:space="preserve"> </v>
      </c>
      <c r="AQ247" s="3" t="str" cm="1">
        <f t="array" ref="AQ247">IF(R247&lt;= 0, " ",INDEX(Costs,MATCH(AD$3,add_ons,0),MATCH($E247,Models,0)+1))</f>
        <v xml:space="preserve"> </v>
      </c>
      <c r="AR247" s="3" t="str" cm="1">
        <f t="array" ref="AR247">IF(S247&lt;= 0, " ",INDEX(Costs,MATCH(AE$3,add_ons,0),MATCH($E247,Models,0)+1))</f>
        <v xml:space="preserve"> </v>
      </c>
      <c r="AS247" s="3" t="str" cm="1">
        <f t="array" ref="AS247">IF(T247&lt;= 0, " ",INDEX(Costs,MATCH(AF$3,add_ons,0),MATCH($E247,Models,0)+1))</f>
        <v xml:space="preserve"> </v>
      </c>
      <c r="AT247" s="3" t="str" cm="1">
        <f t="array" ref="AT247">IF(U247&lt;= 0, " ",INDEX(Costs,MATCH(AG$3,add_ons,0),MATCH($E247,Models,0)+1))</f>
        <v xml:space="preserve"> </v>
      </c>
      <c r="AU247" s="3" t="str" cm="1">
        <f t="array" ref="AU247">IF(V247&lt;= 0, " ",INDEX(Costs,MATCH(AH$3,add_ons,0),MATCH($E247,Models,0)+1))</f>
        <v xml:space="preserve"> </v>
      </c>
      <c r="AV247" s="3">
        <f t="shared" si="16"/>
        <v>1360</v>
      </c>
      <c r="AW247" s="3">
        <f t="shared" si="17"/>
        <v>22012</v>
      </c>
      <c r="AX247" s="3">
        <f t="shared" si="18"/>
        <v>21062.639999999999</v>
      </c>
      <c r="AY247" s="3">
        <f t="shared" si="19"/>
        <v>949.36000000000058</v>
      </c>
    </row>
    <row r="248" spans="1:51" x14ac:dyDescent="0.2">
      <c r="A248" t="s">
        <v>36</v>
      </c>
      <c r="B248" t="s">
        <v>19</v>
      </c>
      <c r="C248" t="s">
        <v>10</v>
      </c>
      <c r="D248" t="s">
        <v>16</v>
      </c>
      <c r="E248" t="s">
        <v>17</v>
      </c>
      <c r="F248" t="s">
        <v>30</v>
      </c>
      <c r="G248" t="s">
        <v>22</v>
      </c>
      <c r="H248">
        <v>61</v>
      </c>
      <c r="I248" s="3">
        <v>21244</v>
      </c>
      <c r="J248" s="4">
        <v>20606.68</v>
      </c>
      <c r="K248" s="10">
        <v>0</v>
      </c>
      <c r="L248" s="10">
        <v>0</v>
      </c>
      <c r="M248" s="10">
        <v>0</v>
      </c>
      <c r="N248" s="10">
        <v>0</v>
      </c>
      <c r="O248" s="10">
        <v>0</v>
      </c>
      <c r="P248" s="10">
        <v>0</v>
      </c>
      <c r="Q248" s="10">
        <v>0</v>
      </c>
      <c r="R248" s="10">
        <v>1</v>
      </c>
      <c r="S248" s="10">
        <v>0</v>
      </c>
      <c r="T248" s="10">
        <v>0</v>
      </c>
      <c r="U248" s="10">
        <v>0</v>
      </c>
      <c r="V248" s="10">
        <v>1</v>
      </c>
      <c r="W248" s="4" t="str" cm="1">
        <f t="array" ref="W248">IF(K248&lt;=0," ",INDEX(Prices,MATCH(W$3,add_ons,0),MATCH($E248,Models,0)+1))</f>
        <v xml:space="preserve"> </v>
      </c>
      <c r="X248" s="4" t="str" cm="1">
        <f t="array" ref="X248">IF(L248&lt;=0," ",INDEX(Prices,MATCH(X$3,add_ons,0),MATCH($E248,Models,0)+1))</f>
        <v xml:space="preserve"> </v>
      </c>
      <c r="Y248" s="4" t="str" cm="1">
        <f t="array" ref="Y248">IF(M248&lt;=0," ",INDEX(Prices,MATCH(Y$3,add_ons,0),MATCH($E248,Models,0)+1))</f>
        <v xml:space="preserve"> </v>
      </c>
      <c r="Z248" s="4" t="str" cm="1">
        <f t="array" ref="Z248">IF(N248&lt;=0," ",INDEX(Prices,MATCH(Z$3,add_ons,0),MATCH($E248,Models,0)+1))</f>
        <v xml:space="preserve"> </v>
      </c>
      <c r="AA248" s="4" t="str" cm="1">
        <f t="array" ref="AA248">IF(O248&lt;=0," ",INDEX(Prices,MATCH(AA$3,add_ons,0),MATCH($E248,Models,0)+1))</f>
        <v xml:space="preserve"> </v>
      </c>
      <c r="AB248" s="4" t="str" cm="1">
        <f t="array" ref="AB248">IF(P248&lt;=0," ",INDEX(Prices,MATCH(AB$3,add_ons,0),MATCH($E248,Models,0)+1))</f>
        <v xml:space="preserve"> </v>
      </c>
      <c r="AC248" s="4" t="str" cm="1">
        <f t="array" ref="AC248">IF(Q248&lt;=0," ",INDEX(Prices,MATCH(AC$3,add_ons,0),MATCH($E248,Models,0)+1))</f>
        <v xml:space="preserve"> </v>
      </c>
      <c r="AD248" s="4" cm="1">
        <f t="array" ref="AD248">IF(R248&lt;=0," ",INDEX(Prices,MATCH(AD$3,add_ons,0),MATCH($E248,Models,0)+1))</f>
        <v>160</v>
      </c>
      <c r="AE248" s="4" t="str" cm="1">
        <f t="array" ref="AE248">IF(S248&lt;=0," ",INDEX(Prices,MATCH(AE$3,add_ons,0),MATCH($E248,Models,0)+1))</f>
        <v xml:space="preserve"> </v>
      </c>
      <c r="AF248" s="4" t="str" cm="1">
        <f t="array" ref="AF248">IF(T248&lt;=0," ",INDEX(Prices,MATCH(AF$3,add_ons,0),MATCH($E248,Models,0)+1))</f>
        <v xml:space="preserve"> </v>
      </c>
      <c r="AG248" s="4" t="str" cm="1">
        <f t="array" ref="AG248">IF(U248&lt;=0," ",INDEX(Prices,MATCH(AG$3,add_ons,0),MATCH($E248,Models,0)+1))</f>
        <v xml:space="preserve"> </v>
      </c>
      <c r="AH248" s="4" cm="1">
        <f t="array" ref="AH248">IF(V248&lt;=0," ",INDEX(Prices,MATCH(AH$3,add_ons,0),MATCH($E248,Models,0)+1))</f>
        <v>390</v>
      </c>
      <c r="AI248" s="3">
        <f t="shared" si="15"/>
        <v>467.5</v>
      </c>
      <c r="AJ248" s="3" t="str" cm="1">
        <f t="array" ref="AJ248">IF(K248&lt;= 0, " ",INDEX(Costs,MATCH(W$3,add_ons,0),MATCH($E248,Models,0)+1))</f>
        <v xml:space="preserve"> </v>
      </c>
      <c r="AK248" s="3" t="str" cm="1">
        <f t="array" ref="AK248">IF(L248&lt;= 0, " ",INDEX(Costs,MATCH(X$3,add_ons,0),MATCH($E248,Models,0)+1))</f>
        <v xml:space="preserve"> </v>
      </c>
      <c r="AL248" s="3" t="str" cm="1">
        <f t="array" ref="AL248">IF(M248&lt;= 0, " ",INDEX(Costs,MATCH(Y$3,add_ons,0),MATCH($E248,Models,0)+1))</f>
        <v xml:space="preserve"> </v>
      </c>
      <c r="AM248" s="3" t="str" cm="1">
        <f t="array" ref="AM248">IF(N248&lt;= 0, " ",INDEX(Costs,MATCH(Z$3,add_ons,0),MATCH($E248,Models,0)+1))</f>
        <v xml:space="preserve"> </v>
      </c>
      <c r="AN248" s="3" t="str" cm="1">
        <f t="array" ref="AN248">IF(O248&lt;= 0, " ",INDEX(Costs,MATCH(AA$3,add_ons,0),MATCH($E248,Models,0)+1))</f>
        <v xml:space="preserve"> </v>
      </c>
      <c r="AO248" s="3" t="str" cm="1">
        <f t="array" ref="AO248">IF(P248&lt;= 0, " ",INDEX(Costs,MATCH(AB$3,add_ons,0),MATCH($E248,Models,0)+1))</f>
        <v xml:space="preserve"> </v>
      </c>
      <c r="AP248" s="3" t="str" cm="1">
        <f t="array" ref="AP248">IF(Q248&lt;= 0, " ",INDEX(Costs,MATCH(AC$3,add_ons,0),MATCH($E248,Models,0)+1))</f>
        <v xml:space="preserve"> </v>
      </c>
      <c r="AQ248" s="3" cm="1">
        <f t="array" ref="AQ248">IF(R248&lt;= 0, " ",INDEX(Costs,MATCH(AD$3,add_ons,0),MATCH($E248,Models,0)+1))</f>
        <v>27.200000000000003</v>
      </c>
      <c r="AR248" s="3" t="str" cm="1">
        <f t="array" ref="AR248">IF(S248&lt;= 0, " ",INDEX(Costs,MATCH(AE$3,add_ons,0),MATCH($E248,Models,0)+1))</f>
        <v xml:space="preserve"> </v>
      </c>
      <c r="AS248" s="3" t="str" cm="1">
        <f t="array" ref="AS248">IF(T248&lt;= 0, " ",INDEX(Costs,MATCH(AF$3,add_ons,0),MATCH($E248,Models,0)+1))</f>
        <v xml:space="preserve"> </v>
      </c>
      <c r="AT248" s="3" t="str" cm="1">
        <f t="array" ref="AT248">IF(U248&lt;= 0, " ",INDEX(Costs,MATCH(AG$3,add_ons,0),MATCH($E248,Models,0)+1))</f>
        <v xml:space="preserve"> </v>
      </c>
      <c r="AU248" s="3" cm="1">
        <f t="array" ref="AU248">IF(V248&lt;= 0, " ",INDEX(Costs,MATCH(AH$3,add_ons,0),MATCH($E248,Models,0)+1))</f>
        <v>81.899999999999991</v>
      </c>
      <c r="AV248" s="3">
        <f t="shared" si="16"/>
        <v>109.1</v>
      </c>
      <c r="AW248" s="3">
        <f t="shared" si="17"/>
        <v>21711.5</v>
      </c>
      <c r="AX248" s="3">
        <f t="shared" si="18"/>
        <v>20715.78</v>
      </c>
      <c r="AY248" s="3">
        <f t="shared" si="19"/>
        <v>995.72000000000116</v>
      </c>
    </row>
    <row r="249" spans="1:51" x14ac:dyDescent="0.2">
      <c r="A249" t="s">
        <v>36</v>
      </c>
      <c r="B249" t="s">
        <v>19</v>
      </c>
      <c r="C249" t="s">
        <v>10</v>
      </c>
      <c r="D249" t="s">
        <v>16</v>
      </c>
      <c r="E249" t="s">
        <v>17</v>
      </c>
      <c r="F249" t="s">
        <v>21</v>
      </c>
      <c r="G249" t="s">
        <v>14</v>
      </c>
      <c r="H249">
        <v>44</v>
      </c>
      <c r="I249" s="3">
        <v>20671</v>
      </c>
      <c r="J249" s="4">
        <v>20050.87</v>
      </c>
      <c r="K249" s="10">
        <v>0</v>
      </c>
      <c r="L249" s="10">
        <v>0</v>
      </c>
      <c r="M249" s="10">
        <v>0</v>
      </c>
      <c r="N249" s="10">
        <v>0</v>
      </c>
      <c r="O249" s="10">
        <v>0</v>
      </c>
      <c r="P249" s="10">
        <v>0</v>
      </c>
      <c r="Q249" s="10">
        <v>1</v>
      </c>
      <c r="R249" s="10">
        <v>0</v>
      </c>
      <c r="S249" s="10">
        <v>0</v>
      </c>
      <c r="T249" s="10">
        <v>0</v>
      </c>
      <c r="U249" s="10">
        <v>0</v>
      </c>
      <c r="V249" s="10">
        <v>1</v>
      </c>
      <c r="W249" s="4" t="str" cm="1">
        <f t="array" ref="W249">IF(K249&lt;=0," ",INDEX(Prices,MATCH(W$3,add_ons,0),MATCH($E249,Models,0)+1))</f>
        <v xml:space="preserve"> </v>
      </c>
      <c r="X249" s="4" t="str" cm="1">
        <f t="array" ref="X249">IF(L249&lt;=0," ",INDEX(Prices,MATCH(X$3,add_ons,0),MATCH($E249,Models,0)+1))</f>
        <v xml:space="preserve"> </v>
      </c>
      <c r="Y249" s="4" t="str" cm="1">
        <f t="array" ref="Y249">IF(M249&lt;=0," ",INDEX(Prices,MATCH(Y$3,add_ons,0),MATCH($E249,Models,0)+1))</f>
        <v xml:space="preserve"> </v>
      </c>
      <c r="Z249" s="4" t="str" cm="1">
        <f t="array" ref="Z249">IF(N249&lt;=0," ",INDEX(Prices,MATCH(Z$3,add_ons,0),MATCH($E249,Models,0)+1))</f>
        <v xml:space="preserve"> </v>
      </c>
      <c r="AA249" s="4" t="str" cm="1">
        <f t="array" ref="AA249">IF(O249&lt;=0," ",INDEX(Prices,MATCH(AA$3,add_ons,0),MATCH($E249,Models,0)+1))</f>
        <v xml:space="preserve"> </v>
      </c>
      <c r="AB249" s="4" t="str" cm="1">
        <f t="array" ref="AB249">IF(P249&lt;=0," ",INDEX(Prices,MATCH(AB$3,add_ons,0),MATCH($E249,Models,0)+1))</f>
        <v xml:space="preserve"> </v>
      </c>
      <c r="AC249" s="4" cm="1">
        <f t="array" ref="AC249">IF(Q249&lt;=0," ",INDEX(Prices,MATCH(AC$3,add_ons,0),MATCH($E249,Models,0)+1))</f>
        <v>90</v>
      </c>
      <c r="AD249" s="4" t="str" cm="1">
        <f t="array" ref="AD249">IF(R249&lt;=0," ",INDEX(Prices,MATCH(AD$3,add_ons,0),MATCH($E249,Models,0)+1))</f>
        <v xml:space="preserve"> </v>
      </c>
      <c r="AE249" s="4" t="str" cm="1">
        <f t="array" ref="AE249">IF(S249&lt;=0," ",INDEX(Prices,MATCH(AE$3,add_ons,0),MATCH($E249,Models,0)+1))</f>
        <v xml:space="preserve"> </v>
      </c>
      <c r="AF249" s="4" t="str" cm="1">
        <f t="array" ref="AF249">IF(T249&lt;=0," ",INDEX(Prices,MATCH(AF$3,add_ons,0),MATCH($E249,Models,0)+1))</f>
        <v xml:space="preserve"> </v>
      </c>
      <c r="AG249" s="4" t="str" cm="1">
        <f t="array" ref="AG249">IF(U249&lt;=0," ",INDEX(Prices,MATCH(AG$3,add_ons,0),MATCH($E249,Models,0)+1))</f>
        <v xml:space="preserve"> </v>
      </c>
      <c r="AH249" s="4" cm="1">
        <f t="array" ref="AH249">IF(V249&lt;=0," ",INDEX(Prices,MATCH(AH$3,add_ons,0),MATCH($E249,Models,0)+1))</f>
        <v>390</v>
      </c>
      <c r="AI249" s="3">
        <f t="shared" si="15"/>
        <v>408</v>
      </c>
      <c r="AJ249" s="3" t="str" cm="1">
        <f t="array" ref="AJ249">IF(K249&lt;= 0, " ",INDEX(Costs,MATCH(W$3,add_ons,0),MATCH($E249,Models,0)+1))</f>
        <v xml:space="preserve"> </v>
      </c>
      <c r="AK249" s="3" t="str" cm="1">
        <f t="array" ref="AK249">IF(L249&lt;= 0, " ",INDEX(Costs,MATCH(X$3,add_ons,0),MATCH($E249,Models,0)+1))</f>
        <v xml:space="preserve"> </v>
      </c>
      <c r="AL249" s="3" t="str" cm="1">
        <f t="array" ref="AL249">IF(M249&lt;= 0, " ",INDEX(Costs,MATCH(Y$3,add_ons,0),MATCH($E249,Models,0)+1))</f>
        <v xml:space="preserve"> </v>
      </c>
      <c r="AM249" s="3" t="str" cm="1">
        <f t="array" ref="AM249">IF(N249&lt;= 0, " ",INDEX(Costs,MATCH(Z$3,add_ons,0),MATCH($E249,Models,0)+1))</f>
        <v xml:space="preserve"> </v>
      </c>
      <c r="AN249" s="3" t="str" cm="1">
        <f t="array" ref="AN249">IF(O249&lt;= 0, " ",INDEX(Costs,MATCH(AA$3,add_ons,0),MATCH($E249,Models,0)+1))</f>
        <v xml:space="preserve"> </v>
      </c>
      <c r="AO249" s="3" t="str" cm="1">
        <f t="array" ref="AO249">IF(P249&lt;= 0, " ",INDEX(Costs,MATCH(AB$3,add_ons,0),MATCH($E249,Models,0)+1))</f>
        <v xml:space="preserve"> </v>
      </c>
      <c r="AP249" s="3" cm="1">
        <f t="array" ref="AP249">IF(Q249&lt;= 0, " ",INDEX(Costs,MATCH(AC$3,add_ons,0),MATCH($E249,Models,0)+1))</f>
        <v>13.5</v>
      </c>
      <c r="AQ249" s="3" t="str" cm="1">
        <f t="array" ref="AQ249">IF(R249&lt;= 0, " ",INDEX(Costs,MATCH(AD$3,add_ons,0),MATCH($E249,Models,0)+1))</f>
        <v xml:space="preserve"> </v>
      </c>
      <c r="AR249" s="3" t="str" cm="1">
        <f t="array" ref="AR249">IF(S249&lt;= 0, " ",INDEX(Costs,MATCH(AE$3,add_ons,0),MATCH($E249,Models,0)+1))</f>
        <v xml:space="preserve"> </v>
      </c>
      <c r="AS249" s="3" t="str" cm="1">
        <f t="array" ref="AS249">IF(T249&lt;= 0, " ",INDEX(Costs,MATCH(AF$3,add_ons,0),MATCH($E249,Models,0)+1))</f>
        <v xml:space="preserve"> </v>
      </c>
      <c r="AT249" s="3" t="str" cm="1">
        <f t="array" ref="AT249">IF(U249&lt;= 0, " ",INDEX(Costs,MATCH(AG$3,add_ons,0),MATCH($E249,Models,0)+1))</f>
        <v xml:space="preserve"> </v>
      </c>
      <c r="AU249" s="3" cm="1">
        <f t="array" ref="AU249">IF(V249&lt;= 0, " ",INDEX(Costs,MATCH(AH$3,add_ons,0),MATCH($E249,Models,0)+1))</f>
        <v>81.899999999999991</v>
      </c>
      <c r="AV249" s="3">
        <f t="shared" si="16"/>
        <v>95.399999999999991</v>
      </c>
      <c r="AW249" s="3">
        <f t="shared" si="17"/>
        <v>21079</v>
      </c>
      <c r="AX249" s="3">
        <f t="shared" si="18"/>
        <v>20146.27</v>
      </c>
      <c r="AY249" s="3">
        <f t="shared" si="19"/>
        <v>932.72999999999956</v>
      </c>
    </row>
    <row r="250" spans="1:51" x14ac:dyDescent="0.2">
      <c r="A250" t="s">
        <v>36</v>
      </c>
      <c r="B250" t="s">
        <v>19</v>
      </c>
      <c r="C250" t="s">
        <v>10</v>
      </c>
      <c r="D250" t="s">
        <v>16</v>
      </c>
      <c r="E250" t="s">
        <v>20</v>
      </c>
      <c r="F250" t="s">
        <v>30</v>
      </c>
      <c r="G250" t="s">
        <v>22</v>
      </c>
      <c r="H250">
        <v>39</v>
      </c>
      <c r="I250" s="3">
        <v>26315</v>
      </c>
      <c r="J250" s="4">
        <v>25525.55</v>
      </c>
      <c r="K250" s="10">
        <v>0</v>
      </c>
      <c r="L250" s="10">
        <v>0</v>
      </c>
      <c r="M250" s="10">
        <v>0</v>
      </c>
      <c r="N250" s="10">
        <v>1</v>
      </c>
      <c r="O250" s="10">
        <v>0</v>
      </c>
      <c r="P250" s="10">
        <v>1</v>
      </c>
      <c r="Q250" s="10">
        <v>0</v>
      </c>
      <c r="R250" s="10">
        <v>0</v>
      </c>
      <c r="S250" s="10">
        <v>1</v>
      </c>
      <c r="T250" s="10">
        <v>1</v>
      </c>
      <c r="U250" s="10">
        <v>0</v>
      </c>
      <c r="V250" s="10">
        <v>0</v>
      </c>
      <c r="W250" s="4" t="str" cm="1">
        <f t="array" ref="W250">IF(K250&lt;=0," ",INDEX(Prices,MATCH(W$3,add_ons,0),MATCH($E250,Models,0)+1))</f>
        <v xml:space="preserve"> </v>
      </c>
      <c r="X250" s="4" t="str" cm="1">
        <f t="array" ref="X250">IF(L250&lt;=0," ",INDEX(Prices,MATCH(X$3,add_ons,0),MATCH($E250,Models,0)+1))</f>
        <v xml:space="preserve"> </v>
      </c>
      <c r="Y250" s="4" t="str" cm="1">
        <f t="array" ref="Y250">IF(M250&lt;=0," ",INDEX(Prices,MATCH(Y$3,add_ons,0),MATCH($E250,Models,0)+1))</f>
        <v xml:space="preserve"> </v>
      </c>
      <c r="Z250" s="4" cm="1">
        <f t="array" ref="Z250">IF(N250&lt;=0," ",INDEX(Prices,MATCH(Z$3,add_ons,0),MATCH($E250,Models,0)+1))</f>
        <v>240</v>
      </c>
      <c r="AA250" s="4" t="str" cm="1">
        <f t="array" ref="AA250">IF(O250&lt;=0," ",INDEX(Prices,MATCH(AA$3,add_ons,0),MATCH($E250,Models,0)+1))</f>
        <v xml:space="preserve"> </v>
      </c>
      <c r="AB250" s="4" cm="1">
        <f t="array" ref="AB250">IF(P250&lt;=0," ",INDEX(Prices,MATCH(AB$3,add_ons,0),MATCH($E250,Models,0)+1))</f>
        <v>2800</v>
      </c>
      <c r="AC250" s="4" t="str" cm="1">
        <f t="array" ref="AC250">IF(Q250&lt;=0," ",INDEX(Prices,MATCH(AC$3,add_ons,0),MATCH($E250,Models,0)+1))</f>
        <v xml:space="preserve"> </v>
      </c>
      <c r="AD250" s="4" t="str" cm="1">
        <f t="array" ref="AD250">IF(R250&lt;=0," ",INDEX(Prices,MATCH(AD$3,add_ons,0),MATCH($E250,Models,0)+1))</f>
        <v xml:space="preserve"> </v>
      </c>
      <c r="AE250" s="4" cm="1">
        <f t="array" ref="AE250">IF(S250&lt;=0," ",INDEX(Prices,MATCH(AE$3,add_ons,0),MATCH($E250,Models,0)+1))</f>
        <v>160</v>
      </c>
      <c r="AF250" s="4" cm="1">
        <f t="array" ref="AF250">IF(T250&lt;=0," ",INDEX(Prices,MATCH(AF$3,add_ons,0),MATCH($E250,Models,0)+1))</f>
        <v>200</v>
      </c>
      <c r="AG250" s="4" t="str" cm="1">
        <f t="array" ref="AG250">IF(U250&lt;=0," ",INDEX(Prices,MATCH(AG$3,add_ons,0),MATCH($E250,Models,0)+1))</f>
        <v xml:space="preserve"> </v>
      </c>
      <c r="AH250" s="4" t="str" cm="1">
        <f t="array" ref="AH250">IF(V250&lt;=0," ",INDEX(Prices,MATCH(AH$3,add_ons,0),MATCH($E250,Models,0)+1))</f>
        <v xml:space="preserve"> </v>
      </c>
      <c r="AI250" s="3">
        <f t="shared" si="15"/>
        <v>2890</v>
      </c>
      <c r="AJ250" s="3" t="str" cm="1">
        <f t="array" ref="AJ250">IF(K250&lt;= 0, " ",INDEX(Costs,MATCH(W$3,add_ons,0),MATCH($E250,Models,0)+1))</f>
        <v xml:space="preserve"> </v>
      </c>
      <c r="AK250" s="3" t="str" cm="1">
        <f t="array" ref="AK250">IF(L250&lt;= 0, " ",INDEX(Costs,MATCH(X$3,add_ons,0),MATCH($E250,Models,0)+1))</f>
        <v xml:space="preserve"> </v>
      </c>
      <c r="AL250" s="3" t="str" cm="1">
        <f t="array" ref="AL250">IF(M250&lt;= 0, " ",INDEX(Costs,MATCH(Y$3,add_ons,0),MATCH($E250,Models,0)+1))</f>
        <v xml:space="preserve"> </v>
      </c>
      <c r="AM250" s="3" cm="1">
        <f t="array" ref="AM250">IF(N250&lt;= 0, " ",INDEX(Costs,MATCH(Z$3,add_ons,0),MATCH($E250,Models,0)+1))</f>
        <v>28.799999999999997</v>
      </c>
      <c r="AN250" s="3" t="str" cm="1">
        <f t="array" ref="AN250">IF(O250&lt;= 0, " ",INDEX(Costs,MATCH(AA$3,add_ons,0),MATCH($E250,Models,0)+1))</f>
        <v xml:space="preserve"> </v>
      </c>
      <c r="AO250" s="3" cm="1">
        <f t="array" ref="AO250">IF(P250&lt;= 0, " ",INDEX(Costs,MATCH(AB$3,add_ons,0),MATCH($E250,Models,0)+1))</f>
        <v>1904.0000000000002</v>
      </c>
      <c r="AP250" s="3" t="str" cm="1">
        <f t="array" ref="AP250">IF(Q250&lt;= 0, " ",INDEX(Costs,MATCH(AC$3,add_ons,0),MATCH($E250,Models,0)+1))</f>
        <v xml:space="preserve"> </v>
      </c>
      <c r="AQ250" s="3" t="str" cm="1">
        <f t="array" ref="AQ250">IF(R250&lt;= 0, " ",INDEX(Costs,MATCH(AD$3,add_ons,0),MATCH($E250,Models,0)+1))</f>
        <v xml:space="preserve"> </v>
      </c>
      <c r="AR250" s="3" cm="1">
        <f t="array" ref="AR250">IF(S250&lt;= 0, " ",INDEX(Costs,MATCH(AE$3,add_ons,0),MATCH($E250,Models,0)+1))</f>
        <v>27.200000000000003</v>
      </c>
      <c r="AS250" s="3" cm="1">
        <f t="array" ref="AS250">IF(T250&lt;= 0, " ",INDEX(Costs,MATCH(AF$3,add_ons,0),MATCH($E250,Models,0)+1))</f>
        <v>36</v>
      </c>
      <c r="AT250" s="3" t="str" cm="1">
        <f t="array" ref="AT250">IF(U250&lt;= 0, " ",INDEX(Costs,MATCH(AG$3,add_ons,0),MATCH($E250,Models,0)+1))</f>
        <v xml:space="preserve"> </v>
      </c>
      <c r="AU250" s="3" t="str" cm="1">
        <f t="array" ref="AU250">IF(V250&lt;= 0, " ",INDEX(Costs,MATCH(AH$3,add_ons,0),MATCH($E250,Models,0)+1))</f>
        <v xml:space="preserve"> </v>
      </c>
      <c r="AV250" s="3">
        <f t="shared" si="16"/>
        <v>1996.0000000000002</v>
      </c>
      <c r="AW250" s="3">
        <f t="shared" si="17"/>
        <v>29205</v>
      </c>
      <c r="AX250" s="3">
        <f t="shared" si="18"/>
        <v>27521.55</v>
      </c>
      <c r="AY250" s="3">
        <f t="shared" si="19"/>
        <v>1683.4500000000007</v>
      </c>
    </row>
    <row r="251" spans="1:51" x14ac:dyDescent="0.2">
      <c r="A251" t="s">
        <v>36</v>
      </c>
      <c r="B251" t="s">
        <v>19</v>
      </c>
      <c r="C251" t="s">
        <v>10</v>
      </c>
      <c r="D251" t="s">
        <v>16</v>
      </c>
      <c r="E251" t="s">
        <v>20</v>
      </c>
      <c r="F251" t="s">
        <v>30</v>
      </c>
      <c r="G251" t="s">
        <v>14</v>
      </c>
      <c r="H251">
        <v>46</v>
      </c>
      <c r="I251" s="3">
        <v>29305</v>
      </c>
      <c r="J251" s="4">
        <v>28425.85</v>
      </c>
      <c r="K251" s="10">
        <v>1</v>
      </c>
      <c r="L251" s="10">
        <v>0</v>
      </c>
      <c r="M251" s="10">
        <v>0</v>
      </c>
      <c r="N251" s="10">
        <v>1</v>
      </c>
      <c r="O251" s="10">
        <v>1</v>
      </c>
      <c r="P251" s="10">
        <v>0</v>
      </c>
      <c r="Q251" s="10">
        <v>0</v>
      </c>
      <c r="R251" s="10">
        <v>1</v>
      </c>
      <c r="S251" s="10">
        <v>1</v>
      </c>
      <c r="T251" s="10">
        <v>0</v>
      </c>
      <c r="U251" s="10">
        <v>0</v>
      </c>
      <c r="V251" s="10">
        <v>0</v>
      </c>
      <c r="W251" s="4" cm="1">
        <f t="array" ref="W251">IF(K251&lt;=0," ",INDEX(Prices,MATCH(W$3,add_ons,0),MATCH($E251,Models,0)+1))</f>
        <v>750</v>
      </c>
      <c r="X251" s="4" t="str" cm="1">
        <f t="array" ref="X251">IF(L251&lt;=0," ",INDEX(Prices,MATCH(X$3,add_ons,0),MATCH($E251,Models,0)+1))</f>
        <v xml:space="preserve"> </v>
      </c>
      <c r="Y251" s="4" t="str" cm="1">
        <f t="array" ref="Y251">IF(M251&lt;=0," ",INDEX(Prices,MATCH(Y$3,add_ons,0),MATCH($E251,Models,0)+1))</f>
        <v xml:space="preserve"> </v>
      </c>
      <c r="Z251" s="4" cm="1">
        <f t="array" ref="Z251">IF(N251&lt;=0," ",INDEX(Prices,MATCH(Z$3,add_ons,0),MATCH($E251,Models,0)+1))</f>
        <v>240</v>
      </c>
      <c r="AA251" s="4" cm="1">
        <f t="array" ref="AA251">IF(O251&lt;=0," ",INDEX(Prices,MATCH(AA$3,add_ons,0),MATCH($E251,Models,0)+1))</f>
        <v>1400</v>
      </c>
      <c r="AB251" s="4" t="str" cm="1">
        <f t="array" ref="AB251">IF(P251&lt;=0," ",INDEX(Prices,MATCH(AB$3,add_ons,0),MATCH($E251,Models,0)+1))</f>
        <v xml:space="preserve"> </v>
      </c>
      <c r="AC251" s="4" t="str" cm="1">
        <f t="array" ref="AC251">IF(Q251&lt;=0," ",INDEX(Prices,MATCH(AC$3,add_ons,0),MATCH($E251,Models,0)+1))</f>
        <v xml:space="preserve"> </v>
      </c>
      <c r="AD251" s="4" cm="1">
        <f t="array" ref="AD251">IF(R251&lt;=0," ",INDEX(Prices,MATCH(AD$3,add_ons,0),MATCH($E251,Models,0)+1))</f>
        <v>180</v>
      </c>
      <c r="AE251" s="4" cm="1">
        <f t="array" ref="AE251">IF(S251&lt;=0," ",INDEX(Prices,MATCH(AE$3,add_ons,0),MATCH($E251,Models,0)+1))</f>
        <v>160</v>
      </c>
      <c r="AF251" s="4" t="str" cm="1">
        <f t="array" ref="AF251">IF(T251&lt;=0," ",INDEX(Prices,MATCH(AF$3,add_ons,0),MATCH($E251,Models,0)+1))</f>
        <v xml:space="preserve"> </v>
      </c>
      <c r="AG251" s="4" t="str" cm="1">
        <f t="array" ref="AG251">IF(U251&lt;=0," ",INDEX(Prices,MATCH(AG$3,add_ons,0),MATCH($E251,Models,0)+1))</f>
        <v xml:space="preserve"> </v>
      </c>
      <c r="AH251" s="4" t="str" cm="1">
        <f t="array" ref="AH251">IF(V251&lt;=0," ",INDEX(Prices,MATCH(AH$3,add_ons,0),MATCH($E251,Models,0)+1))</f>
        <v xml:space="preserve"> </v>
      </c>
      <c r="AI251" s="3">
        <f t="shared" si="15"/>
        <v>2320.5</v>
      </c>
      <c r="AJ251" s="3" cm="1">
        <f t="array" ref="AJ251">IF(K251&lt;= 0, " ",INDEX(Costs,MATCH(W$3,add_ons,0),MATCH($E251,Models,0)+1))</f>
        <v>187.5</v>
      </c>
      <c r="AK251" s="3" t="str" cm="1">
        <f t="array" ref="AK251">IF(L251&lt;= 0, " ",INDEX(Costs,MATCH(X$3,add_ons,0),MATCH($E251,Models,0)+1))</f>
        <v xml:space="preserve"> </v>
      </c>
      <c r="AL251" s="3" t="str" cm="1">
        <f t="array" ref="AL251">IF(M251&lt;= 0, " ",INDEX(Costs,MATCH(Y$3,add_ons,0),MATCH($E251,Models,0)+1))</f>
        <v xml:space="preserve"> </v>
      </c>
      <c r="AM251" s="3" cm="1">
        <f t="array" ref="AM251">IF(N251&lt;= 0, " ",INDEX(Costs,MATCH(Z$3,add_ons,0),MATCH($E251,Models,0)+1))</f>
        <v>28.799999999999997</v>
      </c>
      <c r="AN251" s="3" cm="1">
        <f t="array" ref="AN251">IF(O251&lt;= 0, " ",INDEX(Costs,MATCH(AA$3,add_ons,0),MATCH($E251,Models,0)+1))</f>
        <v>910</v>
      </c>
      <c r="AO251" s="3" t="str" cm="1">
        <f t="array" ref="AO251">IF(P251&lt;= 0, " ",INDEX(Costs,MATCH(AB$3,add_ons,0),MATCH($E251,Models,0)+1))</f>
        <v xml:space="preserve"> </v>
      </c>
      <c r="AP251" s="3" t="str" cm="1">
        <f t="array" ref="AP251">IF(Q251&lt;= 0, " ",INDEX(Costs,MATCH(AC$3,add_ons,0),MATCH($E251,Models,0)+1))</f>
        <v xml:space="preserve"> </v>
      </c>
      <c r="AQ251" s="3" cm="1">
        <f t="array" ref="AQ251">IF(R251&lt;= 0, " ",INDEX(Costs,MATCH(AD$3,add_ons,0),MATCH($E251,Models,0)+1))</f>
        <v>30.6</v>
      </c>
      <c r="AR251" s="3" cm="1">
        <f t="array" ref="AR251">IF(S251&lt;= 0, " ",INDEX(Costs,MATCH(AE$3,add_ons,0),MATCH($E251,Models,0)+1))</f>
        <v>27.200000000000003</v>
      </c>
      <c r="AS251" s="3" t="str" cm="1">
        <f t="array" ref="AS251">IF(T251&lt;= 0, " ",INDEX(Costs,MATCH(AF$3,add_ons,0),MATCH($E251,Models,0)+1))</f>
        <v xml:space="preserve"> </v>
      </c>
      <c r="AT251" s="3" t="str" cm="1">
        <f t="array" ref="AT251">IF(U251&lt;= 0, " ",INDEX(Costs,MATCH(AG$3,add_ons,0),MATCH($E251,Models,0)+1))</f>
        <v xml:space="preserve"> </v>
      </c>
      <c r="AU251" s="3" t="str" cm="1">
        <f t="array" ref="AU251">IF(V251&lt;= 0, " ",INDEX(Costs,MATCH(AH$3,add_ons,0),MATCH($E251,Models,0)+1))</f>
        <v xml:space="preserve"> </v>
      </c>
      <c r="AV251" s="3">
        <f t="shared" si="16"/>
        <v>1184.0999999999999</v>
      </c>
      <c r="AW251" s="3">
        <f t="shared" si="17"/>
        <v>31625.5</v>
      </c>
      <c r="AX251" s="3">
        <f t="shared" si="18"/>
        <v>29609.949999999997</v>
      </c>
      <c r="AY251" s="3">
        <f t="shared" si="19"/>
        <v>2015.5500000000029</v>
      </c>
    </row>
    <row r="252" spans="1:51" x14ac:dyDescent="0.2">
      <c r="A252" t="s">
        <v>36</v>
      </c>
      <c r="B252" t="s">
        <v>19</v>
      </c>
      <c r="C252" t="s">
        <v>10</v>
      </c>
      <c r="D252" t="s">
        <v>16</v>
      </c>
      <c r="E252" t="s">
        <v>20</v>
      </c>
      <c r="F252" t="s">
        <v>26</v>
      </c>
      <c r="G252" t="s">
        <v>14</v>
      </c>
      <c r="H252">
        <v>44</v>
      </c>
      <c r="I252" s="3">
        <v>25465</v>
      </c>
      <c r="J252" s="4">
        <v>24701.05</v>
      </c>
      <c r="K252" s="10">
        <v>0</v>
      </c>
      <c r="L252" s="10">
        <v>0</v>
      </c>
      <c r="M252" s="10">
        <v>0</v>
      </c>
      <c r="N252" s="10">
        <v>0</v>
      </c>
      <c r="O252" s="10">
        <v>0</v>
      </c>
      <c r="P252" s="10">
        <v>0</v>
      </c>
      <c r="Q252" s="10">
        <v>0</v>
      </c>
      <c r="R252" s="10">
        <v>0</v>
      </c>
      <c r="S252" s="10">
        <v>0</v>
      </c>
      <c r="T252" s="10">
        <v>0</v>
      </c>
      <c r="U252" s="10">
        <v>1</v>
      </c>
      <c r="V252" s="10">
        <v>0</v>
      </c>
      <c r="W252" s="4" t="str" cm="1">
        <f t="array" ref="W252">IF(K252&lt;=0," ",INDEX(Prices,MATCH(W$3,add_ons,0),MATCH($E252,Models,0)+1))</f>
        <v xml:space="preserve"> </v>
      </c>
      <c r="X252" s="4" t="str" cm="1">
        <f t="array" ref="X252">IF(L252&lt;=0," ",INDEX(Prices,MATCH(X$3,add_ons,0),MATCH($E252,Models,0)+1))</f>
        <v xml:space="preserve"> </v>
      </c>
      <c r="Y252" s="4" t="str" cm="1">
        <f t="array" ref="Y252">IF(M252&lt;=0," ",INDEX(Prices,MATCH(Y$3,add_ons,0),MATCH($E252,Models,0)+1))</f>
        <v xml:space="preserve"> </v>
      </c>
      <c r="Z252" s="4" t="str" cm="1">
        <f t="array" ref="Z252">IF(N252&lt;=0," ",INDEX(Prices,MATCH(Z$3,add_ons,0),MATCH($E252,Models,0)+1))</f>
        <v xml:space="preserve"> </v>
      </c>
      <c r="AA252" s="4" t="str" cm="1">
        <f t="array" ref="AA252">IF(O252&lt;=0," ",INDEX(Prices,MATCH(AA$3,add_ons,0),MATCH($E252,Models,0)+1))</f>
        <v xml:space="preserve"> </v>
      </c>
      <c r="AB252" s="4" t="str" cm="1">
        <f t="array" ref="AB252">IF(P252&lt;=0," ",INDEX(Prices,MATCH(AB$3,add_ons,0),MATCH($E252,Models,0)+1))</f>
        <v xml:space="preserve"> </v>
      </c>
      <c r="AC252" s="4" t="str" cm="1">
        <f t="array" ref="AC252">IF(Q252&lt;=0," ",INDEX(Prices,MATCH(AC$3,add_ons,0),MATCH($E252,Models,0)+1))</f>
        <v xml:space="preserve"> </v>
      </c>
      <c r="AD252" s="4" t="str" cm="1">
        <f t="array" ref="AD252">IF(R252&lt;=0," ",INDEX(Prices,MATCH(AD$3,add_ons,0),MATCH($E252,Models,0)+1))</f>
        <v xml:space="preserve"> </v>
      </c>
      <c r="AE252" s="4" t="str" cm="1">
        <f t="array" ref="AE252">IF(S252&lt;=0," ",INDEX(Prices,MATCH(AE$3,add_ons,0),MATCH($E252,Models,0)+1))</f>
        <v xml:space="preserve"> </v>
      </c>
      <c r="AF252" s="4" t="str" cm="1">
        <f t="array" ref="AF252">IF(T252&lt;=0," ",INDEX(Prices,MATCH(AF$3,add_ons,0),MATCH($E252,Models,0)+1))</f>
        <v xml:space="preserve"> </v>
      </c>
      <c r="AG252" s="4" cm="1">
        <f t="array" ref="AG252">IF(U252&lt;=0," ",INDEX(Prices,MATCH(AG$3,add_ons,0),MATCH($E252,Models,0)+1))</f>
        <v>640</v>
      </c>
      <c r="AH252" s="4" t="str" cm="1">
        <f t="array" ref="AH252">IF(V252&lt;=0," ",INDEX(Prices,MATCH(AH$3,add_ons,0),MATCH($E252,Models,0)+1))</f>
        <v xml:space="preserve"> </v>
      </c>
      <c r="AI252" s="3">
        <f t="shared" si="15"/>
        <v>544</v>
      </c>
      <c r="AJ252" s="3" t="str" cm="1">
        <f t="array" ref="AJ252">IF(K252&lt;= 0, " ",INDEX(Costs,MATCH(W$3,add_ons,0),MATCH($E252,Models,0)+1))</f>
        <v xml:space="preserve"> </v>
      </c>
      <c r="AK252" s="3" t="str" cm="1">
        <f t="array" ref="AK252">IF(L252&lt;= 0, " ",INDEX(Costs,MATCH(X$3,add_ons,0),MATCH($E252,Models,0)+1))</f>
        <v xml:space="preserve"> </v>
      </c>
      <c r="AL252" s="3" t="str" cm="1">
        <f t="array" ref="AL252">IF(M252&lt;= 0, " ",INDEX(Costs,MATCH(Y$3,add_ons,0),MATCH($E252,Models,0)+1))</f>
        <v xml:space="preserve"> </v>
      </c>
      <c r="AM252" s="3" t="str" cm="1">
        <f t="array" ref="AM252">IF(N252&lt;= 0, " ",INDEX(Costs,MATCH(Z$3,add_ons,0),MATCH($E252,Models,0)+1))</f>
        <v xml:space="preserve"> </v>
      </c>
      <c r="AN252" s="3" t="str" cm="1">
        <f t="array" ref="AN252">IF(O252&lt;= 0, " ",INDEX(Costs,MATCH(AA$3,add_ons,0),MATCH($E252,Models,0)+1))</f>
        <v xml:space="preserve"> </v>
      </c>
      <c r="AO252" s="3" t="str" cm="1">
        <f t="array" ref="AO252">IF(P252&lt;= 0, " ",INDEX(Costs,MATCH(AB$3,add_ons,0),MATCH($E252,Models,0)+1))</f>
        <v xml:space="preserve"> </v>
      </c>
      <c r="AP252" s="3" t="str" cm="1">
        <f t="array" ref="AP252">IF(Q252&lt;= 0, " ",INDEX(Costs,MATCH(AC$3,add_ons,0),MATCH($E252,Models,0)+1))</f>
        <v xml:space="preserve"> </v>
      </c>
      <c r="AQ252" s="3" t="str" cm="1">
        <f t="array" ref="AQ252">IF(R252&lt;= 0, " ",INDEX(Costs,MATCH(AD$3,add_ons,0),MATCH($E252,Models,0)+1))</f>
        <v xml:space="preserve"> </v>
      </c>
      <c r="AR252" s="3" t="str" cm="1">
        <f t="array" ref="AR252">IF(S252&lt;= 0, " ",INDEX(Costs,MATCH(AE$3,add_ons,0),MATCH($E252,Models,0)+1))</f>
        <v xml:space="preserve"> </v>
      </c>
      <c r="AS252" s="3" t="str" cm="1">
        <f t="array" ref="AS252">IF(T252&lt;= 0, " ",INDEX(Costs,MATCH(AF$3,add_ons,0),MATCH($E252,Models,0)+1))</f>
        <v xml:space="preserve"> </v>
      </c>
      <c r="AT252" s="3" cm="1">
        <f t="array" ref="AT252">IF(U252&lt;= 0, " ",INDEX(Costs,MATCH(AG$3,add_ons,0),MATCH($E252,Models,0)+1))</f>
        <v>179.20000000000002</v>
      </c>
      <c r="AU252" s="3" t="str" cm="1">
        <f t="array" ref="AU252">IF(V252&lt;= 0, " ",INDEX(Costs,MATCH(AH$3,add_ons,0),MATCH($E252,Models,0)+1))</f>
        <v xml:space="preserve"> </v>
      </c>
      <c r="AV252" s="3">
        <f t="shared" si="16"/>
        <v>179.20000000000002</v>
      </c>
      <c r="AW252" s="3">
        <f t="shared" si="17"/>
        <v>26009</v>
      </c>
      <c r="AX252" s="3">
        <f t="shared" si="18"/>
        <v>24880.25</v>
      </c>
      <c r="AY252" s="3">
        <f t="shared" si="19"/>
        <v>1128.75</v>
      </c>
    </row>
    <row r="253" spans="1:51" x14ac:dyDescent="0.2">
      <c r="A253" t="s">
        <v>36</v>
      </c>
      <c r="B253" t="s">
        <v>19</v>
      </c>
      <c r="C253" t="s">
        <v>10</v>
      </c>
      <c r="D253" t="s">
        <v>16</v>
      </c>
      <c r="E253" t="s">
        <v>20</v>
      </c>
      <c r="F253" t="s">
        <v>26</v>
      </c>
      <c r="G253" t="s">
        <v>22</v>
      </c>
      <c r="H253">
        <v>73</v>
      </c>
      <c r="I253" s="3">
        <v>27064</v>
      </c>
      <c r="J253" s="4">
        <v>26252.079999999998</v>
      </c>
      <c r="K253" s="10">
        <v>0</v>
      </c>
      <c r="L253" s="10">
        <v>0</v>
      </c>
      <c r="M253" s="10">
        <v>0</v>
      </c>
      <c r="N253" s="10">
        <v>0</v>
      </c>
      <c r="O253" s="10">
        <v>0</v>
      </c>
      <c r="P253" s="10">
        <v>0</v>
      </c>
      <c r="Q253" s="10">
        <v>0</v>
      </c>
      <c r="R253" s="10">
        <v>0</v>
      </c>
      <c r="S253" s="10">
        <v>0</v>
      </c>
      <c r="T253" s="10">
        <v>0</v>
      </c>
      <c r="U253" s="10">
        <v>0</v>
      </c>
      <c r="V253" s="10">
        <v>0</v>
      </c>
      <c r="W253" s="4" t="str" cm="1">
        <f t="array" ref="W253">IF(K253&lt;=0," ",INDEX(Prices,MATCH(W$3,add_ons,0),MATCH($E253,Models,0)+1))</f>
        <v xml:space="preserve"> </v>
      </c>
      <c r="X253" s="4" t="str" cm="1">
        <f t="array" ref="X253">IF(L253&lt;=0," ",INDEX(Prices,MATCH(X$3,add_ons,0),MATCH($E253,Models,0)+1))</f>
        <v xml:space="preserve"> </v>
      </c>
      <c r="Y253" s="4" t="str" cm="1">
        <f t="array" ref="Y253">IF(M253&lt;=0," ",INDEX(Prices,MATCH(Y$3,add_ons,0),MATCH($E253,Models,0)+1))</f>
        <v xml:space="preserve"> </v>
      </c>
      <c r="Z253" s="4" t="str" cm="1">
        <f t="array" ref="Z253">IF(N253&lt;=0," ",INDEX(Prices,MATCH(Z$3,add_ons,0),MATCH($E253,Models,0)+1))</f>
        <v xml:space="preserve"> </v>
      </c>
      <c r="AA253" s="4" t="str" cm="1">
        <f t="array" ref="AA253">IF(O253&lt;=0," ",INDEX(Prices,MATCH(AA$3,add_ons,0),MATCH($E253,Models,0)+1))</f>
        <v xml:space="preserve"> </v>
      </c>
      <c r="AB253" s="4" t="str" cm="1">
        <f t="array" ref="AB253">IF(P253&lt;=0," ",INDEX(Prices,MATCH(AB$3,add_ons,0),MATCH($E253,Models,0)+1))</f>
        <v xml:space="preserve"> </v>
      </c>
      <c r="AC253" s="4" t="str" cm="1">
        <f t="array" ref="AC253">IF(Q253&lt;=0," ",INDEX(Prices,MATCH(AC$3,add_ons,0),MATCH($E253,Models,0)+1))</f>
        <v xml:space="preserve"> </v>
      </c>
      <c r="AD253" s="4" t="str" cm="1">
        <f t="array" ref="AD253">IF(R253&lt;=0," ",INDEX(Prices,MATCH(AD$3,add_ons,0),MATCH($E253,Models,0)+1))</f>
        <v xml:space="preserve"> </v>
      </c>
      <c r="AE253" s="4" t="str" cm="1">
        <f t="array" ref="AE253">IF(S253&lt;=0," ",INDEX(Prices,MATCH(AE$3,add_ons,0),MATCH($E253,Models,0)+1))</f>
        <v xml:space="preserve"> </v>
      </c>
      <c r="AF253" s="4" t="str" cm="1">
        <f t="array" ref="AF253">IF(T253&lt;=0," ",INDEX(Prices,MATCH(AF$3,add_ons,0),MATCH($E253,Models,0)+1))</f>
        <v xml:space="preserve"> </v>
      </c>
      <c r="AG253" s="4" t="str" cm="1">
        <f t="array" ref="AG253">IF(U253&lt;=0," ",INDEX(Prices,MATCH(AG$3,add_ons,0),MATCH($E253,Models,0)+1))</f>
        <v xml:space="preserve"> </v>
      </c>
      <c r="AH253" s="4" t="str" cm="1">
        <f t="array" ref="AH253">IF(V253&lt;=0," ",INDEX(Prices,MATCH(AH$3,add_ons,0),MATCH($E253,Models,0)+1))</f>
        <v xml:space="preserve"> </v>
      </c>
      <c r="AI253" s="3">
        <f t="shared" si="15"/>
        <v>0</v>
      </c>
      <c r="AJ253" s="3" t="str" cm="1">
        <f t="array" ref="AJ253">IF(K253&lt;= 0, " ",INDEX(Costs,MATCH(W$3,add_ons,0),MATCH($E253,Models,0)+1))</f>
        <v xml:space="preserve"> </v>
      </c>
      <c r="AK253" s="3" t="str" cm="1">
        <f t="array" ref="AK253">IF(L253&lt;= 0, " ",INDEX(Costs,MATCH(X$3,add_ons,0),MATCH($E253,Models,0)+1))</f>
        <v xml:space="preserve"> </v>
      </c>
      <c r="AL253" s="3" t="str" cm="1">
        <f t="array" ref="AL253">IF(M253&lt;= 0, " ",INDEX(Costs,MATCH(Y$3,add_ons,0),MATCH($E253,Models,0)+1))</f>
        <v xml:space="preserve"> </v>
      </c>
      <c r="AM253" s="3" t="str" cm="1">
        <f t="array" ref="AM253">IF(N253&lt;= 0, " ",INDEX(Costs,MATCH(Z$3,add_ons,0),MATCH($E253,Models,0)+1))</f>
        <v xml:space="preserve"> </v>
      </c>
      <c r="AN253" s="3" t="str" cm="1">
        <f t="array" ref="AN253">IF(O253&lt;= 0, " ",INDEX(Costs,MATCH(AA$3,add_ons,0),MATCH($E253,Models,0)+1))</f>
        <v xml:space="preserve"> </v>
      </c>
      <c r="AO253" s="3" t="str" cm="1">
        <f t="array" ref="AO253">IF(P253&lt;= 0, " ",INDEX(Costs,MATCH(AB$3,add_ons,0),MATCH($E253,Models,0)+1))</f>
        <v xml:space="preserve"> </v>
      </c>
      <c r="AP253" s="3" t="str" cm="1">
        <f t="array" ref="AP253">IF(Q253&lt;= 0, " ",INDEX(Costs,MATCH(AC$3,add_ons,0),MATCH($E253,Models,0)+1))</f>
        <v xml:space="preserve"> </v>
      </c>
      <c r="AQ253" s="3" t="str" cm="1">
        <f t="array" ref="AQ253">IF(R253&lt;= 0, " ",INDEX(Costs,MATCH(AD$3,add_ons,0),MATCH($E253,Models,0)+1))</f>
        <v xml:space="preserve"> </v>
      </c>
      <c r="AR253" s="3" t="str" cm="1">
        <f t="array" ref="AR253">IF(S253&lt;= 0, " ",INDEX(Costs,MATCH(AE$3,add_ons,0),MATCH($E253,Models,0)+1))</f>
        <v xml:space="preserve"> </v>
      </c>
      <c r="AS253" s="3" t="str" cm="1">
        <f t="array" ref="AS253">IF(T253&lt;= 0, " ",INDEX(Costs,MATCH(AF$3,add_ons,0),MATCH($E253,Models,0)+1))</f>
        <v xml:space="preserve"> </v>
      </c>
      <c r="AT253" s="3" t="str" cm="1">
        <f t="array" ref="AT253">IF(U253&lt;= 0, " ",INDEX(Costs,MATCH(AG$3,add_ons,0),MATCH($E253,Models,0)+1))</f>
        <v xml:space="preserve"> </v>
      </c>
      <c r="AU253" s="3" t="str" cm="1">
        <f t="array" ref="AU253">IF(V253&lt;= 0, " ",INDEX(Costs,MATCH(AH$3,add_ons,0),MATCH($E253,Models,0)+1))</f>
        <v xml:space="preserve"> </v>
      </c>
      <c r="AV253" s="3">
        <f t="shared" si="16"/>
        <v>0</v>
      </c>
      <c r="AW253" s="3">
        <f t="shared" si="17"/>
        <v>27064</v>
      </c>
      <c r="AX253" s="3">
        <f t="shared" si="18"/>
        <v>26252.079999999998</v>
      </c>
      <c r="AY253" s="3">
        <f t="shared" si="19"/>
        <v>811.92000000000189</v>
      </c>
    </row>
    <row r="254" spans="1:51" x14ac:dyDescent="0.2">
      <c r="A254" t="s">
        <v>36</v>
      </c>
      <c r="B254" t="s">
        <v>19</v>
      </c>
      <c r="C254" t="s">
        <v>10</v>
      </c>
      <c r="D254" t="s">
        <v>16</v>
      </c>
      <c r="E254" t="s">
        <v>20</v>
      </c>
      <c r="F254" t="s">
        <v>30</v>
      </c>
      <c r="G254" t="s">
        <v>22</v>
      </c>
      <c r="H254">
        <v>42</v>
      </c>
      <c r="I254" s="3">
        <v>26016</v>
      </c>
      <c r="J254" s="4">
        <v>25235.52</v>
      </c>
      <c r="K254" s="10">
        <v>1</v>
      </c>
      <c r="L254" s="10">
        <v>0</v>
      </c>
      <c r="M254" s="10">
        <v>0</v>
      </c>
      <c r="N254" s="10">
        <v>0</v>
      </c>
      <c r="O254" s="10">
        <v>0</v>
      </c>
      <c r="P254" s="10">
        <v>1</v>
      </c>
      <c r="Q254" s="10">
        <v>1</v>
      </c>
      <c r="R254" s="10">
        <v>0</v>
      </c>
      <c r="S254" s="10">
        <v>0</v>
      </c>
      <c r="T254" s="10">
        <v>0</v>
      </c>
      <c r="U254" s="10">
        <v>0</v>
      </c>
      <c r="V254" s="10">
        <v>1</v>
      </c>
      <c r="W254" s="4" cm="1">
        <f t="array" ref="W254">IF(K254&lt;=0," ",INDEX(Prices,MATCH(W$3,add_ons,0),MATCH($E254,Models,0)+1))</f>
        <v>750</v>
      </c>
      <c r="X254" s="4" t="str" cm="1">
        <f t="array" ref="X254">IF(L254&lt;=0," ",INDEX(Prices,MATCH(X$3,add_ons,0),MATCH($E254,Models,0)+1))</f>
        <v xml:space="preserve"> </v>
      </c>
      <c r="Y254" s="4" t="str" cm="1">
        <f t="array" ref="Y254">IF(M254&lt;=0," ",INDEX(Prices,MATCH(Y$3,add_ons,0),MATCH($E254,Models,0)+1))</f>
        <v xml:space="preserve"> </v>
      </c>
      <c r="Z254" s="4" t="str" cm="1">
        <f t="array" ref="Z254">IF(N254&lt;=0," ",INDEX(Prices,MATCH(Z$3,add_ons,0),MATCH($E254,Models,0)+1))</f>
        <v xml:space="preserve"> </v>
      </c>
      <c r="AA254" s="4" t="str" cm="1">
        <f t="array" ref="AA254">IF(O254&lt;=0," ",INDEX(Prices,MATCH(AA$3,add_ons,0),MATCH($E254,Models,0)+1))</f>
        <v xml:space="preserve"> </v>
      </c>
      <c r="AB254" s="4" cm="1">
        <f t="array" ref="AB254">IF(P254&lt;=0," ",INDEX(Prices,MATCH(AB$3,add_ons,0),MATCH($E254,Models,0)+1))</f>
        <v>2800</v>
      </c>
      <c r="AC254" s="4" cm="1">
        <f t="array" ref="AC254">IF(Q254&lt;=0," ",INDEX(Prices,MATCH(AC$3,add_ons,0),MATCH($E254,Models,0)+1))</f>
        <v>110</v>
      </c>
      <c r="AD254" s="4" t="str" cm="1">
        <f t="array" ref="AD254">IF(R254&lt;=0," ",INDEX(Prices,MATCH(AD$3,add_ons,0),MATCH($E254,Models,0)+1))</f>
        <v xml:space="preserve"> </v>
      </c>
      <c r="AE254" s="4" t="str" cm="1">
        <f t="array" ref="AE254">IF(S254&lt;=0," ",INDEX(Prices,MATCH(AE$3,add_ons,0),MATCH($E254,Models,0)+1))</f>
        <v xml:space="preserve"> </v>
      </c>
      <c r="AF254" s="4" t="str" cm="1">
        <f t="array" ref="AF254">IF(T254&lt;=0," ",INDEX(Prices,MATCH(AF$3,add_ons,0),MATCH($E254,Models,0)+1))</f>
        <v xml:space="preserve"> </v>
      </c>
      <c r="AG254" s="4" t="str" cm="1">
        <f t="array" ref="AG254">IF(U254&lt;=0," ",INDEX(Prices,MATCH(AG$3,add_ons,0),MATCH($E254,Models,0)+1))</f>
        <v xml:space="preserve"> </v>
      </c>
      <c r="AH254" s="4" cm="1">
        <f t="array" ref="AH254">IF(V254&lt;=0," ",INDEX(Prices,MATCH(AH$3,add_ons,0),MATCH($E254,Models,0)+1))</f>
        <v>460</v>
      </c>
      <c r="AI254" s="3">
        <f t="shared" si="15"/>
        <v>3502</v>
      </c>
      <c r="AJ254" s="3" cm="1">
        <f t="array" ref="AJ254">IF(K254&lt;= 0, " ",INDEX(Costs,MATCH(W$3,add_ons,0),MATCH($E254,Models,0)+1))</f>
        <v>187.5</v>
      </c>
      <c r="AK254" s="3" t="str" cm="1">
        <f t="array" ref="AK254">IF(L254&lt;= 0, " ",INDEX(Costs,MATCH(X$3,add_ons,0),MATCH($E254,Models,0)+1))</f>
        <v xml:space="preserve"> </v>
      </c>
      <c r="AL254" s="3" t="str" cm="1">
        <f t="array" ref="AL254">IF(M254&lt;= 0, " ",INDEX(Costs,MATCH(Y$3,add_ons,0),MATCH($E254,Models,0)+1))</f>
        <v xml:space="preserve"> </v>
      </c>
      <c r="AM254" s="3" t="str" cm="1">
        <f t="array" ref="AM254">IF(N254&lt;= 0, " ",INDEX(Costs,MATCH(Z$3,add_ons,0),MATCH($E254,Models,0)+1))</f>
        <v xml:space="preserve"> </v>
      </c>
      <c r="AN254" s="3" t="str" cm="1">
        <f t="array" ref="AN254">IF(O254&lt;= 0, " ",INDEX(Costs,MATCH(AA$3,add_ons,0),MATCH($E254,Models,0)+1))</f>
        <v xml:space="preserve"> </v>
      </c>
      <c r="AO254" s="3" cm="1">
        <f t="array" ref="AO254">IF(P254&lt;= 0, " ",INDEX(Costs,MATCH(AB$3,add_ons,0),MATCH($E254,Models,0)+1))</f>
        <v>1904.0000000000002</v>
      </c>
      <c r="AP254" s="3" cm="1">
        <f t="array" ref="AP254">IF(Q254&lt;= 0, " ",INDEX(Costs,MATCH(AC$3,add_ons,0),MATCH($E254,Models,0)+1))</f>
        <v>16.5</v>
      </c>
      <c r="AQ254" s="3" t="str" cm="1">
        <f t="array" ref="AQ254">IF(R254&lt;= 0, " ",INDEX(Costs,MATCH(AD$3,add_ons,0),MATCH($E254,Models,0)+1))</f>
        <v xml:space="preserve"> </v>
      </c>
      <c r="AR254" s="3" t="str" cm="1">
        <f t="array" ref="AR254">IF(S254&lt;= 0, " ",INDEX(Costs,MATCH(AE$3,add_ons,0),MATCH($E254,Models,0)+1))</f>
        <v xml:space="preserve"> </v>
      </c>
      <c r="AS254" s="3" t="str" cm="1">
        <f t="array" ref="AS254">IF(T254&lt;= 0, " ",INDEX(Costs,MATCH(AF$3,add_ons,0),MATCH($E254,Models,0)+1))</f>
        <v xml:space="preserve"> </v>
      </c>
      <c r="AT254" s="3" t="str" cm="1">
        <f t="array" ref="AT254">IF(U254&lt;= 0, " ",INDEX(Costs,MATCH(AG$3,add_ons,0),MATCH($E254,Models,0)+1))</f>
        <v xml:space="preserve"> </v>
      </c>
      <c r="AU254" s="3" cm="1">
        <f t="array" ref="AU254">IF(V254&lt;= 0, " ",INDEX(Costs,MATCH(AH$3,add_ons,0),MATCH($E254,Models,0)+1))</f>
        <v>96.6</v>
      </c>
      <c r="AV254" s="3">
        <f t="shared" si="16"/>
        <v>2204.6</v>
      </c>
      <c r="AW254" s="3">
        <f t="shared" si="17"/>
        <v>29518</v>
      </c>
      <c r="AX254" s="3">
        <f t="shared" si="18"/>
        <v>27440.12</v>
      </c>
      <c r="AY254" s="3">
        <f t="shared" si="19"/>
        <v>2077.880000000001</v>
      </c>
    </row>
    <row r="255" spans="1:51" x14ac:dyDescent="0.2">
      <c r="A255" t="s">
        <v>36</v>
      </c>
      <c r="B255" t="s">
        <v>19</v>
      </c>
      <c r="C255" t="s">
        <v>10</v>
      </c>
      <c r="D255" t="s">
        <v>16</v>
      </c>
      <c r="E255" t="s">
        <v>33</v>
      </c>
      <c r="F255" t="s">
        <v>43</v>
      </c>
      <c r="G255" t="s">
        <v>22</v>
      </c>
      <c r="H255">
        <v>56</v>
      </c>
      <c r="I255" s="3">
        <v>34693</v>
      </c>
      <c r="J255" s="4">
        <v>33652.21</v>
      </c>
      <c r="K255" s="10">
        <v>0</v>
      </c>
      <c r="L255" s="10">
        <v>0</v>
      </c>
      <c r="M255" s="10">
        <v>0</v>
      </c>
      <c r="N255" s="10">
        <v>0</v>
      </c>
      <c r="O255" s="10">
        <v>1</v>
      </c>
      <c r="P255" s="10">
        <v>0</v>
      </c>
      <c r="Q255" s="10">
        <v>0</v>
      </c>
      <c r="R255" s="10">
        <v>0</v>
      </c>
      <c r="S255" s="10">
        <v>0</v>
      </c>
      <c r="T255" s="10">
        <v>0</v>
      </c>
      <c r="U255" s="10">
        <v>0</v>
      </c>
      <c r="V255" s="10">
        <v>0</v>
      </c>
      <c r="W255" s="4" t="str" cm="1">
        <f t="array" ref="W255">IF(K255&lt;=0," ",INDEX(Prices,MATCH(W$3,add_ons,0),MATCH($E255,Models,0)+1))</f>
        <v xml:space="preserve"> </v>
      </c>
      <c r="X255" s="4" t="str" cm="1">
        <f t="array" ref="X255">IF(L255&lt;=0," ",INDEX(Prices,MATCH(X$3,add_ons,0),MATCH($E255,Models,0)+1))</f>
        <v xml:space="preserve"> </v>
      </c>
      <c r="Y255" s="4" t="str" cm="1">
        <f t="array" ref="Y255">IF(M255&lt;=0," ",INDEX(Prices,MATCH(Y$3,add_ons,0),MATCH($E255,Models,0)+1))</f>
        <v xml:space="preserve"> </v>
      </c>
      <c r="Z255" s="4" t="str" cm="1">
        <f t="array" ref="Z255">IF(N255&lt;=0," ",INDEX(Prices,MATCH(Z$3,add_ons,0),MATCH($E255,Models,0)+1))</f>
        <v xml:space="preserve"> </v>
      </c>
      <c r="AA255" s="4" cm="1">
        <f t="array" ref="AA255">IF(O255&lt;=0," ",INDEX(Prices,MATCH(AA$3,add_ons,0),MATCH($E255,Models,0)+1))</f>
        <v>1600</v>
      </c>
      <c r="AB255" s="4" t="str" cm="1">
        <f t="array" ref="AB255">IF(P255&lt;=0," ",INDEX(Prices,MATCH(AB$3,add_ons,0),MATCH($E255,Models,0)+1))</f>
        <v xml:space="preserve"> </v>
      </c>
      <c r="AC255" s="4" t="str" cm="1">
        <f t="array" ref="AC255">IF(Q255&lt;=0," ",INDEX(Prices,MATCH(AC$3,add_ons,0),MATCH($E255,Models,0)+1))</f>
        <v xml:space="preserve"> </v>
      </c>
      <c r="AD255" s="4" t="str" cm="1">
        <f t="array" ref="AD255">IF(R255&lt;=0," ",INDEX(Prices,MATCH(AD$3,add_ons,0),MATCH($E255,Models,0)+1))</f>
        <v xml:space="preserve"> </v>
      </c>
      <c r="AE255" s="4" t="str" cm="1">
        <f t="array" ref="AE255">IF(S255&lt;=0," ",INDEX(Prices,MATCH(AE$3,add_ons,0),MATCH($E255,Models,0)+1))</f>
        <v xml:space="preserve"> </v>
      </c>
      <c r="AF255" s="4" t="str" cm="1">
        <f t="array" ref="AF255">IF(T255&lt;=0," ",INDEX(Prices,MATCH(AF$3,add_ons,0),MATCH($E255,Models,0)+1))</f>
        <v xml:space="preserve"> </v>
      </c>
      <c r="AG255" s="4" t="str" cm="1">
        <f t="array" ref="AG255">IF(U255&lt;=0," ",INDEX(Prices,MATCH(AG$3,add_ons,0),MATCH($E255,Models,0)+1))</f>
        <v xml:space="preserve"> </v>
      </c>
      <c r="AH255" s="4" t="str" cm="1">
        <f t="array" ref="AH255">IF(V255&lt;=0," ",INDEX(Prices,MATCH(AH$3,add_ons,0),MATCH($E255,Models,0)+1))</f>
        <v xml:space="preserve"> </v>
      </c>
      <c r="AI255" s="3">
        <f t="shared" si="15"/>
        <v>1360</v>
      </c>
      <c r="AJ255" s="3" t="str" cm="1">
        <f t="array" ref="AJ255">IF(K255&lt;= 0, " ",INDEX(Costs,MATCH(W$3,add_ons,0),MATCH($E255,Models,0)+1))</f>
        <v xml:space="preserve"> </v>
      </c>
      <c r="AK255" s="3" t="str" cm="1">
        <f t="array" ref="AK255">IF(L255&lt;= 0, " ",INDEX(Costs,MATCH(X$3,add_ons,0),MATCH($E255,Models,0)+1))</f>
        <v xml:space="preserve"> </v>
      </c>
      <c r="AL255" s="3" t="str" cm="1">
        <f t="array" ref="AL255">IF(M255&lt;= 0, " ",INDEX(Costs,MATCH(Y$3,add_ons,0),MATCH($E255,Models,0)+1))</f>
        <v xml:space="preserve"> </v>
      </c>
      <c r="AM255" s="3" t="str" cm="1">
        <f t="array" ref="AM255">IF(N255&lt;= 0, " ",INDEX(Costs,MATCH(Z$3,add_ons,0),MATCH($E255,Models,0)+1))</f>
        <v xml:space="preserve"> </v>
      </c>
      <c r="AN255" s="3" cm="1">
        <f t="array" ref="AN255">IF(O255&lt;= 0, " ",INDEX(Costs,MATCH(AA$3,add_ons,0),MATCH($E255,Models,0)+1))</f>
        <v>1040</v>
      </c>
      <c r="AO255" s="3" t="str" cm="1">
        <f t="array" ref="AO255">IF(P255&lt;= 0, " ",INDEX(Costs,MATCH(AB$3,add_ons,0),MATCH($E255,Models,0)+1))</f>
        <v xml:space="preserve"> </v>
      </c>
      <c r="AP255" s="3" t="str" cm="1">
        <f t="array" ref="AP255">IF(Q255&lt;= 0, " ",INDEX(Costs,MATCH(AC$3,add_ons,0),MATCH($E255,Models,0)+1))</f>
        <v xml:space="preserve"> </v>
      </c>
      <c r="AQ255" s="3" t="str" cm="1">
        <f t="array" ref="AQ255">IF(R255&lt;= 0, " ",INDEX(Costs,MATCH(AD$3,add_ons,0),MATCH($E255,Models,0)+1))</f>
        <v xml:space="preserve"> </v>
      </c>
      <c r="AR255" s="3" t="str" cm="1">
        <f t="array" ref="AR255">IF(S255&lt;= 0, " ",INDEX(Costs,MATCH(AE$3,add_ons,0),MATCH($E255,Models,0)+1))</f>
        <v xml:space="preserve"> </v>
      </c>
      <c r="AS255" s="3" t="str" cm="1">
        <f t="array" ref="AS255">IF(T255&lt;= 0, " ",INDEX(Costs,MATCH(AF$3,add_ons,0),MATCH($E255,Models,0)+1))</f>
        <v xml:space="preserve"> </v>
      </c>
      <c r="AT255" s="3" t="str" cm="1">
        <f t="array" ref="AT255">IF(U255&lt;= 0, " ",INDEX(Costs,MATCH(AG$3,add_ons,0),MATCH($E255,Models,0)+1))</f>
        <v xml:space="preserve"> </v>
      </c>
      <c r="AU255" s="3" t="str" cm="1">
        <f t="array" ref="AU255">IF(V255&lt;= 0, " ",INDEX(Costs,MATCH(AH$3,add_ons,0),MATCH($E255,Models,0)+1))</f>
        <v xml:space="preserve"> </v>
      </c>
      <c r="AV255" s="3">
        <f t="shared" si="16"/>
        <v>1040</v>
      </c>
      <c r="AW255" s="3">
        <f t="shared" si="17"/>
        <v>36053</v>
      </c>
      <c r="AX255" s="3">
        <f t="shared" si="18"/>
        <v>34692.21</v>
      </c>
      <c r="AY255" s="3">
        <f t="shared" si="19"/>
        <v>1360.7900000000009</v>
      </c>
    </row>
    <row r="256" spans="1:51" x14ac:dyDescent="0.2">
      <c r="A256" t="s">
        <v>36</v>
      </c>
      <c r="B256" t="s">
        <v>19</v>
      </c>
      <c r="C256" t="s">
        <v>10</v>
      </c>
      <c r="D256" t="s">
        <v>16</v>
      </c>
      <c r="E256" t="s">
        <v>33</v>
      </c>
      <c r="F256" t="s">
        <v>21</v>
      </c>
      <c r="G256" t="s">
        <v>14</v>
      </c>
      <c r="H256">
        <v>36</v>
      </c>
      <c r="I256" s="3">
        <v>34022</v>
      </c>
      <c r="J256" s="4">
        <v>33001.339999999997</v>
      </c>
      <c r="K256" s="10">
        <v>0</v>
      </c>
      <c r="L256" s="10">
        <v>0</v>
      </c>
      <c r="M256" s="10">
        <v>1</v>
      </c>
      <c r="N256" s="10">
        <v>0</v>
      </c>
      <c r="O256" s="10">
        <v>1</v>
      </c>
      <c r="P256" s="10">
        <v>0</v>
      </c>
      <c r="Q256" s="10">
        <v>0</v>
      </c>
      <c r="R256" s="10">
        <v>1</v>
      </c>
      <c r="S256" s="10">
        <v>0</v>
      </c>
      <c r="T256" s="10">
        <v>1</v>
      </c>
      <c r="U256" s="10">
        <v>0</v>
      </c>
      <c r="V256" s="10">
        <v>1</v>
      </c>
      <c r="W256" s="4" t="str" cm="1">
        <f t="array" ref="W256">IF(K256&lt;=0," ",INDEX(Prices,MATCH(W$3,add_ons,0),MATCH($E256,Models,0)+1))</f>
        <v xml:space="preserve"> </v>
      </c>
      <c r="X256" s="4" t="str" cm="1">
        <f t="array" ref="X256">IF(L256&lt;=0," ",INDEX(Prices,MATCH(X$3,add_ons,0),MATCH($E256,Models,0)+1))</f>
        <v xml:space="preserve"> </v>
      </c>
      <c r="Y256" s="4" cm="1">
        <f t="array" ref="Y256">IF(M256&lt;=0," ",INDEX(Prices,MATCH(Y$3,add_ons,0),MATCH($E256,Models,0)+1))</f>
        <v>360</v>
      </c>
      <c r="Z256" s="4" t="str" cm="1">
        <f t="array" ref="Z256">IF(N256&lt;=0," ",INDEX(Prices,MATCH(Z$3,add_ons,0),MATCH($E256,Models,0)+1))</f>
        <v xml:space="preserve"> </v>
      </c>
      <c r="AA256" s="4" cm="1">
        <f t="array" ref="AA256">IF(O256&lt;=0," ",INDEX(Prices,MATCH(AA$3,add_ons,0),MATCH($E256,Models,0)+1))</f>
        <v>1600</v>
      </c>
      <c r="AB256" s="4" t="str" cm="1">
        <f t="array" ref="AB256">IF(P256&lt;=0," ",INDEX(Prices,MATCH(AB$3,add_ons,0),MATCH($E256,Models,0)+1))</f>
        <v xml:space="preserve"> </v>
      </c>
      <c r="AC256" s="4" t="str" cm="1">
        <f t="array" ref="AC256">IF(Q256&lt;=0," ",INDEX(Prices,MATCH(AC$3,add_ons,0),MATCH($E256,Models,0)+1))</f>
        <v xml:space="preserve"> </v>
      </c>
      <c r="AD256" s="4" cm="1">
        <f t="array" ref="AD256">IF(R256&lt;=0," ",INDEX(Prices,MATCH(AD$3,add_ons,0),MATCH($E256,Models,0)+1))</f>
        <v>210</v>
      </c>
      <c r="AE256" s="4" t="str" cm="1">
        <f t="array" ref="AE256">IF(S256&lt;=0," ",INDEX(Prices,MATCH(AE$3,add_ons,0),MATCH($E256,Models,0)+1))</f>
        <v xml:space="preserve"> </v>
      </c>
      <c r="AF256" s="4" cm="1">
        <f t="array" ref="AF256">IF(T256&lt;=0," ",INDEX(Prices,MATCH(AF$3,add_ons,0),MATCH($E256,Models,0)+1))</f>
        <v>230</v>
      </c>
      <c r="AG256" s="4" t="str" cm="1">
        <f t="array" ref="AG256">IF(U256&lt;=0," ",INDEX(Prices,MATCH(AG$3,add_ons,0),MATCH($E256,Models,0)+1))</f>
        <v xml:space="preserve"> </v>
      </c>
      <c r="AH256" s="4" cm="1">
        <f t="array" ref="AH256">IF(V256&lt;=0," ",INDEX(Prices,MATCH(AH$3,add_ons,0),MATCH($E256,Models,0)+1))</f>
        <v>520</v>
      </c>
      <c r="AI256" s="3">
        <f t="shared" si="15"/>
        <v>2482</v>
      </c>
      <c r="AJ256" s="3" t="str" cm="1">
        <f t="array" ref="AJ256">IF(K256&lt;= 0, " ",INDEX(Costs,MATCH(W$3,add_ons,0),MATCH($E256,Models,0)+1))</f>
        <v xml:space="preserve"> </v>
      </c>
      <c r="AK256" s="3" t="str" cm="1">
        <f t="array" ref="AK256">IF(L256&lt;= 0, " ",INDEX(Costs,MATCH(X$3,add_ons,0),MATCH($E256,Models,0)+1))</f>
        <v xml:space="preserve"> </v>
      </c>
      <c r="AL256" s="3" cm="1">
        <f t="array" ref="AL256">IF(M256&lt;= 0, " ",INDEX(Costs,MATCH(Y$3,add_ons,0),MATCH($E256,Models,0)+1))</f>
        <v>54</v>
      </c>
      <c r="AM256" s="3" t="str" cm="1">
        <f t="array" ref="AM256">IF(N256&lt;= 0, " ",INDEX(Costs,MATCH(Z$3,add_ons,0),MATCH($E256,Models,0)+1))</f>
        <v xml:space="preserve"> </v>
      </c>
      <c r="AN256" s="3" cm="1">
        <f t="array" ref="AN256">IF(O256&lt;= 0, " ",INDEX(Costs,MATCH(AA$3,add_ons,0),MATCH($E256,Models,0)+1))</f>
        <v>1040</v>
      </c>
      <c r="AO256" s="3" t="str" cm="1">
        <f t="array" ref="AO256">IF(P256&lt;= 0, " ",INDEX(Costs,MATCH(AB$3,add_ons,0),MATCH($E256,Models,0)+1))</f>
        <v xml:space="preserve"> </v>
      </c>
      <c r="AP256" s="3" t="str" cm="1">
        <f t="array" ref="AP256">IF(Q256&lt;= 0, " ",INDEX(Costs,MATCH(AC$3,add_ons,0),MATCH($E256,Models,0)+1))</f>
        <v xml:space="preserve"> </v>
      </c>
      <c r="AQ256" s="3" cm="1">
        <f t="array" ref="AQ256">IF(R256&lt;= 0, " ",INDEX(Costs,MATCH(AD$3,add_ons,0),MATCH($E256,Models,0)+1))</f>
        <v>35.700000000000003</v>
      </c>
      <c r="AR256" s="3" t="str" cm="1">
        <f t="array" ref="AR256">IF(S256&lt;= 0, " ",INDEX(Costs,MATCH(AE$3,add_ons,0),MATCH($E256,Models,0)+1))</f>
        <v xml:space="preserve"> </v>
      </c>
      <c r="AS256" s="3" cm="1">
        <f t="array" ref="AS256">IF(T256&lt;= 0, " ",INDEX(Costs,MATCH(AF$3,add_ons,0),MATCH($E256,Models,0)+1))</f>
        <v>41.4</v>
      </c>
      <c r="AT256" s="3" t="str" cm="1">
        <f t="array" ref="AT256">IF(U256&lt;= 0, " ",INDEX(Costs,MATCH(AG$3,add_ons,0),MATCH($E256,Models,0)+1))</f>
        <v xml:space="preserve"> </v>
      </c>
      <c r="AU256" s="3" cm="1">
        <f t="array" ref="AU256">IF(V256&lt;= 0, " ",INDEX(Costs,MATCH(AH$3,add_ons,0),MATCH($E256,Models,0)+1))</f>
        <v>109.2</v>
      </c>
      <c r="AV256" s="3">
        <f t="shared" si="16"/>
        <v>1280.3000000000002</v>
      </c>
      <c r="AW256" s="3">
        <f t="shared" si="17"/>
        <v>36504</v>
      </c>
      <c r="AX256" s="3">
        <f t="shared" si="18"/>
        <v>34281.64</v>
      </c>
      <c r="AY256" s="3">
        <f t="shared" si="19"/>
        <v>2222.3600000000006</v>
      </c>
    </row>
    <row r="257" spans="1:51" x14ac:dyDescent="0.2">
      <c r="A257" t="s">
        <v>36</v>
      </c>
      <c r="B257" t="s">
        <v>19</v>
      </c>
      <c r="C257" t="s">
        <v>10</v>
      </c>
      <c r="D257" t="s">
        <v>11</v>
      </c>
      <c r="E257" t="s">
        <v>12</v>
      </c>
      <c r="F257" t="s">
        <v>30</v>
      </c>
      <c r="G257" t="s">
        <v>14</v>
      </c>
      <c r="H257">
        <v>54</v>
      </c>
      <c r="I257" s="3">
        <v>24635</v>
      </c>
      <c r="J257" s="4">
        <v>23895.95</v>
      </c>
      <c r="K257" s="10">
        <v>1</v>
      </c>
      <c r="L257" s="10">
        <v>0</v>
      </c>
      <c r="M257" s="10">
        <v>1</v>
      </c>
      <c r="N257" s="10">
        <v>1</v>
      </c>
      <c r="O257" s="10">
        <v>1</v>
      </c>
      <c r="P257" s="10">
        <v>0</v>
      </c>
      <c r="Q257" s="10">
        <v>0</v>
      </c>
      <c r="R257" s="10">
        <v>0</v>
      </c>
      <c r="S257" s="10">
        <v>0</v>
      </c>
      <c r="T257" s="10">
        <v>1</v>
      </c>
      <c r="U257" s="10">
        <v>1</v>
      </c>
      <c r="V257" s="10">
        <v>0</v>
      </c>
      <c r="W257" s="4" cm="1">
        <f t="array" ref="W257">IF(K257&lt;=0," ",INDEX(Prices,MATCH(W$3,add_ons,0),MATCH($E257,Models,0)+1))</f>
        <v>750</v>
      </c>
      <c r="X257" s="4" t="str" cm="1">
        <f t="array" ref="X257">IF(L257&lt;=0," ",INDEX(Prices,MATCH(X$3,add_ons,0),MATCH($E257,Models,0)+1))</f>
        <v xml:space="preserve"> </v>
      </c>
      <c r="Y257" s="4" cm="1">
        <f t="array" ref="Y257">IF(M257&lt;=0," ",INDEX(Prices,MATCH(Y$3,add_ons,0),MATCH($E257,Models,0)+1))</f>
        <v>320</v>
      </c>
      <c r="Z257" s="4" cm="1">
        <f t="array" ref="Z257">IF(N257&lt;=0," ",INDEX(Prices,MATCH(Z$3,add_ons,0),MATCH($E257,Models,0)+1))</f>
        <v>240</v>
      </c>
      <c r="AA257" s="4" cm="1">
        <f t="array" ref="AA257">IF(O257&lt;=0," ",INDEX(Prices,MATCH(AA$3,add_ons,0),MATCH($E257,Models,0)+1))</f>
        <v>1350</v>
      </c>
      <c r="AB257" s="4" t="str" cm="1">
        <f t="array" ref="AB257">IF(P257&lt;=0," ",INDEX(Prices,MATCH(AB$3,add_ons,0),MATCH($E257,Models,0)+1))</f>
        <v xml:space="preserve"> </v>
      </c>
      <c r="AC257" s="4" t="str" cm="1">
        <f t="array" ref="AC257">IF(Q257&lt;=0," ",INDEX(Prices,MATCH(AC$3,add_ons,0),MATCH($E257,Models,0)+1))</f>
        <v xml:space="preserve"> </v>
      </c>
      <c r="AD257" s="4" t="str" cm="1">
        <f t="array" ref="AD257">IF(R257&lt;=0," ",INDEX(Prices,MATCH(AD$3,add_ons,0),MATCH($E257,Models,0)+1))</f>
        <v xml:space="preserve"> </v>
      </c>
      <c r="AE257" s="4" t="str" cm="1">
        <f t="array" ref="AE257">IF(S257&lt;=0," ",INDEX(Prices,MATCH(AE$3,add_ons,0),MATCH($E257,Models,0)+1))</f>
        <v xml:space="preserve"> </v>
      </c>
      <c r="AF257" s="4" cm="1">
        <f t="array" ref="AF257">IF(T257&lt;=0," ",INDEX(Prices,MATCH(AF$3,add_ons,0),MATCH($E257,Models,0)+1))</f>
        <v>200</v>
      </c>
      <c r="AG257" s="4" cm="1">
        <f t="array" ref="AG257">IF(U257&lt;=0," ",INDEX(Prices,MATCH(AG$3,add_ons,0),MATCH($E257,Models,0)+1))</f>
        <v>640</v>
      </c>
      <c r="AH257" s="4" t="str" cm="1">
        <f t="array" ref="AH257">IF(V257&lt;=0," ",INDEX(Prices,MATCH(AH$3,add_ons,0),MATCH($E257,Models,0)+1))</f>
        <v xml:space="preserve"> </v>
      </c>
      <c r="AI257" s="3">
        <f t="shared" si="15"/>
        <v>2975</v>
      </c>
      <c r="AJ257" s="3" cm="1">
        <f t="array" ref="AJ257">IF(K257&lt;= 0, " ",INDEX(Costs,MATCH(W$3,add_ons,0),MATCH($E257,Models,0)+1))</f>
        <v>187.5</v>
      </c>
      <c r="AK257" s="3" t="str" cm="1">
        <f t="array" ref="AK257">IF(L257&lt;= 0, " ",INDEX(Costs,MATCH(X$3,add_ons,0),MATCH($E257,Models,0)+1))</f>
        <v xml:space="preserve"> </v>
      </c>
      <c r="AL257" s="3" cm="1">
        <f t="array" ref="AL257">IF(M257&lt;= 0, " ",INDEX(Costs,MATCH(Y$3,add_ons,0),MATCH($E257,Models,0)+1))</f>
        <v>48</v>
      </c>
      <c r="AM257" s="3" cm="1">
        <f t="array" ref="AM257">IF(N257&lt;= 0, " ",INDEX(Costs,MATCH(Z$3,add_ons,0),MATCH($E257,Models,0)+1))</f>
        <v>28.799999999999997</v>
      </c>
      <c r="AN257" s="3" cm="1">
        <f t="array" ref="AN257">IF(O257&lt;= 0, " ",INDEX(Costs,MATCH(AA$3,add_ons,0),MATCH($E257,Models,0)+1))</f>
        <v>877.5</v>
      </c>
      <c r="AO257" s="3" t="str" cm="1">
        <f t="array" ref="AO257">IF(P257&lt;= 0, " ",INDEX(Costs,MATCH(AB$3,add_ons,0),MATCH($E257,Models,0)+1))</f>
        <v xml:space="preserve"> </v>
      </c>
      <c r="AP257" s="3" t="str" cm="1">
        <f t="array" ref="AP257">IF(Q257&lt;= 0, " ",INDEX(Costs,MATCH(AC$3,add_ons,0),MATCH($E257,Models,0)+1))</f>
        <v xml:space="preserve"> </v>
      </c>
      <c r="AQ257" s="3" t="str" cm="1">
        <f t="array" ref="AQ257">IF(R257&lt;= 0, " ",INDEX(Costs,MATCH(AD$3,add_ons,0),MATCH($E257,Models,0)+1))</f>
        <v xml:space="preserve"> </v>
      </c>
      <c r="AR257" s="3" t="str" cm="1">
        <f t="array" ref="AR257">IF(S257&lt;= 0, " ",INDEX(Costs,MATCH(AE$3,add_ons,0),MATCH($E257,Models,0)+1))</f>
        <v xml:space="preserve"> </v>
      </c>
      <c r="AS257" s="3" cm="1">
        <f t="array" ref="AS257">IF(T257&lt;= 0, " ",INDEX(Costs,MATCH(AF$3,add_ons,0),MATCH($E257,Models,0)+1))</f>
        <v>36</v>
      </c>
      <c r="AT257" s="3" cm="1">
        <f t="array" ref="AT257">IF(U257&lt;= 0, " ",INDEX(Costs,MATCH(AG$3,add_ons,0),MATCH($E257,Models,0)+1))</f>
        <v>179.20000000000002</v>
      </c>
      <c r="AU257" s="3" t="str" cm="1">
        <f t="array" ref="AU257">IF(V257&lt;= 0, " ",INDEX(Costs,MATCH(AH$3,add_ons,0),MATCH($E257,Models,0)+1))</f>
        <v xml:space="preserve"> </v>
      </c>
      <c r="AV257" s="3">
        <f t="shared" si="16"/>
        <v>1357</v>
      </c>
      <c r="AW257" s="3">
        <f t="shared" si="17"/>
        <v>27610</v>
      </c>
      <c r="AX257" s="3">
        <f t="shared" si="18"/>
        <v>25252.95</v>
      </c>
      <c r="AY257" s="3">
        <f t="shared" si="19"/>
        <v>2357.0499999999993</v>
      </c>
    </row>
    <row r="258" spans="1:51" x14ac:dyDescent="0.2">
      <c r="A258" t="s">
        <v>36</v>
      </c>
      <c r="B258" t="s">
        <v>19</v>
      </c>
      <c r="C258" t="s">
        <v>40</v>
      </c>
      <c r="D258" t="s">
        <v>16</v>
      </c>
      <c r="E258" t="s">
        <v>17</v>
      </c>
      <c r="F258" t="s">
        <v>26</v>
      </c>
      <c r="G258" t="s">
        <v>14</v>
      </c>
      <c r="H258">
        <v>32</v>
      </c>
      <c r="I258" s="4">
        <v>16847</v>
      </c>
      <c r="J258" s="4">
        <v>10108.199999999999</v>
      </c>
      <c r="K258" s="10">
        <v>0</v>
      </c>
      <c r="L258" s="10">
        <v>0</v>
      </c>
      <c r="M258" s="10">
        <v>0</v>
      </c>
      <c r="N258" s="10">
        <v>1</v>
      </c>
      <c r="O258" s="10">
        <v>0</v>
      </c>
      <c r="P258" s="10">
        <v>0</v>
      </c>
      <c r="Q258" s="10">
        <v>0</v>
      </c>
      <c r="R258" s="10">
        <v>0</v>
      </c>
      <c r="S258" s="10">
        <v>0</v>
      </c>
      <c r="T258" s="10">
        <v>0</v>
      </c>
      <c r="U258" s="10">
        <v>0</v>
      </c>
      <c r="V258" s="10">
        <v>0</v>
      </c>
      <c r="W258" s="4" t="str" cm="1">
        <f t="array" ref="W258">IF(K258&lt;=0," ",INDEX(Prices,MATCH(W$3,add_ons,0),MATCH($E258,Models,0)+1))</f>
        <v xml:space="preserve"> </v>
      </c>
      <c r="X258" s="4" t="str" cm="1">
        <f t="array" ref="X258">IF(L258&lt;=0," ",INDEX(Prices,MATCH(X$3,add_ons,0),MATCH($E258,Models,0)+1))</f>
        <v xml:space="preserve"> </v>
      </c>
      <c r="Y258" s="4" t="str" cm="1">
        <f t="array" ref="Y258">IF(M258&lt;=0," ",INDEX(Prices,MATCH(Y$3,add_ons,0),MATCH($E258,Models,0)+1))</f>
        <v xml:space="preserve"> </v>
      </c>
      <c r="Z258" s="4" cm="1">
        <f t="array" ref="Z258">IF(N258&lt;=0," ",INDEX(Prices,MATCH(Z$3,add_ons,0),MATCH($E258,Models,0)+1))</f>
        <v>210</v>
      </c>
      <c r="AA258" s="4" t="str" cm="1">
        <f t="array" ref="AA258">IF(O258&lt;=0," ",INDEX(Prices,MATCH(AA$3,add_ons,0),MATCH($E258,Models,0)+1))</f>
        <v xml:space="preserve"> </v>
      </c>
      <c r="AB258" s="4" t="str" cm="1">
        <f t="array" ref="AB258">IF(P258&lt;=0," ",INDEX(Prices,MATCH(AB$3,add_ons,0),MATCH($E258,Models,0)+1))</f>
        <v xml:space="preserve"> </v>
      </c>
      <c r="AC258" s="4" t="str" cm="1">
        <f t="array" ref="AC258">IF(Q258&lt;=0," ",INDEX(Prices,MATCH(AC$3,add_ons,0),MATCH($E258,Models,0)+1))</f>
        <v xml:space="preserve"> </v>
      </c>
      <c r="AD258" s="4" t="str" cm="1">
        <f t="array" ref="AD258">IF(R258&lt;=0," ",INDEX(Prices,MATCH(AD$3,add_ons,0),MATCH($E258,Models,0)+1))</f>
        <v xml:space="preserve"> </v>
      </c>
      <c r="AE258" s="4" t="str" cm="1">
        <f t="array" ref="AE258">IF(S258&lt;=0," ",INDEX(Prices,MATCH(AE$3,add_ons,0),MATCH($E258,Models,0)+1))</f>
        <v xml:space="preserve"> </v>
      </c>
      <c r="AF258" s="4" t="str" cm="1">
        <f t="array" ref="AF258">IF(T258&lt;=0," ",INDEX(Prices,MATCH(AF$3,add_ons,0),MATCH($E258,Models,0)+1))</f>
        <v xml:space="preserve"> </v>
      </c>
      <c r="AG258" s="4" t="str" cm="1">
        <f t="array" ref="AG258">IF(U258&lt;=0," ",INDEX(Prices,MATCH(AG$3,add_ons,0),MATCH($E258,Models,0)+1))</f>
        <v xml:space="preserve"> </v>
      </c>
      <c r="AH258" s="4" t="str" cm="1">
        <f t="array" ref="AH258">IF(V258&lt;=0," ",INDEX(Prices,MATCH(AH$3,add_ons,0),MATCH($E258,Models,0)+1))</f>
        <v xml:space="preserve"> </v>
      </c>
      <c r="AI258" s="3">
        <f t="shared" si="15"/>
        <v>178.5</v>
      </c>
      <c r="AJ258" s="3" t="str" cm="1">
        <f t="array" ref="AJ258">IF(K258&lt;= 0, " ",INDEX(Costs,MATCH(W$3,add_ons,0),MATCH($E258,Models,0)+1))</f>
        <v xml:space="preserve"> </v>
      </c>
      <c r="AK258" s="3" t="str" cm="1">
        <f t="array" ref="AK258">IF(L258&lt;= 0, " ",INDEX(Costs,MATCH(X$3,add_ons,0),MATCH($E258,Models,0)+1))</f>
        <v xml:space="preserve"> </v>
      </c>
      <c r="AL258" s="3" t="str" cm="1">
        <f t="array" ref="AL258">IF(M258&lt;= 0, " ",INDEX(Costs,MATCH(Y$3,add_ons,0),MATCH($E258,Models,0)+1))</f>
        <v xml:space="preserve"> </v>
      </c>
      <c r="AM258" s="3" cm="1">
        <f t="array" ref="AM258">IF(N258&lt;= 0, " ",INDEX(Costs,MATCH(Z$3,add_ons,0),MATCH($E258,Models,0)+1))</f>
        <v>25.2</v>
      </c>
      <c r="AN258" s="3" t="str" cm="1">
        <f t="array" ref="AN258">IF(O258&lt;= 0, " ",INDEX(Costs,MATCH(AA$3,add_ons,0),MATCH($E258,Models,0)+1))</f>
        <v xml:space="preserve"> </v>
      </c>
      <c r="AO258" s="3" t="str" cm="1">
        <f t="array" ref="AO258">IF(P258&lt;= 0, " ",INDEX(Costs,MATCH(AB$3,add_ons,0),MATCH($E258,Models,0)+1))</f>
        <v xml:space="preserve"> </v>
      </c>
      <c r="AP258" s="3" t="str" cm="1">
        <f t="array" ref="AP258">IF(Q258&lt;= 0, " ",INDEX(Costs,MATCH(AC$3,add_ons,0),MATCH($E258,Models,0)+1))</f>
        <v xml:space="preserve"> </v>
      </c>
      <c r="AQ258" s="3" t="str" cm="1">
        <f t="array" ref="AQ258">IF(R258&lt;= 0, " ",INDEX(Costs,MATCH(AD$3,add_ons,0),MATCH($E258,Models,0)+1))</f>
        <v xml:space="preserve"> </v>
      </c>
      <c r="AR258" s="3" t="str" cm="1">
        <f t="array" ref="AR258">IF(S258&lt;= 0, " ",INDEX(Costs,MATCH(AE$3,add_ons,0),MATCH($E258,Models,0)+1))</f>
        <v xml:space="preserve"> </v>
      </c>
      <c r="AS258" s="3" t="str" cm="1">
        <f t="array" ref="AS258">IF(T258&lt;= 0, " ",INDEX(Costs,MATCH(AF$3,add_ons,0),MATCH($E258,Models,0)+1))</f>
        <v xml:space="preserve"> </v>
      </c>
      <c r="AT258" s="3" t="str" cm="1">
        <f t="array" ref="AT258">IF(U258&lt;= 0, " ",INDEX(Costs,MATCH(AG$3,add_ons,0),MATCH($E258,Models,0)+1))</f>
        <v xml:space="preserve"> </v>
      </c>
      <c r="AU258" s="3" t="str" cm="1">
        <f t="array" ref="AU258">IF(V258&lt;= 0, " ",INDEX(Costs,MATCH(AH$3,add_ons,0),MATCH($E258,Models,0)+1))</f>
        <v xml:space="preserve"> </v>
      </c>
      <c r="AV258" s="3">
        <f t="shared" si="16"/>
        <v>25.2</v>
      </c>
      <c r="AW258" s="3">
        <f t="shared" si="17"/>
        <v>17025.5</v>
      </c>
      <c r="AX258" s="3">
        <f t="shared" si="18"/>
        <v>10133.4</v>
      </c>
      <c r="AY258" s="3">
        <f t="shared" si="19"/>
        <v>6892.1</v>
      </c>
    </row>
    <row r="259" spans="1:51" x14ac:dyDescent="0.2">
      <c r="A259" t="s">
        <v>36</v>
      </c>
      <c r="B259" t="s">
        <v>19</v>
      </c>
      <c r="C259" t="s">
        <v>40</v>
      </c>
      <c r="D259" t="s">
        <v>16</v>
      </c>
      <c r="E259" t="s">
        <v>17</v>
      </c>
      <c r="F259" t="s">
        <v>43</v>
      </c>
      <c r="G259" t="s">
        <v>22</v>
      </c>
      <c r="H259">
        <v>49</v>
      </c>
      <c r="I259" s="4">
        <v>16642</v>
      </c>
      <c r="J259" s="4">
        <v>9985.1999999999989</v>
      </c>
      <c r="K259" s="10">
        <v>0</v>
      </c>
      <c r="L259" s="10">
        <v>1</v>
      </c>
      <c r="M259" s="10">
        <v>1</v>
      </c>
      <c r="N259" s="10">
        <v>1</v>
      </c>
      <c r="O259" s="10">
        <v>1</v>
      </c>
      <c r="P259" s="10">
        <v>0</v>
      </c>
      <c r="Q259" s="10">
        <v>0</v>
      </c>
      <c r="R259" s="10">
        <v>0</v>
      </c>
      <c r="S259" s="10">
        <v>0</v>
      </c>
      <c r="T259" s="10">
        <v>0</v>
      </c>
      <c r="U259" s="10">
        <v>0</v>
      </c>
      <c r="V259" s="10">
        <v>0</v>
      </c>
      <c r="W259" s="4" t="str" cm="1">
        <f t="array" ref="W259">IF(K259&lt;=0," ",INDEX(Prices,MATCH(W$3,add_ons,0),MATCH($E259,Models,0)+1))</f>
        <v xml:space="preserve"> </v>
      </c>
      <c r="X259" s="4" cm="1">
        <f t="array" ref="X259">IF(L259&lt;=0," ",INDEX(Prices,MATCH(X$3,add_ons,0),MATCH($E259,Models,0)+1))</f>
        <v>190</v>
      </c>
      <c r="Y259" s="4" cm="1">
        <f t="array" ref="Y259">IF(M259&lt;=0," ",INDEX(Prices,MATCH(Y$3,add_ons,0),MATCH($E259,Models,0)+1))</f>
        <v>280</v>
      </c>
      <c r="Z259" s="4" cm="1">
        <f t="array" ref="Z259">IF(N259&lt;=0," ",INDEX(Prices,MATCH(Z$3,add_ons,0),MATCH($E259,Models,0)+1))</f>
        <v>210</v>
      </c>
      <c r="AA259" s="4" cm="1">
        <f t="array" ref="AA259">IF(O259&lt;=0," ",INDEX(Prices,MATCH(AA$3,add_ons,0),MATCH($E259,Models,0)+1))</f>
        <v>1000</v>
      </c>
      <c r="AB259" s="4" t="str" cm="1">
        <f t="array" ref="AB259">IF(P259&lt;=0," ",INDEX(Prices,MATCH(AB$3,add_ons,0),MATCH($E259,Models,0)+1))</f>
        <v xml:space="preserve"> </v>
      </c>
      <c r="AC259" s="4" t="str" cm="1">
        <f t="array" ref="AC259">IF(Q259&lt;=0," ",INDEX(Prices,MATCH(AC$3,add_ons,0),MATCH($E259,Models,0)+1))</f>
        <v xml:space="preserve"> </v>
      </c>
      <c r="AD259" s="4" t="str" cm="1">
        <f t="array" ref="AD259">IF(R259&lt;=0," ",INDEX(Prices,MATCH(AD$3,add_ons,0),MATCH($E259,Models,0)+1))</f>
        <v xml:space="preserve"> </v>
      </c>
      <c r="AE259" s="4" t="str" cm="1">
        <f t="array" ref="AE259">IF(S259&lt;=0," ",INDEX(Prices,MATCH(AE$3,add_ons,0),MATCH($E259,Models,0)+1))</f>
        <v xml:space="preserve"> </v>
      </c>
      <c r="AF259" s="4" t="str" cm="1">
        <f t="array" ref="AF259">IF(T259&lt;=0," ",INDEX(Prices,MATCH(AF$3,add_ons,0),MATCH($E259,Models,0)+1))</f>
        <v xml:space="preserve"> </v>
      </c>
      <c r="AG259" s="4" t="str" cm="1">
        <f t="array" ref="AG259">IF(U259&lt;=0," ",INDEX(Prices,MATCH(AG$3,add_ons,0),MATCH($E259,Models,0)+1))</f>
        <v xml:space="preserve"> </v>
      </c>
      <c r="AH259" s="4" t="str" cm="1">
        <f t="array" ref="AH259">IF(V259&lt;=0," ",INDEX(Prices,MATCH(AH$3,add_ons,0),MATCH($E259,Models,0)+1))</f>
        <v xml:space="preserve"> </v>
      </c>
      <c r="AI259" s="3">
        <f t="shared" si="15"/>
        <v>1428</v>
      </c>
      <c r="AJ259" s="3" t="str" cm="1">
        <f t="array" ref="AJ259">IF(K259&lt;= 0, " ",INDEX(Costs,MATCH(W$3,add_ons,0),MATCH($E259,Models,0)+1))</f>
        <v xml:space="preserve"> </v>
      </c>
      <c r="AK259" s="3" cm="1">
        <f t="array" ref="AK259">IF(L259&lt;= 0, " ",INDEX(Costs,MATCH(X$3,add_ons,0),MATCH($E259,Models,0)+1))</f>
        <v>20.9</v>
      </c>
      <c r="AL259" s="3" cm="1">
        <f t="array" ref="AL259">IF(M259&lt;= 0, " ",INDEX(Costs,MATCH(Y$3,add_ons,0),MATCH($E259,Models,0)+1))</f>
        <v>42</v>
      </c>
      <c r="AM259" s="3" cm="1">
        <f t="array" ref="AM259">IF(N259&lt;= 0, " ",INDEX(Costs,MATCH(Z$3,add_ons,0),MATCH($E259,Models,0)+1))</f>
        <v>25.2</v>
      </c>
      <c r="AN259" s="3" cm="1">
        <f t="array" ref="AN259">IF(O259&lt;= 0, " ",INDEX(Costs,MATCH(AA$3,add_ons,0),MATCH($E259,Models,0)+1))</f>
        <v>650</v>
      </c>
      <c r="AO259" s="3" t="str" cm="1">
        <f t="array" ref="AO259">IF(P259&lt;= 0, " ",INDEX(Costs,MATCH(AB$3,add_ons,0),MATCH($E259,Models,0)+1))</f>
        <v xml:space="preserve"> </v>
      </c>
      <c r="AP259" s="3" t="str" cm="1">
        <f t="array" ref="AP259">IF(Q259&lt;= 0, " ",INDEX(Costs,MATCH(AC$3,add_ons,0),MATCH($E259,Models,0)+1))</f>
        <v xml:space="preserve"> </v>
      </c>
      <c r="AQ259" s="3" t="str" cm="1">
        <f t="array" ref="AQ259">IF(R259&lt;= 0, " ",INDEX(Costs,MATCH(AD$3,add_ons,0),MATCH($E259,Models,0)+1))</f>
        <v xml:space="preserve"> </v>
      </c>
      <c r="AR259" s="3" t="str" cm="1">
        <f t="array" ref="AR259">IF(S259&lt;= 0, " ",INDEX(Costs,MATCH(AE$3,add_ons,0),MATCH($E259,Models,0)+1))</f>
        <v xml:space="preserve"> </v>
      </c>
      <c r="AS259" s="3" t="str" cm="1">
        <f t="array" ref="AS259">IF(T259&lt;= 0, " ",INDEX(Costs,MATCH(AF$3,add_ons,0),MATCH($E259,Models,0)+1))</f>
        <v xml:space="preserve"> </v>
      </c>
      <c r="AT259" s="3" t="str" cm="1">
        <f t="array" ref="AT259">IF(U259&lt;= 0, " ",INDEX(Costs,MATCH(AG$3,add_ons,0),MATCH($E259,Models,0)+1))</f>
        <v xml:space="preserve"> </v>
      </c>
      <c r="AU259" s="3" t="str" cm="1">
        <f t="array" ref="AU259">IF(V259&lt;= 0, " ",INDEX(Costs,MATCH(AH$3,add_ons,0),MATCH($E259,Models,0)+1))</f>
        <v xml:space="preserve"> </v>
      </c>
      <c r="AV259" s="3">
        <f t="shared" si="16"/>
        <v>738.1</v>
      </c>
      <c r="AW259" s="3">
        <f t="shared" si="17"/>
        <v>18070</v>
      </c>
      <c r="AX259" s="3">
        <f t="shared" si="18"/>
        <v>10723.3</v>
      </c>
      <c r="AY259" s="3">
        <f t="shared" si="19"/>
        <v>7346.7000000000007</v>
      </c>
    </row>
    <row r="260" spans="1:51" x14ac:dyDescent="0.2">
      <c r="A260" t="s">
        <v>36</v>
      </c>
      <c r="B260" t="s">
        <v>19</v>
      </c>
      <c r="C260" t="s">
        <v>40</v>
      </c>
      <c r="D260" t="s">
        <v>16</v>
      </c>
      <c r="E260" t="s">
        <v>33</v>
      </c>
      <c r="F260" t="s">
        <v>30</v>
      </c>
      <c r="G260" t="s">
        <v>14</v>
      </c>
      <c r="H260">
        <v>72</v>
      </c>
      <c r="I260" s="3">
        <v>17880</v>
      </c>
      <c r="J260" s="4">
        <v>10728</v>
      </c>
      <c r="K260" s="10">
        <v>0</v>
      </c>
      <c r="L260" s="10">
        <v>0</v>
      </c>
      <c r="M260" s="10">
        <v>1</v>
      </c>
      <c r="N260" s="10">
        <v>0</v>
      </c>
      <c r="O260" s="10">
        <v>0</v>
      </c>
      <c r="P260" s="10">
        <v>0</v>
      </c>
      <c r="Q260" s="10">
        <v>0</v>
      </c>
      <c r="R260" s="10">
        <v>0</v>
      </c>
      <c r="S260" s="10">
        <v>0</v>
      </c>
      <c r="T260" s="10">
        <v>0</v>
      </c>
      <c r="U260" s="10">
        <v>0</v>
      </c>
      <c r="V260" s="10">
        <v>0</v>
      </c>
      <c r="W260" s="4" t="str" cm="1">
        <f t="array" ref="W260">IF(K260&lt;=0," ",INDEX(Prices,MATCH(W$3,add_ons,0),MATCH($E260,Models,0)+1))</f>
        <v xml:space="preserve"> </v>
      </c>
      <c r="X260" s="4" t="str" cm="1">
        <f t="array" ref="X260">IF(L260&lt;=0," ",INDEX(Prices,MATCH(X$3,add_ons,0),MATCH($E260,Models,0)+1))</f>
        <v xml:space="preserve"> </v>
      </c>
      <c r="Y260" s="4" cm="1">
        <f t="array" ref="Y260">IF(M260&lt;=0," ",INDEX(Prices,MATCH(Y$3,add_ons,0),MATCH($E260,Models,0)+1))</f>
        <v>360</v>
      </c>
      <c r="Z260" s="4" t="str" cm="1">
        <f t="array" ref="Z260">IF(N260&lt;=0," ",INDEX(Prices,MATCH(Z$3,add_ons,0),MATCH($E260,Models,0)+1))</f>
        <v xml:space="preserve"> </v>
      </c>
      <c r="AA260" s="4" t="str" cm="1">
        <f t="array" ref="AA260">IF(O260&lt;=0," ",INDEX(Prices,MATCH(AA$3,add_ons,0),MATCH($E260,Models,0)+1))</f>
        <v xml:space="preserve"> </v>
      </c>
      <c r="AB260" s="4" t="str" cm="1">
        <f t="array" ref="AB260">IF(P260&lt;=0," ",INDEX(Prices,MATCH(AB$3,add_ons,0),MATCH($E260,Models,0)+1))</f>
        <v xml:space="preserve"> </v>
      </c>
      <c r="AC260" s="4" t="str" cm="1">
        <f t="array" ref="AC260">IF(Q260&lt;=0," ",INDEX(Prices,MATCH(AC$3,add_ons,0),MATCH($E260,Models,0)+1))</f>
        <v xml:space="preserve"> </v>
      </c>
      <c r="AD260" s="4" t="str" cm="1">
        <f t="array" ref="AD260">IF(R260&lt;=0," ",INDEX(Prices,MATCH(AD$3,add_ons,0),MATCH($E260,Models,0)+1))</f>
        <v xml:space="preserve"> </v>
      </c>
      <c r="AE260" s="4" t="str" cm="1">
        <f t="array" ref="AE260">IF(S260&lt;=0," ",INDEX(Prices,MATCH(AE$3,add_ons,0),MATCH($E260,Models,0)+1))</f>
        <v xml:space="preserve"> </v>
      </c>
      <c r="AF260" s="4" t="str" cm="1">
        <f t="array" ref="AF260">IF(T260&lt;=0," ",INDEX(Prices,MATCH(AF$3,add_ons,0),MATCH($E260,Models,0)+1))</f>
        <v xml:space="preserve"> </v>
      </c>
      <c r="AG260" s="4" t="str" cm="1">
        <f t="array" ref="AG260">IF(U260&lt;=0," ",INDEX(Prices,MATCH(AG$3,add_ons,0),MATCH($E260,Models,0)+1))</f>
        <v xml:space="preserve"> </v>
      </c>
      <c r="AH260" s="4" t="str" cm="1">
        <f t="array" ref="AH260">IF(V260&lt;=0," ",INDEX(Prices,MATCH(AH$3,add_ons,0),MATCH($E260,Models,0)+1))</f>
        <v xml:space="preserve"> </v>
      </c>
      <c r="AI260" s="3">
        <f t="shared" si="15"/>
        <v>306</v>
      </c>
      <c r="AJ260" s="3" t="str" cm="1">
        <f t="array" ref="AJ260">IF(K260&lt;= 0, " ",INDEX(Costs,MATCH(W$3,add_ons,0),MATCH($E260,Models,0)+1))</f>
        <v xml:space="preserve"> </v>
      </c>
      <c r="AK260" s="3" t="str" cm="1">
        <f t="array" ref="AK260">IF(L260&lt;= 0, " ",INDEX(Costs,MATCH(X$3,add_ons,0),MATCH($E260,Models,0)+1))</f>
        <v xml:space="preserve"> </v>
      </c>
      <c r="AL260" s="3" cm="1">
        <f t="array" ref="AL260">IF(M260&lt;= 0, " ",INDEX(Costs,MATCH(Y$3,add_ons,0),MATCH($E260,Models,0)+1))</f>
        <v>54</v>
      </c>
      <c r="AM260" s="3" t="str" cm="1">
        <f t="array" ref="AM260">IF(N260&lt;= 0, " ",INDEX(Costs,MATCH(Z$3,add_ons,0),MATCH($E260,Models,0)+1))</f>
        <v xml:space="preserve"> </v>
      </c>
      <c r="AN260" s="3" t="str" cm="1">
        <f t="array" ref="AN260">IF(O260&lt;= 0, " ",INDEX(Costs,MATCH(AA$3,add_ons,0),MATCH($E260,Models,0)+1))</f>
        <v xml:space="preserve"> </v>
      </c>
      <c r="AO260" s="3" t="str" cm="1">
        <f t="array" ref="AO260">IF(P260&lt;= 0, " ",INDEX(Costs,MATCH(AB$3,add_ons,0),MATCH($E260,Models,0)+1))</f>
        <v xml:space="preserve"> </v>
      </c>
      <c r="AP260" s="3" t="str" cm="1">
        <f t="array" ref="AP260">IF(Q260&lt;= 0, " ",INDEX(Costs,MATCH(AC$3,add_ons,0),MATCH($E260,Models,0)+1))</f>
        <v xml:space="preserve"> </v>
      </c>
      <c r="AQ260" s="3" t="str" cm="1">
        <f t="array" ref="AQ260">IF(R260&lt;= 0, " ",INDEX(Costs,MATCH(AD$3,add_ons,0),MATCH($E260,Models,0)+1))</f>
        <v xml:space="preserve"> </v>
      </c>
      <c r="AR260" s="3" t="str" cm="1">
        <f t="array" ref="AR260">IF(S260&lt;= 0, " ",INDEX(Costs,MATCH(AE$3,add_ons,0),MATCH($E260,Models,0)+1))</f>
        <v xml:space="preserve"> </v>
      </c>
      <c r="AS260" s="3" t="str" cm="1">
        <f t="array" ref="AS260">IF(T260&lt;= 0, " ",INDEX(Costs,MATCH(AF$3,add_ons,0),MATCH($E260,Models,0)+1))</f>
        <v xml:space="preserve"> </v>
      </c>
      <c r="AT260" s="3" t="str" cm="1">
        <f t="array" ref="AT260">IF(U260&lt;= 0, " ",INDEX(Costs,MATCH(AG$3,add_ons,0),MATCH($E260,Models,0)+1))</f>
        <v xml:space="preserve"> </v>
      </c>
      <c r="AU260" s="3" t="str" cm="1">
        <f t="array" ref="AU260">IF(V260&lt;= 0, " ",INDEX(Costs,MATCH(AH$3,add_ons,0),MATCH($E260,Models,0)+1))</f>
        <v xml:space="preserve"> </v>
      </c>
      <c r="AV260" s="3">
        <f t="shared" si="16"/>
        <v>54</v>
      </c>
      <c r="AW260" s="3">
        <f t="shared" si="17"/>
        <v>18186</v>
      </c>
      <c r="AX260" s="3">
        <f t="shared" si="18"/>
        <v>10782</v>
      </c>
      <c r="AY260" s="3">
        <f t="shared" si="19"/>
        <v>7404</v>
      </c>
    </row>
    <row r="261" spans="1:51" x14ac:dyDescent="0.2">
      <c r="A261" t="s">
        <v>36</v>
      </c>
      <c r="B261" t="s">
        <v>19</v>
      </c>
      <c r="C261" t="s">
        <v>40</v>
      </c>
      <c r="D261" t="s">
        <v>16</v>
      </c>
      <c r="E261" t="s">
        <v>33</v>
      </c>
      <c r="F261" t="s">
        <v>49</v>
      </c>
      <c r="G261" t="s">
        <v>22</v>
      </c>
      <c r="H261">
        <v>28</v>
      </c>
      <c r="I261" s="3">
        <v>19468</v>
      </c>
      <c r="J261" s="4">
        <v>11680.8</v>
      </c>
      <c r="K261" s="10">
        <v>0</v>
      </c>
      <c r="L261" s="10">
        <v>0</v>
      </c>
      <c r="M261" s="10">
        <v>0</v>
      </c>
      <c r="N261" s="10">
        <v>1</v>
      </c>
      <c r="O261" s="10">
        <v>1</v>
      </c>
      <c r="P261" s="10">
        <v>1</v>
      </c>
      <c r="Q261" s="10">
        <v>0</v>
      </c>
      <c r="R261" s="10">
        <v>0</v>
      </c>
      <c r="S261" s="10">
        <v>1</v>
      </c>
      <c r="T261" s="10">
        <v>0</v>
      </c>
      <c r="U261" s="10">
        <v>0</v>
      </c>
      <c r="V261" s="10">
        <v>0</v>
      </c>
      <c r="W261" s="4" t="str" cm="1">
        <f t="array" ref="W261">IF(K261&lt;=0," ",INDEX(Prices,MATCH(W$3,add_ons,0),MATCH($E261,Models,0)+1))</f>
        <v xml:space="preserve"> </v>
      </c>
      <c r="X261" s="4" t="str" cm="1">
        <f t="array" ref="X261">IF(L261&lt;=0," ",INDEX(Prices,MATCH(X$3,add_ons,0),MATCH($E261,Models,0)+1))</f>
        <v xml:space="preserve"> </v>
      </c>
      <c r="Y261" s="4" t="str" cm="1">
        <f t="array" ref="Y261">IF(M261&lt;=0," ",INDEX(Prices,MATCH(Y$3,add_ons,0),MATCH($E261,Models,0)+1))</f>
        <v xml:space="preserve"> </v>
      </c>
      <c r="Z261" s="4" cm="1">
        <f t="array" ref="Z261">IF(N261&lt;=0," ",INDEX(Prices,MATCH(Z$3,add_ons,0),MATCH($E261,Models,0)+1))</f>
        <v>270</v>
      </c>
      <c r="AA261" s="4" cm="1">
        <f t="array" ref="AA261">IF(O261&lt;=0," ",INDEX(Prices,MATCH(AA$3,add_ons,0),MATCH($E261,Models,0)+1))</f>
        <v>1600</v>
      </c>
      <c r="AB261" s="4" cm="1">
        <f t="array" ref="AB261">IF(P261&lt;=0," ",INDEX(Prices,MATCH(AB$3,add_ons,0),MATCH($E261,Models,0)+1))</f>
        <v>3200</v>
      </c>
      <c r="AC261" s="4" t="str" cm="1">
        <f t="array" ref="AC261">IF(Q261&lt;=0," ",INDEX(Prices,MATCH(AC$3,add_ons,0),MATCH($E261,Models,0)+1))</f>
        <v xml:space="preserve"> </v>
      </c>
      <c r="AD261" s="4" t="str" cm="1">
        <f t="array" ref="AD261">IF(R261&lt;=0," ",INDEX(Prices,MATCH(AD$3,add_ons,0),MATCH($E261,Models,0)+1))</f>
        <v xml:space="preserve"> </v>
      </c>
      <c r="AE261" s="4" cm="1">
        <f t="array" ref="AE261">IF(S261&lt;=0," ",INDEX(Prices,MATCH(AE$3,add_ons,0),MATCH($E261,Models,0)+1))</f>
        <v>180</v>
      </c>
      <c r="AF261" s="4" t="str" cm="1">
        <f t="array" ref="AF261">IF(T261&lt;=0," ",INDEX(Prices,MATCH(AF$3,add_ons,0),MATCH($E261,Models,0)+1))</f>
        <v xml:space="preserve"> </v>
      </c>
      <c r="AG261" s="4" t="str" cm="1">
        <f t="array" ref="AG261">IF(U261&lt;=0," ",INDEX(Prices,MATCH(AG$3,add_ons,0),MATCH($E261,Models,0)+1))</f>
        <v xml:space="preserve"> </v>
      </c>
      <c r="AH261" s="4" t="str" cm="1">
        <f t="array" ref="AH261">IF(V261&lt;=0," ",INDEX(Prices,MATCH(AH$3,add_ons,0),MATCH($E261,Models,0)+1))</f>
        <v xml:space="preserve"> </v>
      </c>
      <c r="AI261" s="3">
        <f t="shared" ref="AI261:AI324" si="20">SUM(W261:AH261)-IF(SUM(H261:V261) &gt;2,SUM(W261:AH261)*0.15,0)</f>
        <v>4462.5</v>
      </c>
      <c r="AJ261" s="3" t="str" cm="1">
        <f t="array" ref="AJ261">IF(K261&lt;= 0, " ",INDEX(Costs,MATCH(W$3,add_ons,0),MATCH($E261,Models,0)+1))</f>
        <v xml:space="preserve"> </v>
      </c>
      <c r="AK261" s="3" t="str" cm="1">
        <f t="array" ref="AK261">IF(L261&lt;= 0, " ",INDEX(Costs,MATCH(X$3,add_ons,0),MATCH($E261,Models,0)+1))</f>
        <v xml:space="preserve"> </v>
      </c>
      <c r="AL261" s="3" t="str" cm="1">
        <f t="array" ref="AL261">IF(M261&lt;= 0, " ",INDEX(Costs,MATCH(Y$3,add_ons,0),MATCH($E261,Models,0)+1))</f>
        <v xml:space="preserve"> </v>
      </c>
      <c r="AM261" s="3" cm="1">
        <f t="array" ref="AM261">IF(N261&lt;= 0, " ",INDEX(Costs,MATCH(Z$3,add_ons,0),MATCH($E261,Models,0)+1))</f>
        <v>32.4</v>
      </c>
      <c r="AN261" s="3" cm="1">
        <f t="array" ref="AN261">IF(O261&lt;= 0, " ",INDEX(Costs,MATCH(AA$3,add_ons,0),MATCH($E261,Models,0)+1))</f>
        <v>1040</v>
      </c>
      <c r="AO261" s="3" cm="1">
        <f t="array" ref="AO261">IF(P261&lt;= 0, " ",INDEX(Costs,MATCH(AB$3,add_ons,0),MATCH($E261,Models,0)+1))</f>
        <v>2176</v>
      </c>
      <c r="AP261" s="3" t="str" cm="1">
        <f t="array" ref="AP261">IF(Q261&lt;= 0, " ",INDEX(Costs,MATCH(AC$3,add_ons,0),MATCH($E261,Models,0)+1))</f>
        <v xml:space="preserve"> </v>
      </c>
      <c r="AQ261" s="3" t="str" cm="1">
        <f t="array" ref="AQ261">IF(R261&lt;= 0, " ",INDEX(Costs,MATCH(AD$3,add_ons,0),MATCH($E261,Models,0)+1))</f>
        <v xml:space="preserve"> </v>
      </c>
      <c r="AR261" s="3" cm="1">
        <f t="array" ref="AR261">IF(S261&lt;= 0, " ",INDEX(Costs,MATCH(AE$3,add_ons,0),MATCH($E261,Models,0)+1))</f>
        <v>30.6</v>
      </c>
      <c r="AS261" s="3" t="str" cm="1">
        <f t="array" ref="AS261">IF(T261&lt;= 0, " ",INDEX(Costs,MATCH(AF$3,add_ons,0),MATCH($E261,Models,0)+1))</f>
        <v xml:space="preserve"> </v>
      </c>
      <c r="AT261" s="3" t="str" cm="1">
        <f t="array" ref="AT261">IF(U261&lt;= 0, " ",INDEX(Costs,MATCH(AG$3,add_ons,0),MATCH($E261,Models,0)+1))</f>
        <v xml:space="preserve"> </v>
      </c>
      <c r="AU261" s="3" t="str" cm="1">
        <f t="array" ref="AU261">IF(V261&lt;= 0, " ",INDEX(Costs,MATCH(AH$3,add_ons,0),MATCH($E261,Models,0)+1))</f>
        <v xml:space="preserve"> </v>
      </c>
      <c r="AV261" s="3">
        <f t="shared" ref="AV261:AV324" si="21">SUM(AJ261:AU261)</f>
        <v>3279</v>
      </c>
      <c r="AW261" s="3">
        <f t="shared" ref="AW261:AW324" si="22">I261+AI261</f>
        <v>23930.5</v>
      </c>
      <c r="AX261" s="3">
        <f t="shared" ref="AX261:AX324" si="23">AV261+J261</f>
        <v>14959.8</v>
      </c>
      <c r="AY261" s="3">
        <f t="shared" ref="AY261:AY324" si="24">AW261-AX261</f>
        <v>8970.7000000000007</v>
      </c>
    </row>
    <row r="262" spans="1:51" x14ac:dyDescent="0.2">
      <c r="A262" t="s">
        <v>36</v>
      </c>
      <c r="B262" t="s">
        <v>31</v>
      </c>
      <c r="C262" t="s">
        <v>10</v>
      </c>
      <c r="D262" t="s">
        <v>16</v>
      </c>
      <c r="E262" t="s">
        <v>17</v>
      </c>
      <c r="F262" t="s">
        <v>32</v>
      </c>
      <c r="G262" t="s">
        <v>22</v>
      </c>
      <c r="H262">
        <v>44</v>
      </c>
      <c r="I262" s="3">
        <v>18908</v>
      </c>
      <c r="J262" s="4">
        <v>18340.759999999998</v>
      </c>
      <c r="K262" s="10">
        <v>0</v>
      </c>
      <c r="L262" s="10">
        <v>0</v>
      </c>
      <c r="M262" s="10">
        <v>0</v>
      </c>
      <c r="N262" s="10">
        <v>0</v>
      </c>
      <c r="O262" s="10">
        <v>1</v>
      </c>
      <c r="P262" s="10">
        <v>0</v>
      </c>
      <c r="Q262" s="10">
        <v>1</v>
      </c>
      <c r="R262" s="10">
        <v>0</v>
      </c>
      <c r="S262" s="10">
        <v>0</v>
      </c>
      <c r="T262" s="10">
        <v>0</v>
      </c>
      <c r="U262" s="10">
        <v>0</v>
      </c>
      <c r="V262" s="10">
        <v>0</v>
      </c>
      <c r="W262" s="4" t="str" cm="1">
        <f t="array" ref="W262">IF(K262&lt;=0," ",INDEX(Prices,MATCH(W$3,add_ons,0),MATCH($E262,Models,0)+1))</f>
        <v xml:space="preserve"> </v>
      </c>
      <c r="X262" s="4" t="str" cm="1">
        <f t="array" ref="X262">IF(L262&lt;=0," ",INDEX(Prices,MATCH(X$3,add_ons,0),MATCH($E262,Models,0)+1))</f>
        <v xml:space="preserve"> </v>
      </c>
      <c r="Y262" s="4" t="str" cm="1">
        <f t="array" ref="Y262">IF(M262&lt;=0," ",INDEX(Prices,MATCH(Y$3,add_ons,0),MATCH($E262,Models,0)+1))</f>
        <v xml:space="preserve"> </v>
      </c>
      <c r="Z262" s="4" t="str" cm="1">
        <f t="array" ref="Z262">IF(N262&lt;=0," ",INDEX(Prices,MATCH(Z$3,add_ons,0),MATCH($E262,Models,0)+1))</f>
        <v xml:space="preserve"> </v>
      </c>
      <c r="AA262" s="4" cm="1">
        <f t="array" ref="AA262">IF(O262&lt;=0," ",INDEX(Prices,MATCH(AA$3,add_ons,0),MATCH($E262,Models,0)+1))</f>
        <v>1000</v>
      </c>
      <c r="AB262" s="4" t="str" cm="1">
        <f t="array" ref="AB262">IF(P262&lt;=0," ",INDEX(Prices,MATCH(AB$3,add_ons,0),MATCH($E262,Models,0)+1))</f>
        <v xml:space="preserve"> </v>
      </c>
      <c r="AC262" s="4" cm="1">
        <f t="array" ref="AC262">IF(Q262&lt;=0," ",INDEX(Prices,MATCH(AC$3,add_ons,0),MATCH($E262,Models,0)+1))</f>
        <v>90</v>
      </c>
      <c r="AD262" s="4" t="str" cm="1">
        <f t="array" ref="AD262">IF(R262&lt;=0," ",INDEX(Prices,MATCH(AD$3,add_ons,0),MATCH($E262,Models,0)+1))</f>
        <v xml:space="preserve"> </v>
      </c>
      <c r="AE262" s="4" t="str" cm="1">
        <f t="array" ref="AE262">IF(S262&lt;=0," ",INDEX(Prices,MATCH(AE$3,add_ons,0),MATCH($E262,Models,0)+1))</f>
        <v xml:space="preserve"> </v>
      </c>
      <c r="AF262" s="4" t="str" cm="1">
        <f t="array" ref="AF262">IF(T262&lt;=0," ",INDEX(Prices,MATCH(AF$3,add_ons,0),MATCH($E262,Models,0)+1))</f>
        <v xml:space="preserve"> </v>
      </c>
      <c r="AG262" s="4" t="str" cm="1">
        <f t="array" ref="AG262">IF(U262&lt;=0," ",INDEX(Prices,MATCH(AG$3,add_ons,0),MATCH($E262,Models,0)+1))</f>
        <v xml:space="preserve"> </v>
      </c>
      <c r="AH262" s="4" t="str" cm="1">
        <f t="array" ref="AH262">IF(V262&lt;=0," ",INDEX(Prices,MATCH(AH$3,add_ons,0),MATCH($E262,Models,0)+1))</f>
        <v xml:space="preserve"> </v>
      </c>
      <c r="AI262" s="3">
        <f t="shared" si="20"/>
        <v>926.5</v>
      </c>
      <c r="AJ262" s="3" t="str" cm="1">
        <f t="array" ref="AJ262">IF(K262&lt;= 0, " ",INDEX(Costs,MATCH(W$3,add_ons,0),MATCH($E262,Models,0)+1))</f>
        <v xml:space="preserve"> </v>
      </c>
      <c r="AK262" s="3" t="str" cm="1">
        <f t="array" ref="AK262">IF(L262&lt;= 0, " ",INDEX(Costs,MATCH(X$3,add_ons,0),MATCH($E262,Models,0)+1))</f>
        <v xml:space="preserve"> </v>
      </c>
      <c r="AL262" s="3" t="str" cm="1">
        <f t="array" ref="AL262">IF(M262&lt;= 0, " ",INDEX(Costs,MATCH(Y$3,add_ons,0),MATCH($E262,Models,0)+1))</f>
        <v xml:space="preserve"> </v>
      </c>
      <c r="AM262" s="3" t="str" cm="1">
        <f t="array" ref="AM262">IF(N262&lt;= 0, " ",INDEX(Costs,MATCH(Z$3,add_ons,0),MATCH($E262,Models,0)+1))</f>
        <v xml:space="preserve"> </v>
      </c>
      <c r="AN262" s="3" cm="1">
        <f t="array" ref="AN262">IF(O262&lt;= 0, " ",INDEX(Costs,MATCH(AA$3,add_ons,0),MATCH($E262,Models,0)+1))</f>
        <v>650</v>
      </c>
      <c r="AO262" s="3" t="str" cm="1">
        <f t="array" ref="AO262">IF(P262&lt;= 0, " ",INDEX(Costs,MATCH(AB$3,add_ons,0),MATCH($E262,Models,0)+1))</f>
        <v xml:space="preserve"> </v>
      </c>
      <c r="AP262" s="3" cm="1">
        <f t="array" ref="AP262">IF(Q262&lt;= 0, " ",INDEX(Costs,MATCH(AC$3,add_ons,0),MATCH($E262,Models,0)+1))</f>
        <v>13.5</v>
      </c>
      <c r="AQ262" s="3" t="str" cm="1">
        <f t="array" ref="AQ262">IF(R262&lt;= 0, " ",INDEX(Costs,MATCH(AD$3,add_ons,0),MATCH($E262,Models,0)+1))</f>
        <v xml:space="preserve"> </v>
      </c>
      <c r="AR262" s="3" t="str" cm="1">
        <f t="array" ref="AR262">IF(S262&lt;= 0, " ",INDEX(Costs,MATCH(AE$3,add_ons,0),MATCH($E262,Models,0)+1))</f>
        <v xml:space="preserve"> </v>
      </c>
      <c r="AS262" s="3" t="str" cm="1">
        <f t="array" ref="AS262">IF(T262&lt;= 0, " ",INDEX(Costs,MATCH(AF$3,add_ons,0),MATCH($E262,Models,0)+1))</f>
        <v xml:space="preserve"> </v>
      </c>
      <c r="AT262" s="3" t="str" cm="1">
        <f t="array" ref="AT262">IF(U262&lt;= 0, " ",INDEX(Costs,MATCH(AG$3,add_ons,0),MATCH($E262,Models,0)+1))</f>
        <v xml:space="preserve"> </v>
      </c>
      <c r="AU262" s="3" t="str" cm="1">
        <f t="array" ref="AU262">IF(V262&lt;= 0, " ",INDEX(Costs,MATCH(AH$3,add_ons,0),MATCH($E262,Models,0)+1))</f>
        <v xml:space="preserve"> </v>
      </c>
      <c r="AV262" s="3">
        <f t="shared" si="21"/>
        <v>663.5</v>
      </c>
      <c r="AW262" s="3">
        <f t="shared" si="22"/>
        <v>19834.5</v>
      </c>
      <c r="AX262" s="3">
        <f t="shared" si="23"/>
        <v>19004.259999999998</v>
      </c>
      <c r="AY262" s="3">
        <f t="shared" si="24"/>
        <v>830.2400000000016</v>
      </c>
    </row>
    <row r="263" spans="1:51" x14ac:dyDescent="0.2">
      <c r="A263" t="s">
        <v>36</v>
      </c>
      <c r="B263" t="s">
        <v>31</v>
      </c>
      <c r="C263" t="s">
        <v>10</v>
      </c>
      <c r="D263" t="s">
        <v>16</v>
      </c>
      <c r="E263" t="s">
        <v>17</v>
      </c>
      <c r="F263" t="s">
        <v>51</v>
      </c>
      <c r="G263" t="s">
        <v>22</v>
      </c>
      <c r="H263">
        <v>56</v>
      </c>
      <c r="I263" s="3">
        <v>19904</v>
      </c>
      <c r="J263" s="4">
        <v>19306.88</v>
      </c>
      <c r="K263" s="10">
        <v>0</v>
      </c>
      <c r="L263" s="10">
        <v>0</v>
      </c>
      <c r="M263" s="10">
        <v>0</v>
      </c>
      <c r="N263" s="10">
        <v>0</v>
      </c>
      <c r="O263" s="10">
        <v>0</v>
      </c>
      <c r="P263" s="10">
        <v>0</v>
      </c>
      <c r="Q263" s="10">
        <v>0</v>
      </c>
      <c r="R263" s="10">
        <v>1</v>
      </c>
      <c r="S263" s="10">
        <v>1</v>
      </c>
      <c r="T263" s="10">
        <v>1</v>
      </c>
      <c r="U263" s="10">
        <v>0</v>
      </c>
      <c r="V263" s="10">
        <v>0</v>
      </c>
      <c r="W263" s="4" t="str" cm="1">
        <f t="array" ref="W263">IF(K263&lt;=0," ",INDEX(Prices,MATCH(W$3,add_ons,0),MATCH($E263,Models,0)+1))</f>
        <v xml:space="preserve"> </v>
      </c>
      <c r="X263" s="4" t="str" cm="1">
        <f t="array" ref="X263">IF(L263&lt;=0," ",INDEX(Prices,MATCH(X$3,add_ons,0),MATCH($E263,Models,0)+1))</f>
        <v xml:space="preserve"> </v>
      </c>
      <c r="Y263" s="4" t="str" cm="1">
        <f t="array" ref="Y263">IF(M263&lt;=0," ",INDEX(Prices,MATCH(Y$3,add_ons,0),MATCH($E263,Models,0)+1))</f>
        <v xml:space="preserve"> </v>
      </c>
      <c r="Z263" s="4" t="str" cm="1">
        <f t="array" ref="Z263">IF(N263&lt;=0," ",INDEX(Prices,MATCH(Z$3,add_ons,0),MATCH($E263,Models,0)+1))</f>
        <v xml:space="preserve"> </v>
      </c>
      <c r="AA263" s="4" t="str" cm="1">
        <f t="array" ref="AA263">IF(O263&lt;=0," ",INDEX(Prices,MATCH(AA$3,add_ons,0),MATCH($E263,Models,0)+1))</f>
        <v xml:space="preserve"> </v>
      </c>
      <c r="AB263" s="4" t="str" cm="1">
        <f t="array" ref="AB263">IF(P263&lt;=0," ",INDEX(Prices,MATCH(AB$3,add_ons,0),MATCH($E263,Models,0)+1))</f>
        <v xml:space="preserve"> </v>
      </c>
      <c r="AC263" s="4" t="str" cm="1">
        <f t="array" ref="AC263">IF(Q263&lt;=0," ",INDEX(Prices,MATCH(AC$3,add_ons,0),MATCH($E263,Models,0)+1))</f>
        <v xml:space="preserve"> </v>
      </c>
      <c r="AD263" s="4" cm="1">
        <f t="array" ref="AD263">IF(R263&lt;=0," ",INDEX(Prices,MATCH(AD$3,add_ons,0),MATCH($E263,Models,0)+1))</f>
        <v>160</v>
      </c>
      <c r="AE263" s="4" cm="1">
        <f t="array" ref="AE263">IF(S263&lt;=0," ",INDEX(Prices,MATCH(AE$3,add_ons,0),MATCH($E263,Models,0)+1))</f>
        <v>140</v>
      </c>
      <c r="AF263" s="4" cm="1">
        <f t="array" ref="AF263">IF(T263&lt;=0," ",INDEX(Prices,MATCH(AF$3,add_ons,0),MATCH($E263,Models,0)+1))</f>
        <v>180</v>
      </c>
      <c r="AG263" s="4" t="str" cm="1">
        <f t="array" ref="AG263">IF(U263&lt;=0," ",INDEX(Prices,MATCH(AG$3,add_ons,0),MATCH($E263,Models,0)+1))</f>
        <v xml:space="preserve"> </v>
      </c>
      <c r="AH263" s="4" t="str" cm="1">
        <f t="array" ref="AH263">IF(V263&lt;=0," ",INDEX(Prices,MATCH(AH$3,add_ons,0),MATCH($E263,Models,0)+1))</f>
        <v xml:space="preserve"> </v>
      </c>
      <c r="AI263" s="3">
        <f t="shared" si="20"/>
        <v>408</v>
      </c>
      <c r="AJ263" s="3" t="str" cm="1">
        <f t="array" ref="AJ263">IF(K263&lt;= 0, " ",INDEX(Costs,MATCH(W$3,add_ons,0),MATCH($E263,Models,0)+1))</f>
        <v xml:space="preserve"> </v>
      </c>
      <c r="AK263" s="3" t="str" cm="1">
        <f t="array" ref="AK263">IF(L263&lt;= 0, " ",INDEX(Costs,MATCH(X$3,add_ons,0),MATCH($E263,Models,0)+1))</f>
        <v xml:space="preserve"> </v>
      </c>
      <c r="AL263" s="3" t="str" cm="1">
        <f t="array" ref="AL263">IF(M263&lt;= 0, " ",INDEX(Costs,MATCH(Y$3,add_ons,0),MATCH($E263,Models,0)+1))</f>
        <v xml:space="preserve"> </v>
      </c>
      <c r="AM263" s="3" t="str" cm="1">
        <f t="array" ref="AM263">IF(N263&lt;= 0, " ",INDEX(Costs,MATCH(Z$3,add_ons,0),MATCH($E263,Models,0)+1))</f>
        <v xml:space="preserve"> </v>
      </c>
      <c r="AN263" s="3" t="str" cm="1">
        <f t="array" ref="AN263">IF(O263&lt;= 0, " ",INDEX(Costs,MATCH(AA$3,add_ons,0),MATCH($E263,Models,0)+1))</f>
        <v xml:space="preserve"> </v>
      </c>
      <c r="AO263" s="3" t="str" cm="1">
        <f t="array" ref="AO263">IF(P263&lt;= 0, " ",INDEX(Costs,MATCH(AB$3,add_ons,0),MATCH($E263,Models,0)+1))</f>
        <v xml:space="preserve"> </v>
      </c>
      <c r="AP263" s="3" t="str" cm="1">
        <f t="array" ref="AP263">IF(Q263&lt;= 0, " ",INDEX(Costs,MATCH(AC$3,add_ons,0),MATCH($E263,Models,0)+1))</f>
        <v xml:space="preserve"> </v>
      </c>
      <c r="AQ263" s="3" cm="1">
        <f t="array" ref="AQ263">IF(R263&lt;= 0, " ",INDEX(Costs,MATCH(AD$3,add_ons,0),MATCH($E263,Models,0)+1))</f>
        <v>27.200000000000003</v>
      </c>
      <c r="AR263" s="3" cm="1">
        <f t="array" ref="AR263">IF(S263&lt;= 0, " ",INDEX(Costs,MATCH(AE$3,add_ons,0),MATCH($E263,Models,0)+1))</f>
        <v>23.8</v>
      </c>
      <c r="AS263" s="3" cm="1">
        <f t="array" ref="AS263">IF(T263&lt;= 0, " ",INDEX(Costs,MATCH(AF$3,add_ons,0),MATCH($E263,Models,0)+1))</f>
        <v>32.4</v>
      </c>
      <c r="AT263" s="3" t="str" cm="1">
        <f t="array" ref="AT263">IF(U263&lt;= 0, " ",INDEX(Costs,MATCH(AG$3,add_ons,0),MATCH($E263,Models,0)+1))</f>
        <v xml:space="preserve"> </v>
      </c>
      <c r="AU263" s="3" t="str" cm="1">
        <f t="array" ref="AU263">IF(V263&lt;= 0, " ",INDEX(Costs,MATCH(AH$3,add_ons,0),MATCH($E263,Models,0)+1))</f>
        <v xml:space="preserve"> </v>
      </c>
      <c r="AV263" s="3">
        <f t="shared" si="21"/>
        <v>83.4</v>
      </c>
      <c r="AW263" s="3">
        <f t="shared" si="22"/>
        <v>20312</v>
      </c>
      <c r="AX263" s="3">
        <f t="shared" si="23"/>
        <v>19390.280000000002</v>
      </c>
      <c r="AY263" s="3">
        <f t="shared" si="24"/>
        <v>921.71999999999753</v>
      </c>
    </row>
    <row r="264" spans="1:51" x14ac:dyDescent="0.2">
      <c r="A264" t="s">
        <v>36</v>
      </c>
      <c r="B264" t="s">
        <v>31</v>
      </c>
      <c r="C264" t="s">
        <v>10</v>
      </c>
      <c r="D264" t="s">
        <v>16</v>
      </c>
      <c r="E264" t="s">
        <v>20</v>
      </c>
      <c r="F264" t="s">
        <v>50</v>
      </c>
      <c r="G264" t="s">
        <v>22</v>
      </c>
      <c r="H264">
        <v>71</v>
      </c>
      <c r="I264" s="3">
        <v>25028</v>
      </c>
      <c r="J264" s="4">
        <v>24277.16</v>
      </c>
      <c r="K264" s="10">
        <v>0</v>
      </c>
      <c r="L264" s="10">
        <v>0</v>
      </c>
      <c r="M264" s="10">
        <v>0</v>
      </c>
      <c r="N264" s="10">
        <v>0</v>
      </c>
      <c r="O264" s="10">
        <v>1</v>
      </c>
      <c r="P264" s="10">
        <v>0</v>
      </c>
      <c r="Q264" s="10">
        <v>0</v>
      </c>
      <c r="R264" s="10">
        <v>0</v>
      </c>
      <c r="S264" s="10">
        <v>0</v>
      </c>
      <c r="T264" s="10">
        <v>0</v>
      </c>
      <c r="U264" s="10">
        <v>0</v>
      </c>
      <c r="V264" s="10">
        <v>0</v>
      </c>
      <c r="W264" s="4" t="str" cm="1">
        <f t="array" ref="W264">IF(K264&lt;=0," ",INDEX(Prices,MATCH(W$3,add_ons,0),MATCH($E264,Models,0)+1))</f>
        <v xml:space="preserve"> </v>
      </c>
      <c r="X264" s="4" t="str" cm="1">
        <f t="array" ref="X264">IF(L264&lt;=0," ",INDEX(Prices,MATCH(X$3,add_ons,0),MATCH($E264,Models,0)+1))</f>
        <v xml:space="preserve"> </v>
      </c>
      <c r="Y264" s="4" t="str" cm="1">
        <f t="array" ref="Y264">IF(M264&lt;=0," ",INDEX(Prices,MATCH(Y$3,add_ons,0),MATCH($E264,Models,0)+1))</f>
        <v xml:space="preserve"> </v>
      </c>
      <c r="Z264" s="4" t="str" cm="1">
        <f t="array" ref="Z264">IF(N264&lt;=0," ",INDEX(Prices,MATCH(Z$3,add_ons,0),MATCH($E264,Models,0)+1))</f>
        <v xml:space="preserve"> </v>
      </c>
      <c r="AA264" s="4" cm="1">
        <f t="array" ref="AA264">IF(O264&lt;=0," ",INDEX(Prices,MATCH(AA$3,add_ons,0),MATCH($E264,Models,0)+1))</f>
        <v>1400</v>
      </c>
      <c r="AB264" s="4" t="str" cm="1">
        <f t="array" ref="AB264">IF(P264&lt;=0," ",INDEX(Prices,MATCH(AB$3,add_ons,0),MATCH($E264,Models,0)+1))</f>
        <v xml:space="preserve"> </v>
      </c>
      <c r="AC264" s="4" t="str" cm="1">
        <f t="array" ref="AC264">IF(Q264&lt;=0," ",INDEX(Prices,MATCH(AC$3,add_ons,0),MATCH($E264,Models,0)+1))</f>
        <v xml:space="preserve"> </v>
      </c>
      <c r="AD264" s="4" t="str" cm="1">
        <f t="array" ref="AD264">IF(R264&lt;=0," ",INDEX(Prices,MATCH(AD$3,add_ons,0),MATCH($E264,Models,0)+1))</f>
        <v xml:space="preserve"> </v>
      </c>
      <c r="AE264" s="4" t="str" cm="1">
        <f t="array" ref="AE264">IF(S264&lt;=0," ",INDEX(Prices,MATCH(AE$3,add_ons,0),MATCH($E264,Models,0)+1))</f>
        <v xml:space="preserve"> </v>
      </c>
      <c r="AF264" s="4" t="str" cm="1">
        <f t="array" ref="AF264">IF(T264&lt;=0," ",INDEX(Prices,MATCH(AF$3,add_ons,0),MATCH($E264,Models,0)+1))</f>
        <v xml:space="preserve"> </v>
      </c>
      <c r="AG264" s="4" t="str" cm="1">
        <f t="array" ref="AG264">IF(U264&lt;=0," ",INDEX(Prices,MATCH(AG$3,add_ons,0),MATCH($E264,Models,0)+1))</f>
        <v xml:space="preserve"> </v>
      </c>
      <c r="AH264" s="4" t="str" cm="1">
        <f t="array" ref="AH264">IF(V264&lt;=0," ",INDEX(Prices,MATCH(AH$3,add_ons,0),MATCH($E264,Models,0)+1))</f>
        <v xml:space="preserve"> </v>
      </c>
      <c r="AI264" s="3">
        <f t="shared" si="20"/>
        <v>1190</v>
      </c>
      <c r="AJ264" s="3" t="str" cm="1">
        <f t="array" ref="AJ264">IF(K264&lt;= 0, " ",INDEX(Costs,MATCH(W$3,add_ons,0),MATCH($E264,Models,0)+1))</f>
        <v xml:space="preserve"> </v>
      </c>
      <c r="AK264" s="3" t="str" cm="1">
        <f t="array" ref="AK264">IF(L264&lt;= 0, " ",INDEX(Costs,MATCH(X$3,add_ons,0),MATCH($E264,Models,0)+1))</f>
        <v xml:space="preserve"> </v>
      </c>
      <c r="AL264" s="3" t="str" cm="1">
        <f t="array" ref="AL264">IF(M264&lt;= 0, " ",INDEX(Costs,MATCH(Y$3,add_ons,0),MATCH($E264,Models,0)+1))</f>
        <v xml:space="preserve"> </v>
      </c>
      <c r="AM264" s="3" t="str" cm="1">
        <f t="array" ref="AM264">IF(N264&lt;= 0, " ",INDEX(Costs,MATCH(Z$3,add_ons,0),MATCH($E264,Models,0)+1))</f>
        <v xml:space="preserve"> </v>
      </c>
      <c r="AN264" s="3" cm="1">
        <f t="array" ref="AN264">IF(O264&lt;= 0, " ",INDEX(Costs,MATCH(AA$3,add_ons,0),MATCH($E264,Models,0)+1))</f>
        <v>910</v>
      </c>
      <c r="AO264" s="3" t="str" cm="1">
        <f t="array" ref="AO264">IF(P264&lt;= 0, " ",INDEX(Costs,MATCH(AB$3,add_ons,0),MATCH($E264,Models,0)+1))</f>
        <v xml:space="preserve"> </v>
      </c>
      <c r="AP264" s="3" t="str" cm="1">
        <f t="array" ref="AP264">IF(Q264&lt;= 0, " ",INDEX(Costs,MATCH(AC$3,add_ons,0),MATCH($E264,Models,0)+1))</f>
        <v xml:space="preserve"> </v>
      </c>
      <c r="AQ264" s="3" t="str" cm="1">
        <f t="array" ref="AQ264">IF(R264&lt;= 0, " ",INDEX(Costs,MATCH(AD$3,add_ons,0),MATCH($E264,Models,0)+1))</f>
        <v xml:space="preserve"> </v>
      </c>
      <c r="AR264" s="3" t="str" cm="1">
        <f t="array" ref="AR264">IF(S264&lt;= 0, " ",INDEX(Costs,MATCH(AE$3,add_ons,0),MATCH($E264,Models,0)+1))</f>
        <v xml:space="preserve"> </v>
      </c>
      <c r="AS264" s="3" t="str" cm="1">
        <f t="array" ref="AS264">IF(T264&lt;= 0, " ",INDEX(Costs,MATCH(AF$3,add_ons,0),MATCH($E264,Models,0)+1))</f>
        <v xml:space="preserve"> </v>
      </c>
      <c r="AT264" s="3" t="str" cm="1">
        <f t="array" ref="AT264">IF(U264&lt;= 0, " ",INDEX(Costs,MATCH(AG$3,add_ons,0),MATCH($E264,Models,0)+1))</f>
        <v xml:space="preserve"> </v>
      </c>
      <c r="AU264" s="3" t="str" cm="1">
        <f t="array" ref="AU264">IF(V264&lt;= 0, " ",INDEX(Costs,MATCH(AH$3,add_ons,0),MATCH($E264,Models,0)+1))</f>
        <v xml:space="preserve"> </v>
      </c>
      <c r="AV264" s="3">
        <f t="shared" si="21"/>
        <v>910</v>
      </c>
      <c r="AW264" s="3">
        <f t="shared" si="22"/>
        <v>26218</v>
      </c>
      <c r="AX264" s="3">
        <f t="shared" si="23"/>
        <v>25187.16</v>
      </c>
      <c r="AY264" s="3">
        <f t="shared" si="24"/>
        <v>1030.8400000000001</v>
      </c>
    </row>
    <row r="265" spans="1:51" x14ac:dyDescent="0.2">
      <c r="A265" t="s">
        <v>36</v>
      </c>
      <c r="B265" t="s">
        <v>31</v>
      </c>
      <c r="C265" t="s">
        <v>10</v>
      </c>
      <c r="D265" t="s">
        <v>11</v>
      </c>
      <c r="E265" t="s">
        <v>12</v>
      </c>
      <c r="F265" t="s">
        <v>30</v>
      </c>
      <c r="G265" t="s">
        <v>22</v>
      </c>
      <c r="H265">
        <v>22</v>
      </c>
      <c r="I265" s="3">
        <v>27668</v>
      </c>
      <c r="J265" s="4">
        <v>26837.96</v>
      </c>
      <c r="K265" s="10">
        <v>0</v>
      </c>
      <c r="L265" s="10">
        <v>0</v>
      </c>
      <c r="M265" s="10">
        <v>0</v>
      </c>
      <c r="N265" s="10">
        <v>0</v>
      </c>
      <c r="O265" s="10">
        <v>0</v>
      </c>
      <c r="P265" s="10">
        <v>0</v>
      </c>
      <c r="Q265" s="10">
        <v>1</v>
      </c>
      <c r="R265" s="10">
        <v>0</v>
      </c>
      <c r="S265" s="10">
        <v>1</v>
      </c>
      <c r="T265" s="10">
        <v>0</v>
      </c>
      <c r="U265" s="10">
        <v>0</v>
      </c>
      <c r="V265" s="10">
        <v>0</v>
      </c>
      <c r="W265" s="4" t="str" cm="1">
        <f t="array" ref="W265">IF(K265&lt;=0," ",INDEX(Prices,MATCH(W$3,add_ons,0),MATCH($E265,Models,0)+1))</f>
        <v xml:space="preserve"> </v>
      </c>
      <c r="X265" s="4" t="str" cm="1">
        <f t="array" ref="X265">IF(L265&lt;=0," ",INDEX(Prices,MATCH(X$3,add_ons,0),MATCH($E265,Models,0)+1))</f>
        <v xml:space="preserve"> </v>
      </c>
      <c r="Y265" s="4" t="str" cm="1">
        <f t="array" ref="Y265">IF(M265&lt;=0," ",INDEX(Prices,MATCH(Y$3,add_ons,0),MATCH($E265,Models,0)+1))</f>
        <v xml:space="preserve"> </v>
      </c>
      <c r="Z265" s="4" t="str" cm="1">
        <f t="array" ref="Z265">IF(N265&lt;=0," ",INDEX(Prices,MATCH(Z$3,add_ons,0),MATCH($E265,Models,0)+1))</f>
        <v xml:space="preserve"> </v>
      </c>
      <c r="AA265" s="4" t="str" cm="1">
        <f t="array" ref="AA265">IF(O265&lt;=0," ",INDEX(Prices,MATCH(AA$3,add_ons,0),MATCH($E265,Models,0)+1))</f>
        <v xml:space="preserve"> </v>
      </c>
      <c r="AB265" s="4" t="str" cm="1">
        <f t="array" ref="AB265">IF(P265&lt;=0," ",INDEX(Prices,MATCH(AB$3,add_ons,0),MATCH($E265,Models,0)+1))</f>
        <v xml:space="preserve"> </v>
      </c>
      <c r="AC265" s="4" cm="1">
        <f t="array" ref="AC265">IF(Q265&lt;=0," ",INDEX(Prices,MATCH(AC$3,add_ons,0),MATCH($E265,Models,0)+1))</f>
        <v>110</v>
      </c>
      <c r="AD265" s="4" t="str" cm="1">
        <f t="array" ref="AD265">IF(R265&lt;=0," ",INDEX(Prices,MATCH(AD$3,add_ons,0),MATCH($E265,Models,0)+1))</f>
        <v xml:space="preserve"> </v>
      </c>
      <c r="AE265" s="4" cm="1">
        <f t="array" ref="AE265">IF(S265&lt;=0," ",INDEX(Prices,MATCH(AE$3,add_ons,0),MATCH($E265,Models,0)+1))</f>
        <v>160</v>
      </c>
      <c r="AF265" s="4" t="str" cm="1">
        <f t="array" ref="AF265">IF(T265&lt;=0," ",INDEX(Prices,MATCH(AF$3,add_ons,0),MATCH($E265,Models,0)+1))</f>
        <v xml:space="preserve"> </v>
      </c>
      <c r="AG265" s="4" t="str" cm="1">
        <f t="array" ref="AG265">IF(U265&lt;=0," ",INDEX(Prices,MATCH(AG$3,add_ons,0),MATCH($E265,Models,0)+1))</f>
        <v xml:space="preserve"> </v>
      </c>
      <c r="AH265" s="4" t="str" cm="1">
        <f t="array" ref="AH265">IF(V265&lt;=0," ",INDEX(Prices,MATCH(AH$3,add_ons,0),MATCH($E265,Models,0)+1))</f>
        <v xml:space="preserve"> </v>
      </c>
      <c r="AI265" s="3">
        <f t="shared" si="20"/>
        <v>229.5</v>
      </c>
      <c r="AJ265" s="3" t="str" cm="1">
        <f t="array" ref="AJ265">IF(K265&lt;= 0, " ",INDEX(Costs,MATCH(W$3,add_ons,0),MATCH($E265,Models,0)+1))</f>
        <v xml:space="preserve"> </v>
      </c>
      <c r="AK265" s="3" t="str" cm="1">
        <f t="array" ref="AK265">IF(L265&lt;= 0, " ",INDEX(Costs,MATCH(X$3,add_ons,0),MATCH($E265,Models,0)+1))</f>
        <v xml:space="preserve"> </v>
      </c>
      <c r="AL265" s="3" t="str" cm="1">
        <f t="array" ref="AL265">IF(M265&lt;= 0, " ",INDEX(Costs,MATCH(Y$3,add_ons,0),MATCH($E265,Models,0)+1))</f>
        <v xml:space="preserve"> </v>
      </c>
      <c r="AM265" s="3" t="str" cm="1">
        <f t="array" ref="AM265">IF(N265&lt;= 0, " ",INDEX(Costs,MATCH(Z$3,add_ons,0),MATCH($E265,Models,0)+1))</f>
        <v xml:space="preserve"> </v>
      </c>
      <c r="AN265" s="3" t="str" cm="1">
        <f t="array" ref="AN265">IF(O265&lt;= 0, " ",INDEX(Costs,MATCH(AA$3,add_ons,0),MATCH($E265,Models,0)+1))</f>
        <v xml:space="preserve"> </v>
      </c>
      <c r="AO265" s="3" t="str" cm="1">
        <f t="array" ref="AO265">IF(P265&lt;= 0, " ",INDEX(Costs,MATCH(AB$3,add_ons,0),MATCH($E265,Models,0)+1))</f>
        <v xml:space="preserve"> </v>
      </c>
      <c r="AP265" s="3" cm="1">
        <f t="array" ref="AP265">IF(Q265&lt;= 0, " ",INDEX(Costs,MATCH(AC$3,add_ons,0),MATCH($E265,Models,0)+1))</f>
        <v>16.5</v>
      </c>
      <c r="AQ265" s="3" t="str" cm="1">
        <f t="array" ref="AQ265">IF(R265&lt;= 0, " ",INDEX(Costs,MATCH(AD$3,add_ons,0),MATCH($E265,Models,0)+1))</f>
        <v xml:space="preserve"> </v>
      </c>
      <c r="AR265" s="3" cm="1">
        <f t="array" ref="AR265">IF(S265&lt;= 0, " ",INDEX(Costs,MATCH(AE$3,add_ons,0),MATCH($E265,Models,0)+1))</f>
        <v>27.200000000000003</v>
      </c>
      <c r="AS265" s="3" t="str" cm="1">
        <f t="array" ref="AS265">IF(T265&lt;= 0, " ",INDEX(Costs,MATCH(AF$3,add_ons,0),MATCH($E265,Models,0)+1))</f>
        <v xml:space="preserve"> </v>
      </c>
      <c r="AT265" s="3" t="str" cm="1">
        <f t="array" ref="AT265">IF(U265&lt;= 0, " ",INDEX(Costs,MATCH(AG$3,add_ons,0),MATCH($E265,Models,0)+1))</f>
        <v xml:space="preserve"> </v>
      </c>
      <c r="AU265" s="3" t="str" cm="1">
        <f t="array" ref="AU265">IF(V265&lt;= 0, " ",INDEX(Costs,MATCH(AH$3,add_ons,0),MATCH($E265,Models,0)+1))</f>
        <v xml:space="preserve"> </v>
      </c>
      <c r="AV265" s="3">
        <f t="shared" si="21"/>
        <v>43.7</v>
      </c>
      <c r="AW265" s="3">
        <f t="shared" si="22"/>
        <v>27897.5</v>
      </c>
      <c r="AX265" s="3">
        <f t="shared" si="23"/>
        <v>26881.66</v>
      </c>
      <c r="AY265" s="3">
        <f t="shared" si="24"/>
        <v>1015.8400000000001</v>
      </c>
    </row>
    <row r="266" spans="1:51" x14ac:dyDescent="0.2">
      <c r="A266" t="s">
        <v>36</v>
      </c>
      <c r="B266" t="s">
        <v>31</v>
      </c>
      <c r="C266" t="s">
        <v>10</v>
      </c>
      <c r="D266" t="s">
        <v>11</v>
      </c>
      <c r="E266" t="s">
        <v>12</v>
      </c>
      <c r="F266" t="s">
        <v>32</v>
      </c>
      <c r="G266" t="s">
        <v>22</v>
      </c>
      <c r="H266">
        <v>63</v>
      </c>
      <c r="I266" s="3">
        <v>26224</v>
      </c>
      <c r="J266" s="4">
        <v>25437.279999999999</v>
      </c>
      <c r="K266" s="10">
        <v>1</v>
      </c>
      <c r="L266" s="10">
        <v>0</v>
      </c>
      <c r="M266" s="10">
        <v>0</v>
      </c>
      <c r="N266" s="10">
        <v>0</v>
      </c>
      <c r="O266" s="10">
        <v>0</v>
      </c>
      <c r="P266" s="10">
        <v>0</v>
      </c>
      <c r="Q266" s="10">
        <v>0</v>
      </c>
      <c r="R266" s="10">
        <v>0</v>
      </c>
      <c r="S266" s="10">
        <v>0</v>
      </c>
      <c r="T266" s="10">
        <v>0</v>
      </c>
      <c r="U266" s="10">
        <v>0</v>
      </c>
      <c r="V266" s="10">
        <v>0</v>
      </c>
      <c r="W266" s="4" cm="1">
        <f t="array" ref="W266">IF(K266&lt;=0," ",INDEX(Prices,MATCH(W$3,add_ons,0),MATCH($E266,Models,0)+1))</f>
        <v>750</v>
      </c>
      <c r="X266" s="4" t="str" cm="1">
        <f t="array" ref="X266">IF(L266&lt;=0," ",INDEX(Prices,MATCH(X$3,add_ons,0),MATCH($E266,Models,0)+1))</f>
        <v xml:space="preserve"> </v>
      </c>
      <c r="Y266" s="4" t="str" cm="1">
        <f t="array" ref="Y266">IF(M266&lt;=0," ",INDEX(Prices,MATCH(Y$3,add_ons,0),MATCH($E266,Models,0)+1))</f>
        <v xml:space="preserve"> </v>
      </c>
      <c r="Z266" s="4" t="str" cm="1">
        <f t="array" ref="Z266">IF(N266&lt;=0," ",INDEX(Prices,MATCH(Z$3,add_ons,0),MATCH($E266,Models,0)+1))</f>
        <v xml:space="preserve"> </v>
      </c>
      <c r="AA266" s="4" t="str" cm="1">
        <f t="array" ref="AA266">IF(O266&lt;=0," ",INDEX(Prices,MATCH(AA$3,add_ons,0),MATCH($E266,Models,0)+1))</f>
        <v xml:space="preserve"> </v>
      </c>
      <c r="AB266" s="4" t="str" cm="1">
        <f t="array" ref="AB266">IF(P266&lt;=0," ",INDEX(Prices,MATCH(AB$3,add_ons,0),MATCH($E266,Models,0)+1))</f>
        <v xml:space="preserve"> </v>
      </c>
      <c r="AC266" s="4" t="str" cm="1">
        <f t="array" ref="AC266">IF(Q266&lt;=0," ",INDEX(Prices,MATCH(AC$3,add_ons,0),MATCH($E266,Models,0)+1))</f>
        <v xml:space="preserve"> </v>
      </c>
      <c r="AD266" s="4" t="str" cm="1">
        <f t="array" ref="AD266">IF(R266&lt;=0," ",INDEX(Prices,MATCH(AD$3,add_ons,0),MATCH($E266,Models,0)+1))</f>
        <v xml:space="preserve"> </v>
      </c>
      <c r="AE266" s="4" t="str" cm="1">
        <f t="array" ref="AE266">IF(S266&lt;=0," ",INDEX(Prices,MATCH(AE$3,add_ons,0),MATCH($E266,Models,0)+1))</f>
        <v xml:space="preserve"> </v>
      </c>
      <c r="AF266" s="4" t="str" cm="1">
        <f t="array" ref="AF266">IF(T266&lt;=0," ",INDEX(Prices,MATCH(AF$3,add_ons,0),MATCH($E266,Models,0)+1))</f>
        <v xml:space="preserve"> </v>
      </c>
      <c r="AG266" s="4" t="str" cm="1">
        <f t="array" ref="AG266">IF(U266&lt;=0," ",INDEX(Prices,MATCH(AG$3,add_ons,0),MATCH($E266,Models,0)+1))</f>
        <v xml:space="preserve"> </v>
      </c>
      <c r="AH266" s="4" t="str" cm="1">
        <f t="array" ref="AH266">IF(V266&lt;=0," ",INDEX(Prices,MATCH(AH$3,add_ons,0),MATCH($E266,Models,0)+1))</f>
        <v xml:space="preserve"> </v>
      </c>
      <c r="AI266" s="3">
        <f t="shared" si="20"/>
        <v>637.5</v>
      </c>
      <c r="AJ266" s="3" cm="1">
        <f t="array" ref="AJ266">IF(K266&lt;= 0, " ",INDEX(Costs,MATCH(W$3,add_ons,0),MATCH($E266,Models,0)+1))</f>
        <v>187.5</v>
      </c>
      <c r="AK266" s="3" t="str" cm="1">
        <f t="array" ref="AK266">IF(L266&lt;= 0, " ",INDEX(Costs,MATCH(X$3,add_ons,0),MATCH($E266,Models,0)+1))</f>
        <v xml:space="preserve"> </v>
      </c>
      <c r="AL266" s="3" t="str" cm="1">
        <f t="array" ref="AL266">IF(M266&lt;= 0, " ",INDEX(Costs,MATCH(Y$3,add_ons,0),MATCH($E266,Models,0)+1))</f>
        <v xml:space="preserve"> </v>
      </c>
      <c r="AM266" s="3" t="str" cm="1">
        <f t="array" ref="AM266">IF(N266&lt;= 0, " ",INDEX(Costs,MATCH(Z$3,add_ons,0),MATCH($E266,Models,0)+1))</f>
        <v xml:space="preserve"> </v>
      </c>
      <c r="AN266" s="3" t="str" cm="1">
        <f t="array" ref="AN266">IF(O266&lt;= 0, " ",INDEX(Costs,MATCH(AA$3,add_ons,0),MATCH($E266,Models,0)+1))</f>
        <v xml:space="preserve"> </v>
      </c>
      <c r="AO266" s="3" t="str" cm="1">
        <f t="array" ref="AO266">IF(P266&lt;= 0, " ",INDEX(Costs,MATCH(AB$3,add_ons,0),MATCH($E266,Models,0)+1))</f>
        <v xml:space="preserve"> </v>
      </c>
      <c r="AP266" s="3" t="str" cm="1">
        <f t="array" ref="AP266">IF(Q266&lt;= 0, " ",INDEX(Costs,MATCH(AC$3,add_ons,0),MATCH($E266,Models,0)+1))</f>
        <v xml:space="preserve"> </v>
      </c>
      <c r="AQ266" s="3" t="str" cm="1">
        <f t="array" ref="AQ266">IF(R266&lt;= 0, " ",INDEX(Costs,MATCH(AD$3,add_ons,0),MATCH($E266,Models,0)+1))</f>
        <v xml:space="preserve"> </v>
      </c>
      <c r="AR266" s="3" t="str" cm="1">
        <f t="array" ref="AR266">IF(S266&lt;= 0, " ",INDEX(Costs,MATCH(AE$3,add_ons,0),MATCH($E266,Models,0)+1))</f>
        <v xml:space="preserve"> </v>
      </c>
      <c r="AS266" s="3" t="str" cm="1">
        <f t="array" ref="AS266">IF(T266&lt;= 0, " ",INDEX(Costs,MATCH(AF$3,add_ons,0),MATCH($E266,Models,0)+1))</f>
        <v xml:space="preserve"> </v>
      </c>
      <c r="AT266" s="3" t="str" cm="1">
        <f t="array" ref="AT266">IF(U266&lt;= 0, " ",INDEX(Costs,MATCH(AG$3,add_ons,0),MATCH($E266,Models,0)+1))</f>
        <v xml:space="preserve"> </v>
      </c>
      <c r="AU266" s="3" t="str" cm="1">
        <f t="array" ref="AU266">IF(V266&lt;= 0, " ",INDEX(Costs,MATCH(AH$3,add_ons,0),MATCH($E266,Models,0)+1))</f>
        <v xml:space="preserve"> </v>
      </c>
      <c r="AV266" s="3">
        <f t="shared" si="21"/>
        <v>187.5</v>
      </c>
      <c r="AW266" s="3">
        <f t="shared" si="22"/>
        <v>26861.5</v>
      </c>
      <c r="AX266" s="3">
        <f t="shared" si="23"/>
        <v>25624.78</v>
      </c>
      <c r="AY266" s="3">
        <f t="shared" si="24"/>
        <v>1236.7200000000012</v>
      </c>
    </row>
    <row r="267" spans="1:51" x14ac:dyDescent="0.2">
      <c r="A267" t="s">
        <v>36</v>
      </c>
      <c r="B267" t="s">
        <v>31</v>
      </c>
      <c r="C267" t="s">
        <v>40</v>
      </c>
      <c r="D267" t="s">
        <v>16</v>
      </c>
      <c r="E267" t="s">
        <v>17</v>
      </c>
      <c r="F267" t="s">
        <v>21</v>
      </c>
      <c r="G267" t="s">
        <v>14</v>
      </c>
      <c r="H267">
        <v>25</v>
      </c>
      <c r="I267" s="4">
        <v>18504</v>
      </c>
      <c r="J267" s="4">
        <v>11102.4</v>
      </c>
      <c r="K267" s="10">
        <v>0</v>
      </c>
      <c r="L267" s="10">
        <v>0</v>
      </c>
      <c r="M267" s="10">
        <v>0</v>
      </c>
      <c r="N267" s="10">
        <v>0</v>
      </c>
      <c r="O267" s="10">
        <v>0</v>
      </c>
      <c r="P267" s="10">
        <v>0</v>
      </c>
      <c r="Q267" s="10">
        <v>0</v>
      </c>
      <c r="R267" s="10">
        <v>0</v>
      </c>
      <c r="S267" s="10">
        <v>0</v>
      </c>
      <c r="T267" s="10">
        <v>0</v>
      </c>
      <c r="U267" s="10">
        <v>0</v>
      </c>
      <c r="V267" s="10">
        <v>0</v>
      </c>
      <c r="W267" s="4" t="str" cm="1">
        <f t="array" ref="W267">IF(K267&lt;=0," ",INDEX(Prices,MATCH(W$3,add_ons,0),MATCH($E267,Models,0)+1))</f>
        <v xml:space="preserve"> </v>
      </c>
      <c r="X267" s="4" t="str" cm="1">
        <f t="array" ref="X267">IF(L267&lt;=0," ",INDEX(Prices,MATCH(X$3,add_ons,0),MATCH($E267,Models,0)+1))</f>
        <v xml:space="preserve"> </v>
      </c>
      <c r="Y267" s="4" t="str" cm="1">
        <f t="array" ref="Y267">IF(M267&lt;=0," ",INDEX(Prices,MATCH(Y$3,add_ons,0),MATCH($E267,Models,0)+1))</f>
        <v xml:space="preserve"> </v>
      </c>
      <c r="Z267" s="4" t="str" cm="1">
        <f t="array" ref="Z267">IF(N267&lt;=0," ",INDEX(Prices,MATCH(Z$3,add_ons,0),MATCH($E267,Models,0)+1))</f>
        <v xml:space="preserve"> </v>
      </c>
      <c r="AA267" s="4" t="str" cm="1">
        <f t="array" ref="AA267">IF(O267&lt;=0," ",INDEX(Prices,MATCH(AA$3,add_ons,0),MATCH($E267,Models,0)+1))</f>
        <v xml:space="preserve"> </v>
      </c>
      <c r="AB267" s="4" t="str" cm="1">
        <f t="array" ref="AB267">IF(P267&lt;=0," ",INDEX(Prices,MATCH(AB$3,add_ons,0),MATCH($E267,Models,0)+1))</f>
        <v xml:space="preserve"> </v>
      </c>
      <c r="AC267" s="4" t="str" cm="1">
        <f t="array" ref="AC267">IF(Q267&lt;=0," ",INDEX(Prices,MATCH(AC$3,add_ons,0),MATCH($E267,Models,0)+1))</f>
        <v xml:space="preserve"> </v>
      </c>
      <c r="AD267" s="4" t="str" cm="1">
        <f t="array" ref="AD267">IF(R267&lt;=0," ",INDEX(Prices,MATCH(AD$3,add_ons,0),MATCH($E267,Models,0)+1))</f>
        <v xml:space="preserve"> </v>
      </c>
      <c r="AE267" s="4" t="str" cm="1">
        <f t="array" ref="AE267">IF(S267&lt;=0," ",INDEX(Prices,MATCH(AE$3,add_ons,0),MATCH($E267,Models,0)+1))</f>
        <v xml:space="preserve"> </v>
      </c>
      <c r="AF267" s="4" t="str" cm="1">
        <f t="array" ref="AF267">IF(T267&lt;=0," ",INDEX(Prices,MATCH(AF$3,add_ons,0),MATCH($E267,Models,0)+1))</f>
        <v xml:space="preserve"> </v>
      </c>
      <c r="AG267" s="4" t="str" cm="1">
        <f t="array" ref="AG267">IF(U267&lt;=0," ",INDEX(Prices,MATCH(AG$3,add_ons,0),MATCH($E267,Models,0)+1))</f>
        <v xml:space="preserve"> </v>
      </c>
      <c r="AH267" s="4" t="str" cm="1">
        <f t="array" ref="AH267">IF(V267&lt;=0," ",INDEX(Prices,MATCH(AH$3,add_ons,0),MATCH($E267,Models,0)+1))</f>
        <v xml:space="preserve"> </v>
      </c>
      <c r="AI267" s="3">
        <f t="shared" si="20"/>
        <v>0</v>
      </c>
      <c r="AJ267" s="3" t="str" cm="1">
        <f t="array" ref="AJ267">IF(K267&lt;= 0, " ",INDEX(Costs,MATCH(W$3,add_ons,0),MATCH($E267,Models,0)+1))</f>
        <v xml:space="preserve"> </v>
      </c>
      <c r="AK267" s="3" t="str" cm="1">
        <f t="array" ref="AK267">IF(L267&lt;= 0, " ",INDEX(Costs,MATCH(X$3,add_ons,0),MATCH($E267,Models,0)+1))</f>
        <v xml:space="preserve"> </v>
      </c>
      <c r="AL267" s="3" t="str" cm="1">
        <f t="array" ref="AL267">IF(M267&lt;= 0, " ",INDEX(Costs,MATCH(Y$3,add_ons,0),MATCH($E267,Models,0)+1))</f>
        <v xml:space="preserve"> </v>
      </c>
      <c r="AM267" s="3" t="str" cm="1">
        <f t="array" ref="AM267">IF(N267&lt;= 0, " ",INDEX(Costs,MATCH(Z$3,add_ons,0),MATCH($E267,Models,0)+1))</f>
        <v xml:space="preserve"> </v>
      </c>
      <c r="AN267" s="3" t="str" cm="1">
        <f t="array" ref="AN267">IF(O267&lt;= 0, " ",INDEX(Costs,MATCH(AA$3,add_ons,0),MATCH($E267,Models,0)+1))</f>
        <v xml:space="preserve"> </v>
      </c>
      <c r="AO267" s="3" t="str" cm="1">
        <f t="array" ref="AO267">IF(P267&lt;= 0, " ",INDEX(Costs,MATCH(AB$3,add_ons,0),MATCH($E267,Models,0)+1))</f>
        <v xml:space="preserve"> </v>
      </c>
      <c r="AP267" s="3" t="str" cm="1">
        <f t="array" ref="AP267">IF(Q267&lt;= 0, " ",INDEX(Costs,MATCH(AC$3,add_ons,0),MATCH($E267,Models,0)+1))</f>
        <v xml:space="preserve"> </v>
      </c>
      <c r="AQ267" s="3" t="str" cm="1">
        <f t="array" ref="AQ267">IF(R267&lt;= 0, " ",INDEX(Costs,MATCH(AD$3,add_ons,0),MATCH($E267,Models,0)+1))</f>
        <v xml:space="preserve"> </v>
      </c>
      <c r="AR267" s="3" t="str" cm="1">
        <f t="array" ref="AR267">IF(S267&lt;= 0, " ",INDEX(Costs,MATCH(AE$3,add_ons,0),MATCH($E267,Models,0)+1))</f>
        <v xml:space="preserve"> </v>
      </c>
      <c r="AS267" s="3" t="str" cm="1">
        <f t="array" ref="AS267">IF(T267&lt;= 0, " ",INDEX(Costs,MATCH(AF$3,add_ons,0),MATCH($E267,Models,0)+1))</f>
        <v xml:space="preserve"> </v>
      </c>
      <c r="AT267" s="3" t="str" cm="1">
        <f t="array" ref="AT267">IF(U267&lt;= 0, " ",INDEX(Costs,MATCH(AG$3,add_ons,0),MATCH($E267,Models,0)+1))</f>
        <v xml:space="preserve"> </v>
      </c>
      <c r="AU267" s="3" t="str" cm="1">
        <f t="array" ref="AU267">IF(V267&lt;= 0, " ",INDEX(Costs,MATCH(AH$3,add_ons,0),MATCH($E267,Models,0)+1))</f>
        <v xml:space="preserve"> </v>
      </c>
      <c r="AV267" s="3">
        <f t="shared" si="21"/>
        <v>0</v>
      </c>
      <c r="AW267" s="3">
        <f t="shared" si="22"/>
        <v>18504</v>
      </c>
      <c r="AX267" s="3">
        <f t="shared" si="23"/>
        <v>11102.4</v>
      </c>
      <c r="AY267" s="3">
        <f t="shared" si="24"/>
        <v>7401.6</v>
      </c>
    </row>
    <row r="268" spans="1:51" x14ac:dyDescent="0.2">
      <c r="A268" t="s">
        <v>36</v>
      </c>
      <c r="B268" t="s">
        <v>31</v>
      </c>
      <c r="C268" t="s">
        <v>40</v>
      </c>
      <c r="D268" t="s">
        <v>16</v>
      </c>
      <c r="E268" t="s">
        <v>33</v>
      </c>
      <c r="F268" t="s">
        <v>13</v>
      </c>
      <c r="G268" t="s">
        <v>14</v>
      </c>
      <c r="H268">
        <v>70</v>
      </c>
      <c r="I268" s="3">
        <v>17921</v>
      </c>
      <c r="J268" s="4">
        <v>10752.6</v>
      </c>
      <c r="K268" s="10">
        <v>0</v>
      </c>
      <c r="L268" s="10">
        <v>0</v>
      </c>
      <c r="M268" s="10">
        <v>0</v>
      </c>
      <c r="N268" s="10">
        <v>0</v>
      </c>
      <c r="O268" s="10">
        <v>1</v>
      </c>
      <c r="P268" s="10">
        <v>0</v>
      </c>
      <c r="Q268" s="10">
        <v>1</v>
      </c>
      <c r="R268" s="10">
        <v>0</v>
      </c>
      <c r="S268" s="10">
        <v>0</v>
      </c>
      <c r="T268" s="10">
        <v>0</v>
      </c>
      <c r="U268" s="10">
        <v>0</v>
      </c>
      <c r="V268" s="10">
        <v>0</v>
      </c>
      <c r="W268" s="4" t="str" cm="1">
        <f t="array" ref="W268">IF(K268&lt;=0," ",INDEX(Prices,MATCH(W$3,add_ons,0),MATCH($E268,Models,0)+1))</f>
        <v xml:space="preserve"> </v>
      </c>
      <c r="X268" s="4" t="str" cm="1">
        <f t="array" ref="X268">IF(L268&lt;=0," ",INDEX(Prices,MATCH(X$3,add_ons,0),MATCH($E268,Models,0)+1))</f>
        <v xml:space="preserve"> </v>
      </c>
      <c r="Y268" s="4" t="str" cm="1">
        <f t="array" ref="Y268">IF(M268&lt;=0," ",INDEX(Prices,MATCH(Y$3,add_ons,0),MATCH($E268,Models,0)+1))</f>
        <v xml:space="preserve"> </v>
      </c>
      <c r="Z268" s="4" t="str" cm="1">
        <f t="array" ref="Z268">IF(N268&lt;=0," ",INDEX(Prices,MATCH(Z$3,add_ons,0),MATCH($E268,Models,0)+1))</f>
        <v xml:space="preserve"> </v>
      </c>
      <c r="AA268" s="4" cm="1">
        <f t="array" ref="AA268">IF(O268&lt;=0," ",INDEX(Prices,MATCH(AA$3,add_ons,0),MATCH($E268,Models,0)+1))</f>
        <v>1600</v>
      </c>
      <c r="AB268" s="4" t="str" cm="1">
        <f t="array" ref="AB268">IF(P268&lt;=0," ",INDEX(Prices,MATCH(AB$3,add_ons,0),MATCH($E268,Models,0)+1))</f>
        <v xml:space="preserve"> </v>
      </c>
      <c r="AC268" s="4" cm="1">
        <f t="array" ref="AC268">IF(Q268&lt;=0," ",INDEX(Prices,MATCH(AC$3,add_ons,0),MATCH($E268,Models,0)+1))</f>
        <v>120</v>
      </c>
      <c r="AD268" s="4" t="str" cm="1">
        <f t="array" ref="AD268">IF(R268&lt;=0," ",INDEX(Prices,MATCH(AD$3,add_ons,0),MATCH($E268,Models,0)+1))</f>
        <v xml:space="preserve"> </v>
      </c>
      <c r="AE268" s="4" t="str" cm="1">
        <f t="array" ref="AE268">IF(S268&lt;=0," ",INDEX(Prices,MATCH(AE$3,add_ons,0),MATCH($E268,Models,0)+1))</f>
        <v xml:space="preserve"> </v>
      </c>
      <c r="AF268" s="4" t="str" cm="1">
        <f t="array" ref="AF268">IF(T268&lt;=0," ",INDEX(Prices,MATCH(AF$3,add_ons,0),MATCH($E268,Models,0)+1))</f>
        <v xml:space="preserve"> </v>
      </c>
      <c r="AG268" s="4" t="str" cm="1">
        <f t="array" ref="AG268">IF(U268&lt;=0," ",INDEX(Prices,MATCH(AG$3,add_ons,0),MATCH($E268,Models,0)+1))</f>
        <v xml:space="preserve"> </v>
      </c>
      <c r="AH268" s="4" t="str" cm="1">
        <f t="array" ref="AH268">IF(V268&lt;=0," ",INDEX(Prices,MATCH(AH$3,add_ons,0),MATCH($E268,Models,0)+1))</f>
        <v xml:space="preserve"> </v>
      </c>
      <c r="AI268" s="3">
        <f t="shared" si="20"/>
        <v>1462</v>
      </c>
      <c r="AJ268" s="3" t="str" cm="1">
        <f t="array" ref="AJ268">IF(K268&lt;= 0, " ",INDEX(Costs,MATCH(W$3,add_ons,0),MATCH($E268,Models,0)+1))</f>
        <v xml:space="preserve"> </v>
      </c>
      <c r="AK268" s="3" t="str" cm="1">
        <f t="array" ref="AK268">IF(L268&lt;= 0, " ",INDEX(Costs,MATCH(X$3,add_ons,0),MATCH($E268,Models,0)+1))</f>
        <v xml:space="preserve"> </v>
      </c>
      <c r="AL268" s="3" t="str" cm="1">
        <f t="array" ref="AL268">IF(M268&lt;= 0, " ",INDEX(Costs,MATCH(Y$3,add_ons,0),MATCH($E268,Models,0)+1))</f>
        <v xml:space="preserve"> </v>
      </c>
      <c r="AM268" s="3" t="str" cm="1">
        <f t="array" ref="AM268">IF(N268&lt;= 0, " ",INDEX(Costs,MATCH(Z$3,add_ons,0),MATCH($E268,Models,0)+1))</f>
        <v xml:space="preserve"> </v>
      </c>
      <c r="AN268" s="3" cm="1">
        <f t="array" ref="AN268">IF(O268&lt;= 0, " ",INDEX(Costs,MATCH(AA$3,add_ons,0),MATCH($E268,Models,0)+1))</f>
        <v>1040</v>
      </c>
      <c r="AO268" s="3" t="str" cm="1">
        <f t="array" ref="AO268">IF(P268&lt;= 0, " ",INDEX(Costs,MATCH(AB$3,add_ons,0),MATCH($E268,Models,0)+1))</f>
        <v xml:space="preserve"> </v>
      </c>
      <c r="AP268" s="3" cm="1">
        <f t="array" ref="AP268">IF(Q268&lt;= 0, " ",INDEX(Costs,MATCH(AC$3,add_ons,0),MATCH($E268,Models,0)+1))</f>
        <v>18</v>
      </c>
      <c r="AQ268" s="3" t="str" cm="1">
        <f t="array" ref="AQ268">IF(R268&lt;= 0, " ",INDEX(Costs,MATCH(AD$3,add_ons,0),MATCH($E268,Models,0)+1))</f>
        <v xml:space="preserve"> </v>
      </c>
      <c r="AR268" s="3" t="str" cm="1">
        <f t="array" ref="AR268">IF(S268&lt;= 0, " ",INDEX(Costs,MATCH(AE$3,add_ons,0),MATCH($E268,Models,0)+1))</f>
        <v xml:space="preserve"> </v>
      </c>
      <c r="AS268" s="3" t="str" cm="1">
        <f t="array" ref="AS268">IF(T268&lt;= 0, " ",INDEX(Costs,MATCH(AF$3,add_ons,0),MATCH($E268,Models,0)+1))</f>
        <v xml:space="preserve"> </v>
      </c>
      <c r="AT268" s="3" t="str" cm="1">
        <f t="array" ref="AT268">IF(U268&lt;= 0, " ",INDEX(Costs,MATCH(AG$3,add_ons,0),MATCH($E268,Models,0)+1))</f>
        <v xml:space="preserve"> </v>
      </c>
      <c r="AU268" s="3" t="str" cm="1">
        <f t="array" ref="AU268">IF(V268&lt;= 0, " ",INDEX(Costs,MATCH(AH$3,add_ons,0),MATCH($E268,Models,0)+1))</f>
        <v xml:space="preserve"> </v>
      </c>
      <c r="AV268" s="3">
        <f t="shared" si="21"/>
        <v>1058</v>
      </c>
      <c r="AW268" s="3">
        <f t="shared" si="22"/>
        <v>19383</v>
      </c>
      <c r="AX268" s="3">
        <f t="shared" si="23"/>
        <v>11810.6</v>
      </c>
      <c r="AY268" s="3">
        <f t="shared" si="24"/>
        <v>7572.4</v>
      </c>
    </row>
    <row r="269" spans="1:51" x14ac:dyDescent="0.2">
      <c r="A269" t="s">
        <v>38</v>
      </c>
      <c r="B269" t="s">
        <v>9</v>
      </c>
      <c r="C269" t="s">
        <v>10</v>
      </c>
      <c r="D269" t="s">
        <v>16</v>
      </c>
      <c r="E269" t="s">
        <v>17</v>
      </c>
      <c r="F269" t="s">
        <v>13</v>
      </c>
      <c r="G269" t="s">
        <v>22</v>
      </c>
      <c r="H269">
        <v>25</v>
      </c>
      <c r="I269" s="3">
        <v>19799</v>
      </c>
      <c r="J269" s="4">
        <v>19205.03</v>
      </c>
      <c r="K269" s="10">
        <v>0</v>
      </c>
      <c r="L269" s="10">
        <v>1</v>
      </c>
      <c r="M269" s="10">
        <v>0</v>
      </c>
      <c r="N269" s="10">
        <v>1</v>
      </c>
      <c r="O269" s="10">
        <v>1</v>
      </c>
      <c r="P269" s="10">
        <v>0</v>
      </c>
      <c r="Q269" s="10">
        <v>0</v>
      </c>
      <c r="R269" s="10">
        <v>0</v>
      </c>
      <c r="S269" s="10">
        <v>0</v>
      </c>
      <c r="T269" s="10">
        <v>1</v>
      </c>
      <c r="U269" s="10">
        <v>0</v>
      </c>
      <c r="V269" s="10">
        <v>0</v>
      </c>
      <c r="W269" s="4" t="str" cm="1">
        <f t="array" ref="W269">IF(K269&lt;=0," ",INDEX(Prices,MATCH(W$3,add_ons,0),MATCH($E269,Models,0)+1))</f>
        <v xml:space="preserve"> </v>
      </c>
      <c r="X269" s="4" cm="1">
        <f t="array" ref="X269">IF(L269&lt;=0," ",INDEX(Prices,MATCH(X$3,add_ons,0),MATCH($E269,Models,0)+1))</f>
        <v>190</v>
      </c>
      <c r="Y269" s="4" t="str" cm="1">
        <f t="array" ref="Y269">IF(M269&lt;=0," ",INDEX(Prices,MATCH(Y$3,add_ons,0),MATCH($E269,Models,0)+1))</f>
        <v xml:space="preserve"> </v>
      </c>
      <c r="Z269" s="4" cm="1">
        <f t="array" ref="Z269">IF(N269&lt;=0," ",INDEX(Prices,MATCH(Z$3,add_ons,0),MATCH($E269,Models,0)+1))</f>
        <v>210</v>
      </c>
      <c r="AA269" s="4" cm="1">
        <f t="array" ref="AA269">IF(O269&lt;=0," ",INDEX(Prices,MATCH(AA$3,add_ons,0),MATCH($E269,Models,0)+1))</f>
        <v>1000</v>
      </c>
      <c r="AB269" s="4" t="str" cm="1">
        <f t="array" ref="AB269">IF(P269&lt;=0," ",INDEX(Prices,MATCH(AB$3,add_ons,0),MATCH($E269,Models,0)+1))</f>
        <v xml:space="preserve"> </v>
      </c>
      <c r="AC269" s="4" t="str" cm="1">
        <f t="array" ref="AC269">IF(Q269&lt;=0," ",INDEX(Prices,MATCH(AC$3,add_ons,0),MATCH($E269,Models,0)+1))</f>
        <v xml:space="preserve"> </v>
      </c>
      <c r="AD269" s="4" t="str" cm="1">
        <f t="array" ref="AD269">IF(R269&lt;=0," ",INDEX(Prices,MATCH(AD$3,add_ons,0),MATCH($E269,Models,0)+1))</f>
        <v xml:space="preserve"> </v>
      </c>
      <c r="AE269" s="4" t="str" cm="1">
        <f t="array" ref="AE269">IF(S269&lt;=0," ",INDEX(Prices,MATCH(AE$3,add_ons,0),MATCH($E269,Models,0)+1))</f>
        <v xml:space="preserve"> </v>
      </c>
      <c r="AF269" s="4" cm="1">
        <f t="array" ref="AF269">IF(T269&lt;=0," ",INDEX(Prices,MATCH(AF$3,add_ons,0),MATCH($E269,Models,0)+1))</f>
        <v>180</v>
      </c>
      <c r="AG269" s="4" t="str" cm="1">
        <f t="array" ref="AG269">IF(U269&lt;=0," ",INDEX(Prices,MATCH(AG$3,add_ons,0),MATCH($E269,Models,0)+1))</f>
        <v xml:space="preserve"> </v>
      </c>
      <c r="AH269" s="4" t="str" cm="1">
        <f t="array" ref="AH269">IF(V269&lt;=0," ",INDEX(Prices,MATCH(AH$3,add_ons,0),MATCH($E269,Models,0)+1))</f>
        <v xml:space="preserve"> </v>
      </c>
      <c r="AI269" s="3">
        <f t="shared" si="20"/>
        <v>1343</v>
      </c>
      <c r="AJ269" s="3" t="str" cm="1">
        <f t="array" ref="AJ269">IF(K269&lt;= 0, " ",INDEX(Costs,MATCH(W$3,add_ons,0),MATCH($E269,Models,0)+1))</f>
        <v xml:space="preserve"> </v>
      </c>
      <c r="AK269" s="3" cm="1">
        <f t="array" ref="AK269">IF(L269&lt;= 0, " ",INDEX(Costs,MATCH(X$3,add_ons,0),MATCH($E269,Models,0)+1))</f>
        <v>20.9</v>
      </c>
      <c r="AL269" s="3" t="str" cm="1">
        <f t="array" ref="AL269">IF(M269&lt;= 0, " ",INDEX(Costs,MATCH(Y$3,add_ons,0),MATCH($E269,Models,0)+1))</f>
        <v xml:space="preserve"> </v>
      </c>
      <c r="AM269" s="3" cm="1">
        <f t="array" ref="AM269">IF(N269&lt;= 0, " ",INDEX(Costs,MATCH(Z$3,add_ons,0),MATCH($E269,Models,0)+1))</f>
        <v>25.2</v>
      </c>
      <c r="AN269" s="3" cm="1">
        <f t="array" ref="AN269">IF(O269&lt;= 0, " ",INDEX(Costs,MATCH(AA$3,add_ons,0),MATCH($E269,Models,0)+1))</f>
        <v>650</v>
      </c>
      <c r="AO269" s="3" t="str" cm="1">
        <f t="array" ref="AO269">IF(P269&lt;= 0, " ",INDEX(Costs,MATCH(AB$3,add_ons,0),MATCH($E269,Models,0)+1))</f>
        <v xml:space="preserve"> </v>
      </c>
      <c r="AP269" s="3" t="str" cm="1">
        <f t="array" ref="AP269">IF(Q269&lt;= 0, " ",INDEX(Costs,MATCH(AC$3,add_ons,0),MATCH($E269,Models,0)+1))</f>
        <v xml:space="preserve"> </v>
      </c>
      <c r="AQ269" s="3" t="str" cm="1">
        <f t="array" ref="AQ269">IF(R269&lt;= 0, " ",INDEX(Costs,MATCH(AD$3,add_ons,0),MATCH($E269,Models,0)+1))</f>
        <v xml:space="preserve"> </v>
      </c>
      <c r="AR269" s="3" t="str" cm="1">
        <f t="array" ref="AR269">IF(S269&lt;= 0, " ",INDEX(Costs,MATCH(AE$3,add_ons,0),MATCH($E269,Models,0)+1))</f>
        <v xml:space="preserve"> </v>
      </c>
      <c r="AS269" s="3" cm="1">
        <f t="array" ref="AS269">IF(T269&lt;= 0, " ",INDEX(Costs,MATCH(AF$3,add_ons,0),MATCH($E269,Models,0)+1))</f>
        <v>32.4</v>
      </c>
      <c r="AT269" s="3" t="str" cm="1">
        <f t="array" ref="AT269">IF(U269&lt;= 0, " ",INDEX(Costs,MATCH(AG$3,add_ons,0),MATCH($E269,Models,0)+1))</f>
        <v xml:space="preserve"> </v>
      </c>
      <c r="AU269" s="3" t="str" cm="1">
        <f t="array" ref="AU269">IF(V269&lt;= 0, " ",INDEX(Costs,MATCH(AH$3,add_ons,0),MATCH($E269,Models,0)+1))</f>
        <v xml:space="preserve"> </v>
      </c>
      <c r="AV269" s="3">
        <f t="shared" si="21"/>
        <v>728.5</v>
      </c>
      <c r="AW269" s="3">
        <f t="shared" si="22"/>
        <v>21142</v>
      </c>
      <c r="AX269" s="3">
        <f t="shared" si="23"/>
        <v>19933.53</v>
      </c>
      <c r="AY269" s="3">
        <f t="shared" si="24"/>
        <v>1208.4700000000012</v>
      </c>
    </row>
    <row r="270" spans="1:51" x14ac:dyDescent="0.2">
      <c r="A270" t="s">
        <v>38</v>
      </c>
      <c r="B270" t="s">
        <v>9</v>
      </c>
      <c r="C270" t="s">
        <v>10</v>
      </c>
      <c r="D270" t="s">
        <v>16</v>
      </c>
      <c r="E270" t="s">
        <v>17</v>
      </c>
      <c r="F270" t="s">
        <v>34</v>
      </c>
      <c r="G270" t="s">
        <v>22</v>
      </c>
      <c r="H270">
        <v>50</v>
      </c>
      <c r="I270" s="3">
        <v>17085</v>
      </c>
      <c r="J270" s="4">
        <v>16572.45</v>
      </c>
      <c r="K270" s="10">
        <v>0</v>
      </c>
      <c r="L270" s="10">
        <v>0</v>
      </c>
      <c r="M270" s="10">
        <v>1</v>
      </c>
      <c r="N270" s="10">
        <v>1</v>
      </c>
      <c r="O270" s="10">
        <v>0</v>
      </c>
      <c r="P270" s="10">
        <v>0</v>
      </c>
      <c r="Q270" s="10">
        <v>0</v>
      </c>
      <c r="R270" s="10">
        <v>0</v>
      </c>
      <c r="S270" s="10">
        <v>0</v>
      </c>
      <c r="T270" s="10">
        <v>0</v>
      </c>
      <c r="U270" s="10">
        <v>1</v>
      </c>
      <c r="V270" s="10">
        <v>0</v>
      </c>
      <c r="W270" s="4" t="str" cm="1">
        <f t="array" ref="W270">IF(K270&lt;=0," ",INDEX(Prices,MATCH(W$3,add_ons,0),MATCH($E270,Models,0)+1))</f>
        <v xml:space="preserve"> </v>
      </c>
      <c r="X270" s="4" t="str" cm="1">
        <f t="array" ref="X270">IF(L270&lt;=0," ",INDEX(Prices,MATCH(X$3,add_ons,0),MATCH($E270,Models,0)+1))</f>
        <v xml:space="preserve"> </v>
      </c>
      <c r="Y270" s="4" cm="1">
        <f t="array" ref="Y270">IF(M270&lt;=0," ",INDEX(Prices,MATCH(Y$3,add_ons,0),MATCH($E270,Models,0)+1))</f>
        <v>280</v>
      </c>
      <c r="Z270" s="4" cm="1">
        <f t="array" ref="Z270">IF(N270&lt;=0," ",INDEX(Prices,MATCH(Z$3,add_ons,0),MATCH($E270,Models,0)+1))</f>
        <v>210</v>
      </c>
      <c r="AA270" s="4" t="str" cm="1">
        <f t="array" ref="AA270">IF(O270&lt;=0," ",INDEX(Prices,MATCH(AA$3,add_ons,0),MATCH($E270,Models,0)+1))</f>
        <v xml:space="preserve"> </v>
      </c>
      <c r="AB270" s="4" t="str" cm="1">
        <f t="array" ref="AB270">IF(P270&lt;=0," ",INDEX(Prices,MATCH(AB$3,add_ons,0),MATCH($E270,Models,0)+1))</f>
        <v xml:space="preserve"> </v>
      </c>
      <c r="AC270" s="4" t="str" cm="1">
        <f t="array" ref="AC270">IF(Q270&lt;=0," ",INDEX(Prices,MATCH(AC$3,add_ons,0),MATCH($E270,Models,0)+1))</f>
        <v xml:space="preserve"> </v>
      </c>
      <c r="AD270" s="4" t="str" cm="1">
        <f t="array" ref="AD270">IF(R270&lt;=0," ",INDEX(Prices,MATCH(AD$3,add_ons,0),MATCH($E270,Models,0)+1))</f>
        <v xml:space="preserve"> </v>
      </c>
      <c r="AE270" s="4" t="str" cm="1">
        <f t="array" ref="AE270">IF(S270&lt;=0," ",INDEX(Prices,MATCH(AE$3,add_ons,0),MATCH($E270,Models,0)+1))</f>
        <v xml:space="preserve"> </v>
      </c>
      <c r="AF270" s="4" t="str" cm="1">
        <f t="array" ref="AF270">IF(T270&lt;=0," ",INDEX(Prices,MATCH(AF$3,add_ons,0),MATCH($E270,Models,0)+1))</f>
        <v xml:space="preserve"> </v>
      </c>
      <c r="AG270" s="4" cm="1">
        <f t="array" ref="AG270">IF(U270&lt;=0," ",INDEX(Prices,MATCH(AG$3,add_ons,0),MATCH($E270,Models,0)+1))</f>
        <v>560</v>
      </c>
      <c r="AH270" s="4" t="str" cm="1">
        <f t="array" ref="AH270">IF(V270&lt;=0," ",INDEX(Prices,MATCH(AH$3,add_ons,0),MATCH($E270,Models,0)+1))</f>
        <v xml:space="preserve"> </v>
      </c>
      <c r="AI270" s="3">
        <f t="shared" si="20"/>
        <v>892.5</v>
      </c>
      <c r="AJ270" s="3" t="str" cm="1">
        <f t="array" ref="AJ270">IF(K270&lt;= 0, " ",INDEX(Costs,MATCH(W$3,add_ons,0),MATCH($E270,Models,0)+1))</f>
        <v xml:space="preserve"> </v>
      </c>
      <c r="AK270" s="3" t="str" cm="1">
        <f t="array" ref="AK270">IF(L270&lt;= 0, " ",INDEX(Costs,MATCH(X$3,add_ons,0),MATCH($E270,Models,0)+1))</f>
        <v xml:space="preserve"> </v>
      </c>
      <c r="AL270" s="3" cm="1">
        <f t="array" ref="AL270">IF(M270&lt;= 0, " ",INDEX(Costs,MATCH(Y$3,add_ons,0),MATCH($E270,Models,0)+1))</f>
        <v>42</v>
      </c>
      <c r="AM270" s="3" cm="1">
        <f t="array" ref="AM270">IF(N270&lt;= 0, " ",INDEX(Costs,MATCH(Z$3,add_ons,0),MATCH($E270,Models,0)+1))</f>
        <v>25.2</v>
      </c>
      <c r="AN270" s="3" t="str" cm="1">
        <f t="array" ref="AN270">IF(O270&lt;= 0, " ",INDEX(Costs,MATCH(AA$3,add_ons,0),MATCH($E270,Models,0)+1))</f>
        <v xml:space="preserve"> </v>
      </c>
      <c r="AO270" s="3" t="str" cm="1">
        <f t="array" ref="AO270">IF(P270&lt;= 0, " ",INDEX(Costs,MATCH(AB$3,add_ons,0),MATCH($E270,Models,0)+1))</f>
        <v xml:space="preserve"> </v>
      </c>
      <c r="AP270" s="3" t="str" cm="1">
        <f t="array" ref="AP270">IF(Q270&lt;= 0, " ",INDEX(Costs,MATCH(AC$3,add_ons,0),MATCH($E270,Models,0)+1))</f>
        <v xml:space="preserve"> </v>
      </c>
      <c r="AQ270" s="3" t="str" cm="1">
        <f t="array" ref="AQ270">IF(R270&lt;= 0, " ",INDEX(Costs,MATCH(AD$3,add_ons,0),MATCH($E270,Models,0)+1))</f>
        <v xml:space="preserve"> </v>
      </c>
      <c r="AR270" s="3" t="str" cm="1">
        <f t="array" ref="AR270">IF(S270&lt;= 0, " ",INDEX(Costs,MATCH(AE$3,add_ons,0),MATCH($E270,Models,0)+1))</f>
        <v xml:space="preserve"> </v>
      </c>
      <c r="AS270" s="3" t="str" cm="1">
        <f t="array" ref="AS270">IF(T270&lt;= 0, " ",INDEX(Costs,MATCH(AF$3,add_ons,0),MATCH($E270,Models,0)+1))</f>
        <v xml:space="preserve"> </v>
      </c>
      <c r="AT270" s="3" cm="1">
        <f t="array" ref="AT270">IF(U270&lt;= 0, " ",INDEX(Costs,MATCH(AG$3,add_ons,0),MATCH($E270,Models,0)+1))</f>
        <v>156.80000000000001</v>
      </c>
      <c r="AU270" s="3" t="str" cm="1">
        <f t="array" ref="AU270">IF(V270&lt;= 0, " ",INDEX(Costs,MATCH(AH$3,add_ons,0),MATCH($E270,Models,0)+1))</f>
        <v xml:space="preserve"> </v>
      </c>
      <c r="AV270" s="3">
        <f t="shared" si="21"/>
        <v>224</v>
      </c>
      <c r="AW270" s="3">
        <f t="shared" si="22"/>
        <v>17977.5</v>
      </c>
      <c r="AX270" s="3">
        <f t="shared" si="23"/>
        <v>16796.45</v>
      </c>
      <c r="AY270" s="3">
        <f t="shared" si="24"/>
        <v>1181.0499999999993</v>
      </c>
    </row>
    <row r="271" spans="1:51" x14ac:dyDescent="0.2">
      <c r="A271" t="s">
        <v>38</v>
      </c>
      <c r="B271" t="s">
        <v>9</v>
      </c>
      <c r="C271" t="s">
        <v>10</v>
      </c>
      <c r="D271" t="s">
        <v>16</v>
      </c>
      <c r="E271" t="s">
        <v>20</v>
      </c>
      <c r="F271" t="s">
        <v>29</v>
      </c>
      <c r="G271" t="s">
        <v>14</v>
      </c>
      <c r="H271">
        <v>25</v>
      </c>
      <c r="I271" s="3">
        <v>28518</v>
      </c>
      <c r="J271" s="4">
        <v>27662.46</v>
      </c>
      <c r="K271" s="10">
        <v>0</v>
      </c>
      <c r="L271" s="10">
        <v>0</v>
      </c>
      <c r="M271" s="10">
        <v>0</v>
      </c>
      <c r="N271" s="10">
        <v>0</v>
      </c>
      <c r="O271" s="10">
        <v>0</v>
      </c>
      <c r="P271" s="10">
        <v>0</v>
      </c>
      <c r="Q271" s="10">
        <v>1</v>
      </c>
      <c r="R271" s="10">
        <v>0</v>
      </c>
      <c r="S271" s="10">
        <v>1</v>
      </c>
      <c r="T271" s="10">
        <v>0</v>
      </c>
      <c r="U271" s="10">
        <v>0</v>
      </c>
      <c r="V271" s="10">
        <v>0</v>
      </c>
      <c r="W271" s="4" t="str" cm="1">
        <f t="array" ref="W271">IF(K271&lt;=0," ",INDEX(Prices,MATCH(W$3,add_ons,0),MATCH($E271,Models,0)+1))</f>
        <v xml:space="preserve"> </v>
      </c>
      <c r="X271" s="4" t="str" cm="1">
        <f t="array" ref="X271">IF(L271&lt;=0," ",INDEX(Prices,MATCH(X$3,add_ons,0),MATCH($E271,Models,0)+1))</f>
        <v xml:space="preserve"> </v>
      </c>
      <c r="Y271" s="4" t="str" cm="1">
        <f t="array" ref="Y271">IF(M271&lt;=0," ",INDEX(Prices,MATCH(Y$3,add_ons,0),MATCH($E271,Models,0)+1))</f>
        <v xml:space="preserve"> </v>
      </c>
      <c r="Z271" s="4" t="str" cm="1">
        <f t="array" ref="Z271">IF(N271&lt;=0," ",INDEX(Prices,MATCH(Z$3,add_ons,0),MATCH($E271,Models,0)+1))</f>
        <v xml:space="preserve"> </v>
      </c>
      <c r="AA271" s="4" t="str" cm="1">
        <f t="array" ref="AA271">IF(O271&lt;=0," ",INDEX(Prices,MATCH(AA$3,add_ons,0),MATCH($E271,Models,0)+1))</f>
        <v xml:space="preserve"> </v>
      </c>
      <c r="AB271" s="4" t="str" cm="1">
        <f t="array" ref="AB271">IF(P271&lt;=0," ",INDEX(Prices,MATCH(AB$3,add_ons,0),MATCH($E271,Models,0)+1))</f>
        <v xml:space="preserve"> </v>
      </c>
      <c r="AC271" s="4" cm="1">
        <f t="array" ref="AC271">IF(Q271&lt;=0," ",INDEX(Prices,MATCH(AC$3,add_ons,0),MATCH($E271,Models,0)+1))</f>
        <v>110</v>
      </c>
      <c r="AD271" s="4" t="str" cm="1">
        <f t="array" ref="AD271">IF(R271&lt;=0," ",INDEX(Prices,MATCH(AD$3,add_ons,0),MATCH($E271,Models,0)+1))</f>
        <v xml:space="preserve"> </v>
      </c>
      <c r="AE271" s="4" cm="1">
        <f t="array" ref="AE271">IF(S271&lt;=0," ",INDEX(Prices,MATCH(AE$3,add_ons,0),MATCH($E271,Models,0)+1))</f>
        <v>160</v>
      </c>
      <c r="AF271" s="4" t="str" cm="1">
        <f t="array" ref="AF271">IF(T271&lt;=0," ",INDEX(Prices,MATCH(AF$3,add_ons,0),MATCH($E271,Models,0)+1))</f>
        <v xml:space="preserve"> </v>
      </c>
      <c r="AG271" s="4" t="str" cm="1">
        <f t="array" ref="AG271">IF(U271&lt;=0," ",INDEX(Prices,MATCH(AG$3,add_ons,0),MATCH($E271,Models,0)+1))</f>
        <v xml:space="preserve"> </v>
      </c>
      <c r="AH271" s="4" t="str" cm="1">
        <f t="array" ref="AH271">IF(V271&lt;=0," ",INDEX(Prices,MATCH(AH$3,add_ons,0),MATCH($E271,Models,0)+1))</f>
        <v xml:space="preserve"> </v>
      </c>
      <c r="AI271" s="3">
        <f t="shared" si="20"/>
        <v>229.5</v>
      </c>
      <c r="AJ271" s="3" t="str" cm="1">
        <f t="array" ref="AJ271">IF(K271&lt;= 0, " ",INDEX(Costs,MATCH(W$3,add_ons,0),MATCH($E271,Models,0)+1))</f>
        <v xml:space="preserve"> </v>
      </c>
      <c r="AK271" s="3" t="str" cm="1">
        <f t="array" ref="AK271">IF(L271&lt;= 0, " ",INDEX(Costs,MATCH(X$3,add_ons,0),MATCH($E271,Models,0)+1))</f>
        <v xml:space="preserve"> </v>
      </c>
      <c r="AL271" s="3" t="str" cm="1">
        <f t="array" ref="AL271">IF(M271&lt;= 0, " ",INDEX(Costs,MATCH(Y$3,add_ons,0),MATCH($E271,Models,0)+1))</f>
        <v xml:space="preserve"> </v>
      </c>
      <c r="AM271" s="3" t="str" cm="1">
        <f t="array" ref="AM271">IF(N271&lt;= 0, " ",INDEX(Costs,MATCH(Z$3,add_ons,0),MATCH($E271,Models,0)+1))</f>
        <v xml:space="preserve"> </v>
      </c>
      <c r="AN271" s="3" t="str" cm="1">
        <f t="array" ref="AN271">IF(O271&lt;= 0, " ",INDEX(Costs,MATCH(AA$3,add_ons,0),MATCH($E271,Models,0)+1))</f>
        <v xml:space="preserve"> </v>
      </c>
      <c r="AO271" s="3" t="str" cm="1">
        <f t="array" ref="AO271">IF(P271&lt;= 0, " ",INDEX(Costs,MATCH(AB$3,add_ons,0),MATCH($E271,Models,0)+1))</f>
        <v xml:space="preserve"> </v>
      </c>
      <c r="AP271" s="3" cm="1">
        <f t="array" ref="AP271">IF(Q271&lt;= 0, " ",INDEX(Costs,MATCH(AC$3,add_ons,0),MATCH($E271,Models,0)+1))</f>
        <v>16.5</v>
      </c>
      <c r="AQ271" s="3" t="str" cm="1">
        <f t="array" ref="AQ271">IF(R271&lt;= 0, " ",INDEX(Costs,MATCH(AD$3,add_ons,0),MATCH($E271,Models,0)+1))</f>
        <v xml:space="preserve"> </v>
      </c>
      <c r="AR271" s="3" cm="1">
        <f t="array" ref="AR271">IF(S271&lt;= 0, " ",INDEX(Costs,MATCH(AE$3,add_ons,0),MATCH($E271,Models,0)+1))</f>
        <v>27.200000000000003</v>
      </c>
      <c r="AS271" s="3" t="str" cm="1">
        <f t="array" ref="AS271">IF(T271&lt;= 0, " ",INDEX(Costs,MATCH(AF$3,add_ons,0),MATCH($E271,Models,0)+1))</f>
        <v xml:space="preserve"> </v>
      </c>
      <c r="AT271" s="3" t="str" cm="1">
        <f t="array" ref="AT271">IF(U271&lt;= 0, " ",INDEX(Costs,MATCH(AG$3,add_ons,0),MATCH($E271,Models,0)+1))</f>
        <v xml:space="preserve"> </v>
      </c>
      <c r="AU271" s="3" t="str" cm="1">
        <f t="array" ref="AU271">IF(V271&lt;= 0, " ",INDEX(Costs,MATCH(AH$3,add_ons,0),MATCH($E271,Models,0)+1))</f>
        <v xml:space="preserve"> </v>
      </c>
      <c r="AV271" s="3">
        <f t="shared" si="21"/>
        <v>43.7</v>
      </c>
      <c r="AW271" s="3">
        <f t="shared" si="22"/>
        <v>28747.5</v>
      </c>
      <c r="AX271" s="3">
        <f t="shared" si="23"/>
        <v>27706.16</v>
      </c>
      <c r="AY271" s="3">
        <f t="shared" si="24"/>
        <v>1041.3400000000001</v>
      </c>
    </row>
    <row r="272" spans="1:51" x14ac:dyDescent="0.2">
      <c r="A272" t="s">
        <v>38</v>
      </c>
      <c r="B272" t="s">
        <v>9</v>
      </c>
      <c r="C272" t="s">
        <v>10</v>
      </c>
      <c r="D272" t="s">
        <v>16</v>
      </c>
      <c r="E272" t="s">
        <v>33</v>
      </c>
      <c r="F272" t="s">
        <v>34</v>
      </c>
      <c r="G272" t="s">
        <v>14</v>
      </c>
      <c r="H272">
        <v>47</v>
      </c>
      <c r="I272" s="3">
        <v>30335</v>
      </c>
      <c r="J272" s="4">
        <v>29424.95</v>
      </c>
      <c r="K272" s="10">
        <v>0</v>
      </c>
      <c r="L272" s="10">
        <v>0</v>
      </c>
      <c r="M272" s="10">
        <v>0</v>
      </c>
      <c r="N272" s="10">
        <v>0</v>
      </c>
      <c r="O272" s="10">
        <v>0</v>
      </c>
      <c r="P272" s="10">
        <v>0</v>
      </c>
      <c r="Q272" s="10">
        <v>0</v>
      </c>
      <c r="R272" s="10">
        <v>0</v>
      </c>
      <c r="S272" s="10">
        <v>1</v>
      </c>
      <c r="T272" s="10">
        <v>0</v>
      </c>
      <c r="U272" s="10">
        <v>0</v>
      </c>
      <c r="V272" s="10">
        <v>0</v>
      </c>
      <c r="W272" s="4" t="str" cm="1">
        <f t="array" ref="W272">IF(K272&lt;=0," ",INDEX(Prices,MATCH(W$3,add_ons,0),MATCH($E272,Models,0)+1))</f>
        <v xml:space="preserve"> </v>
      </c>
      <c r="X272" s="4" t="str" cm="1">
        <f t="array" ref="X272">IF(L272&lt;=0," ",INDEX(Prices,MATCH(X$3,add_ons,0),MATCH($E272,Models,0)+1))</f>
        <v xml:space="preserve"> </v>
      </c>
      <c r="Y272" s="4" t="str" cm="1">
        <f t="array" ref="Y272">IF(M272&lt;=0," ",INDEX(Prices,MATCH(Y$3,add_ons,0),MATCH($E272,Models,0)+1))</f>
        <v xml:space="preserve"> </v>
      </c>
      <c r="Z272" s="4" t="str" cm="1">
        <f t="array" ref="Z272">IF(N272&lt;=0," ",INDEX(Prices,MATCH(Z$3,add_ons,0),MATCH($E272,Models,0)+1))</f>
        <v xml:space="preserve"> </v>
      </c>
      <c r="AA272" s="4" t="str" cm="1">
        <f t="array" ref="AA272">IF(O272&lt;=0," ",INDEX(Prices,MATCH(AA$3,add_ons,0),MATCH($E272,Models,0)+1))</f>
        <v xml:space="preserve"> </v>
      </c>
      <c r="AB272" s="4" t="str" cm="1">
        <f t="array" ref="AB272">IF(P272&lt;=0," ",INDEX(Prices,MATCH(AB$3,add_ons,0),MATCH($E272,Models,0)+1))</f>
        <v xml:space="preserve"> </v>
      </c>
      <c r="AC272" s="4" t="str" cm="1">
        <f t="array" ref="AC272">IF(Q272&lt;=0," ",INDEX(Prices,MATCH(AC$3,add_ons,0),MATCH($E272,Models,0)+1))</f>
        <v xml:space="preserve"> </v>
      </c>
      <c r="AD272" s="4" t="str" cm="1">
        <f t="array" ref="AD272">IF(R272&lt;=0," ",INDEX(Prices,MATCH(AD$3,add_ons,0),MATCH($E272,Models,0)+1))</f>
        <v xml:space="preserve"> </v>
      </c>
      <c r="AE272" s="4" cm="1">
        <f t="array" ref="AE272">IF(S272&lt;=0," ",INDEX(Prices,MATCH(AE$3,add_ons,0),MATCH($E272,Models,0)+1))</f>
        <v>180</v>
      </c>
      <c r="AF272" s="4" t="str" cm="1">
        <f t="array" ref="AF272">IF(T272&lt;=0," ",INDEX(Prices,MATCH(AF$3,add_ons,0),MATCH($E272,Models,0)+1))</f>
        <v xml:space="preserve"> </v>
      </c>
      <c r="AG272" s="4" t="str" cm="1">
        <f t="array" ref="AG272">IF(U272&lt;=0," ",INDEX(Prices,MATCH(AG$3,add_ons,0),MATCH($E272,Models,0)+1))</f>
        <v xml:space="preserve"> </v>
      </c>
      <c r="AH272" s="4" t="str" cm="1">
        <f t="array" ref="AH272">IF(V272&lt;=0," ",INDEX(Prices,MATCH(AH$3,add_ons,0),MATCH($E272,Models,0)+1))</f>
        <v xml:space="preserve"> </v>
      </c>
      <c r="AI272" s="3">
        <f t="shared" si="20"/>
        <v>153</v>
      </c>
      <c r="AJ272" s="3" t="str" cm="1">
        <f t="array" ref="AJ272">IF(K272&lt;= 0, " ",INDEX(Costs,MATCH(W$3,add_ons,0),MATCH($E272,Models,0)+1))</f>
        <v xml:space="preserve"> </v>
      </c>
      <c r="AK272" s="3" t="str" cm="1">
        <f t="array" ref="AK272">IF(L272&lt;= 0, " ",INDEX(Costs,MATCH(X$3,add_ons,0),MATCH($E272,Models,0)+1))</f>
        <v xml:space="preserve"> </v>
      </c>
      <c r="AL272" s="3" t="str" cm="1">
        <f t="array" ref="AL272">IF(M272&lt;= 0, " ",INDEX(Costs,MATCH(Y$3,add_ons,0),MATCH($E272,Models,0)+1))</f>
        <v xml:space="preserve"> </v>
      </c>
      <c r="AM272" s="3" t="str" cm="1">
        <f t="array" ref="AM272">IF(N272&lt;= 0, " ",INDEX(Costs,MATCH(Z$3,add_ons,0),MATCH($E272,Models,0)+1))</f>
        <v xml:space="preserve"> </v>
      </c>
      <c r="AN272" s="3" t="str" cm="1">
        <f t="array" ref="AN272">IF(O272&lt;= 0, " ",INDEX(Costs,MATCH(AA$3,add_ons,0),MATCH($E272,Models,0)+1))</f>
        <v xml:space="preserve"> </v>
      </c>
      <c r="AO272" s="3" t="str" cm="1">
        <f t="array" ref="AO272">IF(P272&lt;= 0, " ",INDEX(Costs,MATCH(AB$3,add_ons,0),MATCH($E272,Models,0)+1))</f>
        <v xml:space="preserve"> </v>
      </c>
      <c r="AP272" s="3" t="str" cm="1">
        <f t="array" ref="AP272">IF(Q272&lt;= 0, " ",INDEX(Costs,MATCH(AC$3,add_ons,0),MATCH($E272,Models,0)+1))</f>
        <v xml:space="preserve"> </v>
      </c>
      <c r="AQ272" s="3" t="str" cm="1">
        <f t="array" ref="AQ272">IF(R272&lt;= 0, " ",INDEX(Costs,MATCH(AD$3,add_ons,0),MATCH($E272,Models,0)+1))</f>
        <v xml:space="preserve"> </v>
      </c>
      <c r="AR272" s="3" cm="1">
        <f t="array" ref="AR272">IF(S272&lt;= 0, " ",INDEX(Costs,MATCH(AE$3,add_ons,0),MATCH($E272,Models,0)+1))</f>
        <v>30.6</v>
      </c>
      <c r="AS272" s="3" t="str" cm="1">
        <f t="array" ref="AS272">IF(T272&lt;= 0, " ",INDEX(Costs,MATCH(AF$3,add_ons,0),MATCH($E272,Models,0)+1))</f>
        <v xml:space="preserve"> </v>
      </c>
      <c r="AT272" s="3" t="str" cm="1">
        <f t="array" ref="AT272">IF(U272&lt;= 0, " ",INDEX(Costs,MATCH(AG$3,add_ons,0),MATCH($E272,Models,0)+1))</f>
        <v xml:space="preserve"> </v>
      </c>
      <c r="AU272" s="3" t="str" cm="1">
        <f t="array" ref="AU272">IF(V272&lt;= 0, " ",INDEX(Costs,MATCH(AH$3,add_ons,0),MATCH($E272,Models,0)+1))</f>
        <v xml:space="preserve"> </v>
      </c>
      <c r="AV272" s="3">
        <f t="shared" si="21"/>
        <v>30.6</v>
      </c>
      <c r="AW272" s="3">
        <f t="shared" si="22"/>
        <v>30488</v>
      </c>
      <c r="AX272" s="3">
        <f t="shared" si="23"/>
        <v>29455.55</v>
      </c>
      <c r="AY272" s="3">
        <f t="shared" si="24"/>
        <v>1032.4500000000007</v>
      </c>
    </row>
    <row r="273" spans="1:51" x14ac:dyDescent="0.2">
      <c r="A273" t="s">
        <v>38</v>
      </c>
      <c r="B273" t="s">
        <v>9</v>
      </c>
      <c r="C273" t="s">
        <v>10</v>
      </c>
      <c r="D273" t="s">
        <v>11</v>
      </c>
      <c r="E273" t="s">
        <v>12</v>
      </c>
      <c r="F273" t="s">
        <v>29</v>
      </c>
      <c r="G273" t="s">
        <v>22</v>
      </c>
      <c r="H273">
        <v>59</v>
      </c>
      <c r="I273" s="3">
        <v>29299</v>
      </c>
      <c r="J273" s="4">
        <v>28420.03</v>
      </c>
      <c r="K273" s="10">
        <v>0</v>
      </c>
      <c r="L273" s="10">
        <v>0</v>
      </c>
      <c r="M273" s="10">
        <v>0</v>
      </c>
      <c r="N273" s="10">
        <v>0</v>
      </c>
      <c r="O273" s="10">
        <v>0</v>
      </c>
      <c r="P273" s="10">
        <v>0</v>
      </c>
      <c r="Q273" s="10">
        <v>1</v>
      </c>
      <c r="R273" s="10">
        <v>0</v>
      </c>
      <c r="S273" s="10">
        <v>1</v>
      </c>
      <c r="T273" s="10">
        <v>1</v>
      </c>
      <c r="U273" s="10">
        <v>0</v>
      </c>
      <c r="V273" s="10">
        <v>0</v>
      </c>
      <c r="W273" s="4" t="str" cm="1">
        <f t="array" ref="W273">IF(K273&lt;=0," ",INDEX(Prices,MATCH(W$3,add_ons,0),MATCH($E273,Models,0)+1))</f>
        <v xml:space="preserve"> </v>
      </c>
      <c r="X273" s="4" t="str" cm="1">
        <f t="array" ref="X273">IF(L273&lt;=0," ",INDEX(Prices,MATCH(X$3,add_ons,0),MATCH($E273,Models,0)+1))</f>
        <v xml:space="preserve"> </v>
      </c>
      <c r="Y273" s="4" t="str" cm="1">
        <f t="array" ref="Y273">IF(M273&lt;=0," ",INDEX(Prices,MATCH(Y$3,add_ons,0),MATCH($E273,Models,0)+1))</f>
        <v xml:space="preserve"> </v>
      </c>
      <c r="Z273" s="4" t="str" cm="1">
        <f t="array" ref="Z273">IF(N273&lt;=0," ",INDEX(Prices,MATCH(Z$3,add_ons,0),MATCH($E273,Models,0)+1))</f>
        <v xml:space="preserve"> </v>
      </c>
      <c r="AA273" s="4" t="str" cm="1">
        <f t="array" ref="AA273">IF(O273&lt;=0," ",INDEX(Prices,MATCH(AA$3,add_ons,0),MATCH($E273,Models,0)+1))</f>
        <v xml:space="preserve"> </v>
      </c>
      <c r="AB273" s="4" t="str" cm="1">
        <f t="array" ref="AB273">IF(P273&lt;=0," ",INDEX(Prices,MATCH(AB$3,add_ons,0),MATCH($E273,Models,0)+1))</f>
        <v xml:space="preserve"> </v>
      </c>
      <c r="AC273" s="4" cm="1">
        <f t="array" ref="AC273">IF(Q273&lt;=0," ",INDEX(Prices,MATCH(AC$3,add_ons,0),MATCH($E273,Models,0)+1))</f>
        <v>110</v>
      </c>
      <c r="AD273" s="4" t="str" cm="1">
        <f t="array" ref="AD273">IF(R273&lt;=0," ",INDEX(Prices,MATCH(AD$3,add_ons,0),MATCH($E273,Models,0)+1))</f>
        <v xml:space="preserve"> </v>
      </c>
      <c r="AE273" s="4" cm="1">
        <f t="array" ref="AE273">IF(S273&lt;=0," ",INDEX(Prices,MATCH(AE$3,add_ons,0),MATCH($E273,Models,0)+1))</f>
        <v>160</v>
      </c>
      <c r="AF273" s="4" cm="1">
        <f t="array" ref="AF273">IF(T273&lt;=0," ",INDEX(Prices,MATCH(AF$3,add_ons,0),MATCH($E273,Models,0)+1))</f>
        <v>200</v>
      </c>
      <c r="AG273" s="4" t="str" cm="1">
        <f t="array" ref="AG273">IF(U273&lt;=0," ",INDEX(Prices,MATCH(AG$3,add_ons,0),MATCH($E273,Models,0)+1))</f>
        <v xml:space="preserve"> </v>
      </c>
      <c r="AH273" s="4" t="str" cm="1">
        <f t="array" ref="AH273">IF(V273&lt;=0," ",INDEX(Prices,MATCH(AH$3,add_ons,0),MATCH($E273,Models,0)+1))</f>
        <v xml:space="preserve"> </v>
      </c>
      <c r="AI273" s="3">
        <f t="shared" si="20"/>
        <v>399.5</v>
      </c>
      <c r="AJ273" s="3" t="str" cm="1">
        <f t="array" ref="AJ273">IF(K273&lt;= 0, " ",INDEX(Costs,MATCH(W$3,add_ons,0),MATCH($E273,Models,0)+1))</f>
        <v xml:space="preserve"> </v>
      </c>
      <c r="AK273" s="3" t="str" cm="1">
        <f t="array" ref="AK273">IF(L273&lt;= 0, " ",INDEX(Costs,MATCH(X$3,add_ons,0),MATCH($E273,Models,0)+1))</f>
        <v xml:space="preserve"> </v>
      </c>
      <c r="AL273" s="3" t="str" cm="1">
        <f t="array" ref="AL273">IF(M273&lt;= 0, " ",INDEX(Costs,MATCH(Y$3,add_ons,0),MATCH($E273,Models,0)+1))</f>
        <v xml:space="preserve"> </v>
      </c>
      <c r="AM273" s="3" t="str" cm="1">
        <f t="array" ref="AM273">IF(N273&lt;= 0, " ",INDEX(Costs,MATCH(Z$3,add_ons,0),MATCH($E273,Models,0)+1))</f>
        <v xml:space="preserve"> </v>
      </c>
      <c r="AN273" s="3" t="str" cm="1">
        <f t="array" ref="AN273">IF(O273&lt;= 0, " ",INDEX(Costs,MATCH(AA$3,add_ons,0),MATCH($E273,Models,0)+1))</f>
        <v xml:space="preserve"> </v>
      </c>
      <c r="AO273" s="3" t="str" cm="1">
        <f t="array" ref="AO273">IF(P273&lt;= 0, " ",INDEX(Costs,MATCH(AB$3,add_ons,0),MATCH($E273,Models,0)+1))</f>
        <v xml:space="preserve"> </v>
      </c>
      <c r="AP273" s="3" cm="1">
        <f t="array" ref="AP273">IF(Q273&lt;= 0, " ",INDEX(Costs,MATCH(AC$3,add_ons,0),MATCH($E273,Models,0)+1))</f>
        <v>16.5</v>
      </c>
      <c r="AQ273" s="3" t="str" cm="1">
        <f t="array" ref="AQ273">IF(R273&lt;= 0, " ",INDEX(Costs,MATCH(AD$3,add_ons,0),MATCH($E273,Models,0)+1))</f>
        <v xml:space="preserve"> </v>
      </c>
      <c r="AR273" s="3" cm="1">
        <f t="array" ref="AR273">IF(S273&lt;= 0, " ",INDEX(Costs,MATCH(AE$3,add_ons,0),MATCH($E273,Models,0)+1))</f>
        <v>27.200000000000003</v>
      </c>
      <c r="AS273" s="3" cm="1">
        <f t="array" ref="AS273">IF(T273&lt;= 0, " ",INDEX(Costs,MATCH(AF$3,add_ons,0),MATCH($E273,Models,0)+1))</f>
        <v>36</v>
      </c>
      <c r="AT273" s="3" t="str" cm="1">
        <f t="array" ref="AT273">IF(U273&lt;= 0, " ",INDEX(Costs,MATCH(AG$3,add_ons,0),MATCH($E273,Models,0)+1))</f>
        <v xml:space="preserve"> </v>
      </c>
      <c r="AU273" s="3" t="str" cm="1">
        <f t="array" ref="AU273">IF(V273&lt;= 0, " ",INDEX(Costs,MATCH(AH$3,add_ons,0),MATCH($E273,Models,0)+1))</f>
        <v xml:space="preserve"> </v>
      </c>
      <c r="AV273" s="3">
        <f t="shared" si="21"/>
        <v>79.7</v>
      </c>
      <c r="AW273" s="3">
        <f t="shared" si="22"/>
        <v>29698.5</v>
      </c>
      <c r="AX273" s="3">
        <f t="shared" si="23"/>
        <v>28499.73</v>
      </c>
      <c r="AY273" s="3">
        <f t="shared" si="24"/>
        <v>1198.7700000000004</v>
      </c>
    </row>
    <row r="274" spans="1:51" x14ac:dyDescent="0.2">
      <c r="A274" t="s">
        <v>38</v>
      </c>
      <c r="B274" t="s">
        <v>9</v>
      </c>
      <c r="C274" t="s">
        <v>10</v>
      </c>
      <c r="D274" t="s">
        <v>11</v>
      </c>
      <c r="E274" t="s">
        <v>12</v>
      </c>
      <c r="F274" t="s">
        <v>34</v>
      </c>
      <c r="G274" t="s">
        <v>22</v>
      </c>
      <c r="H274">
        <v>62</v>
      </c>
      <c r="I274" s="3">
        <v>25634</v>
      </c>
      <c r="J274" s="4">
        <v>24864.98</v>
      </c>
      <c r="K274" s="10">
        <v>0</v>
      </c>
      <c r="L274" s="10">
        <v>0</v>
      </c>
      <c r="M274" s="10">
        <v>0</v>
      </c>
      <c r="N274" s="10">
        <v>0</v>
      </c>
      <c r="O274" s="10">
        <v>1</v>
      </c>
      <c r="P274" s="10">
        <v>0</v>
      </c>
      <c r="Q274" s="10">
        <v>0</v>
      </c>
      <c r="R274" s="10">
        <v>1</v>
      </c>
      <c r="S274" s="10">
        <v>0</v>
      </c>
      <c r="T274" s="10">
        <v>0</v>
      </c>
      <c r="U274" s="10">
        <v>0</v>
      </c>
      <c r="V274" s="10">
        <v>0</v>
      </c>
      <c r="W274" s="4" t="str" cm="1">
        <f t="array" ref="W274">IF(K274&lt;=0," ",INDEX(Prices,MATCH(W$3,add_ons,0),MATCH($E274,Models,0)+1))</f>
        <v xml:space="preserve"> </v>
      </c>
      <c r="X274" s="4" t="str" cm="1">
        <f t="array" ref="X274">IF(L274&lt;=0," ",INDEX(Prices,MATCH(X$3,add_ons,0),MATCH($E274,Models,0)+1))</f>
        <v xml:space="preserve"> </v>
      </c>
      <c r="Y274" s="4" t="str" cm="1">
        <f t="array" ref="Y274">IF(M274&lt;=0," ",INDEX(Prices,MATCH(Y$3,add_ons,0),MATCH($E274,Models,0)+1))</f>
        <v xml:space="preserve"> </v>
      </c>
      <c r="Z274" s="4" t="str" cm="1">
        <f t="array" ref="Z274">IF(N274&lt;=0," ",INDEX(Prices,MATCH(Z$3,add_ons,0),MATCH($E274,Models,0)+1))</f>
        <v xml:space="preserve"> </v>
      </c>
      <c r="AA274" s="4" cm="1">
        <f t="array" ref="AA274">IF(O274&lt;=0," ",INDEX(Prices,MATCH(AA$3,add_ons,0),MATCH($E274,Models,0)+1))</f>
        <v>1350</v>
      </c>
      <c r="AB274" s="4" t="str" cm="1">
        <f t="array" ref="AB274">IF(P274&lt;=0," ",INDEX(Prices,MATCH(AB$3,add_ons,0),MATCH($E274,Models,0)+1))</f>
        <v xml:space="preserve"> </v>
      </c>
      <c r="AC274" s="4" t="str" cm="1">
        <f t="array" ref="AC274">IF(Q274&lt;=0," ",INDEX(Prices,MATCH(AC$3,add_ons,0),MATCH($E274,Models,0)+1))</f>
        <v xml:space="preserve"> </v>
      </c>
      <c r="AD274" s="4" cm="1">
        <f t="array" ref="AD274">IF(R274&lt;=0," ",INDEX(Prices,MATCH(AD$3,add_ons,0),MATCH($E274,Models,0)+1))</f>
        <v>180</v>
      </c>
      <c r="AE274" s="4" t="str" cm="1">
        <f t="array" ref="AE274">IF(S274&lt;=0," ",INDEX(Prices,MATCH(AE$3,add_ons,0),MATCH($E274,Models,0)+1))</f>
        <v xml:space="preserve"> </v>
      </c>
      <c r="AF274" s="4" t="str" cm="1">
        <f t="array" ref="AF274">IF(T274&lt;=0," ",INDEX(Prices,MATCH(AF$3,add_ons,0),MATCH($E274,Models,0)+1))</f>
        <v xml:space="preserve"> </v>
      </c>
      <c r="AG274" s="4" t="str" cm="1">
        <f t="array" ref="AG274">IF(U274&lt;=0," ",INDEX(Prices,MATCH(AG$3,add_ons,0),MATCH($E274,Models,0)+1))</f>
        <v xml:space="preserve"> </v>
      </c>
      <c r="AH274" s="4" t="str" cm="1">
        <f t="array" ref="AH274">IF(V274&lt;=0," ",INDEX(Prices,MATCH(AH$3,add_ons,0),MATCH($E274,Models,0)+1))</f>
        <v xml:space="preserve"> </v>
      </c>
      <c r="AI274" s="3">
        <f t="shared" si="20"/>
        <v>1300.5</v>
      </c>
      <c r="AJ274" s="3" t="str" cm="1">
        <f t="array" ref="AJ274">IF(K274&lt;= 0, " ",INDEX(Costs,MATCH(W$3,add_ons,0),MATCH($E274,Models,0)+1))</f>
        <v xml:space="preserve"> </v>
      </c>
      <c r="AK274" s="3" t="str" cm="1">
        <f t="array" ref="AK274">IF(L274&lt;= 0, " ",INDEX(Costs,MATCH(X$3,add_ons,0),MATCH($E274,Models,0)+1))</f>
        <v xml:space="preserve"> </v>
      </c>
      <c r="AL274" s="3" t="str" cm="1">
        <f t="array" ref="AL274">IF(M274&lt;= 0, " ",INDEX(Costs,MATCH(Y$3,add_ons,0),MATCH($E274,Models,0)+1))</f>
        <v xml:space="preserve"> </v>
      </c>
      <c r="AM274" s="3" t="str" cm="1">
        <f t="array" ref="AM274">IF(N274&lt;= 0, " ",INDEX(Costs,MATCH(Z$3,add_ons,0),MATCH($E274,Models,0)+1))</f>
        <v xml:space="preserve"> </v>
      </c>
      <c r="AN274" s="3" cm="1">
        <f t="array" ref="AN274">IF(O274&lt;= 0, " ",INDEX(Costs,MATCH(AA$3,add_ons,0),MATCH($E274,Models,0)+1))</f>
        <v>877.5</v>
      </c>
      <c r="AO274" s="3" t="str" cm="1">
        <f t="array" ref="AO274">IF(P274&lt;= 0, " ",INDEX(Costs,MATCH(AB$3,add_ons,0),MATCH($E274,Models,0)+1))</f>
        <v xml:space="preserve"> </v>
      </c>
      <c r="AP274" s="3" t="str" cm="1">
        <f t="array" ref="AP274">IF(Q274&lt;= 0, " ",INDEX(Costs,MATCH(AC$3,add_ons,0),MATCH($E274,Models,0)+1))</f>
        <v xml:space="preserve"> </v>
      </c>
      <c r="AQ274" s="3" cm="1">
        <f t="array" ref="AQ274">IF(R274&lt;= 0, " ",INDEX(Costs,MATCH(AD$3,add_ons,0),MATCH($E274,Models,0)+1))</f>
        <v>30.6</v>
      </c>
      <c r="AR274" s="3" t="str" cm="1">
        <f t="array" ref="AR274">IF(S274&lt;= 0, " ",INDEX(Costs,MATCH(AE$3,add_ons,0),MATCH($E274,Models,0)+1))</f>
        <v xml:space="preserve"> </v>
      </c>
      <c r="AS274" s="3" t="str" cm="1">
        <f t="array" ref="AS274">IF(T274&lt;= 0, " ",INDEX(Costs,MATCH(AF$3,add_ons,0),MATCH($E274,Models,0)+1))</f>
        <v xml:space="preserve"> </v>
      </c>
      <c r="AT274" s="3" t="str" cm="1">
        <f t="array" ref="AT274">IF(U274&lt;= 0, " ",INDEX(Costs,MATCH(AG$3,add_ons,0),MATCH($E274,Models,0)+1))</f>
        <v xml:space="preserve"> </v>
      </c>
      <c r="AU274" s="3" t="str" cm="1">
        <f t="array" ref="AU274">IF(V274&lt;= 0, " ",INDEX(Costs,MATCH(AH$3,add_ons,0),MATCH($E274,Models,0)+1))</f>
        <v xml:space="preserve"> </v>
      </c>
      <c r="AV274" s="3">
        <f t="shared" si="21"/>
        <v>908.1</v>
      </c>
      <c r="AW274" s="3">
        <f t="shared" si="22"/>
        <v>26934.5</v>
      </c>
      <c r="AX274" s="3">
        <f t="shared" si="23"/>
        <v>25773.079999999998</v>
      </c>
      <c r="AY274" s="3">
        <f t="shared" si="24"/>
        <v>1161.4200000000019</v>
      </c>
    </row>
    <row r="275" spans="1:51" x14ac:dyDescent="0.2">
      <c r="A275" t="s">
        <v>38</v>
      </c>
      <c r="B275" t="s">
        <v>9</v>
      </c>
      <c r="C275" t="s">
        <v>40</v>
      </c>
      <c r="D275" t="s">
        <v>24</v>
      </c>
      <c r="E275" t="s">
        <v>44</v>
      </c>
      <c r="F275" t="s">
        <v>13</v>
      </c>
      <c r="G275" t="s">
        <v>22</v>
      </c>
      <c r="H275">
        <v>58</v>
      </c>
      <c r="I275" s="4">
        <v>11145</v>
      </c>
      <c r="J275" s="4">
        <v>6687</v>
      </c>
      <c r="K275" s="10">
        <v>0</v>
      </c>
      <c r="L275" s="10">
        <v>0</v>
      </c>
      <c r="M275" s="10">
        <v>1</v>
      </c>
      <c r="N275" s="10">
        <v>0</v>
      </c>
      <c r="O275" s="10">
        <v>0</v>
      </c>
      <c r="P275" s="10">
        <v>0</v>
      </c>
      <c r="Q275" s="10">
        <v>1</v>
      </c>
      <c r="R275" s="10">
        <v>0</v>
      </c>
      <c r="S275" s="10">
        <v>0</v>
      </c>
      <c r="T275" s="10">
        <v>0</v>
      </c>
      <c r="U275" s="10">
        <v>0</v>
      </c>
      <c r="V275" s="10">
        <v>0</v>
      </c>
      <c r="W275" s="4" t="str" cm="1">
        <f t="array" ref="W275">IF(K275&lt;=0," ",INDEX(Prices,MATCH(W$3,add_ons,0),MATCH($E275,Models,0)+1))</f>
        <v xml:space="preserve"> </v>
      </c>
      <c r="X275" s="4" t="str" cm="1">
        <f t="array" ref="X275">IF(L275&lt;=0," ",INDEX(Prices,MATCH(X$3,add_ons,0),MATCH($E275,Models,0)+1))</f>
        <v xml:space="preserve"> </v>
      </c>
      <c r="Y275" s="4" cm="1">
        <f t="array" ref="Y275">IF(M275&lt;=0," ",INDEX(Prices,MATCH(Y$3,add_ons,0),MATCH($E275,Models,0)+1))</f>
        <v>260</v>
      </c>
      <c r="Z275" s="4" t="str" cm="1">
        <f t="array" ref="Z275">IF(N275&lt;=0," ",INDEX(Prices,MATCH(Z$3,add_ons,0),MATCH($E275,Models,0)+1))</f>
        <v xml:space="preserve"> </v>
      </c>
      <c r="AA275" s="4" t="str" cm="1">
        <f t="array" ref="AA275">IF(O275&lt;=0," ",INDEX(Prices,MATCH(AA$3,add_ons,0),MATCH($E275,Models,0)+1))</f>
        <v xml:space="preserve"> </v>
      </c>
      <c r="AB275" s="4" t="str" cm="1">
        <f t="array" ref="AB275">IF(P275&lt;=0," ",INDEX(Prices,MATCH(AB$3,add_ons,0),MATCH($E275,Models,0)+1))</f>
        <v xml:space="preserve"> </v>
      </c>
      <c r="AC275" s="4" cm="1">
        <f t="array" ref="AC275">IF(Q275&lt;=0," ",INDEX(Prices,MATCH(AC$3,add_ons,0),MATCH($E275,Models,0)+1))</f>
        <v>90</v>
      </c>
      <c r="AD275" s="4" t="str" cm="1">
        <f t="array" ref="AD275">IF(R275&lt;=0," ",INDEX(Prices,MATCH(AD$3,add_ons,0),MATCH($E275,Models,0)+1))</f>
        <v xml:space="preserve"> </v>
      </c>
      <c r="AE275" s="4" t="str" cm="1">
        <f t="array" ref="AE275">IF(S275&lt;=0," ",INDEX(Prices,MATCH(AE$3,add_ons,0),MATCH($E275,Models,0)+1))</f>
        <v xml:space="preserve"> </v>
      </c>
      <c r="AF275" s="4" t="str" cm="1">
        <f t="array" ref="AF275">IF(T275&lt;=0," ",INDEX(Prices,MATCH(AF$3,add_ons,0),MATCH($E275,Models,0)+1))</f>
        <v xml:space="preserve"> </v>
      </c>
      <c r="AG275" s="4" t="str" cm="1">
        <f t="array" ref="AG275">IF(U275&lt;=0," ",INDEX(Prices,MATCH(AG$3,add_ons,0),MATCH($E275,Models,0)+1))</f>
        <v xml:space="preserve"> </v>
      </c>
      <c r="AH275" s="4" t="str" cm="1">
        <f t="array" ref="AH275">IF(V275&lt;=0," ",INDEX(Prices,MATCH(AH$3,add_ons,0),MATCH($E275,Models,0)+1))</f>
        <v xml:space="preserve"> </v>
      </c>
      <c r="AI275" s="3">
        <f t="shared" si="20"/>
        <v>297.5</v>
      </c>
      <c r="AJ275" s="3" t="str" cm="1">
        <f t="array" ref="AJ275">IF(K275&lt;= 0, " ",INDEX(Costs,MATCH(W$3,add_ons,0),MATCH($E275,Models,0)+1))</f>
        <v xml:space="preserve"> </v>
      </c>
      <c r="AK275" s="3" t="str" cm="1">
        <f t="array" ref="AK275">IF(L275&lt;= 0, " ",INDEX(Costs,MATCH(X$3,add_ons,0),MATCH($E275,Models,0)+1))</f>
        <v xml:space="preserve"> </v>
      </c>
      <c r="AL275" s="3" cm="1">
        <f t="array" ref="AL275">IF(M275&lt;= 0, " ",INDEX(Costs,MATCH(Y$3,add_ons,0),MATCH($E275,Models,0)+1))</f>
        <v>39</v>
      </c>
      <c r="AM275" s="3" t="str" cm="1">
        <f t="array" ref="AM275">IF(N275&lt;= 0, " ",INDEX(Costs,MATCH(Z$3,add_ons,0),MATCH($E275,Models,0)+1))</f>
        <v xml:space="preserve"> </v>
      </c>
      <c r="AN275" s="3" t="str" cm="1">
        <f t="array" ref="AN275">IF(O275&lt;= 0, " ",INDEX(Costs,MATCH(AA$3,add_ons,0),MATCH($E275,Models,0)+1))</f>
        <v xml:space="preserve"> </v>
      </c>
      <c r="AO275" s="3" t="str" cm="1">
        <f t="array" ref="AO275">IF(P275&lt;= 0, " ",INDEX(Costs,MATCH(AB$3,add_ons,0),MATCH($E275,Models,0)+1))</f>
        <v xml:space="preserve"> </v>
      </c>
      <c r="AP275" s="3" cm="1">
        <f t="array" ref="AP275">IF(Q275&lt;= 0, " ",INDEX(Costs,MATCH(AC$3,add_ons,0),MATCH($E275,Models,0)+1))</f>
        <v>13.5</v>
      </c>
      <c r="AQ275" s="3" t="str" cm="1">
        <f t="array" ref="AQ275">IF(R275&lt;= 0, " ",INDEX(Costs,MATCH(AD$3,add_ons,0),MATCH($E275,Models,0)+1))</f>
        <v xml:space="preserve"> </v>
      </c>
      <c r="AR275" s="3" t="str" cm="1">
        <f t="array" ref="AR275">IF(S275&lt;= 0, " ",INDEX(Costs,MATCH(AE$3,add_ons,0),MATCH($E275,Models,0)+1))</f>
        <v xml:space="preserve"> </v>
      </c>
      <c r="AS275" s="3" t="str" cm="1">
        <f t="array" ref="AS275">IF(T275&lt;= 0, " ",INDEX(Costs,MATCH(AF$3,add_ons,0),MATCH($E275,Models,0)+1))</f>
        <v xml:space="preserve"> </v>
      </c>
      <c r="AT275" s="3" t="str" cm="1">
        <f t="array" ref="AT275">IF(U275&lt;= 0, " ",INDEX(Costs,MATCH(AG$3,add_ons,0),MATCH($E275,Models,0)+1))</f>
        <v xml:space="preserve"> </v>
      </c>
      <c r="AU275" s="3" t="str" cm="1">
        <f t="array" ref="AU275">IF(V275&lt;= 0, " ",INDEX(Costs,MATCH(AH$3,add_ons,0),MATCH($E275,Models,0)+1))</f>
        <v xml:space="preserve"> </v>
      </c>
      <c r="AV275" s="3">
        <f t="shared" si="21"/>
        <v>52.5</v>
      </c>
      <c r="AW275" s="3">
        <f t="shared" si="22"/>
        <v>11442.5</v>
      </c>
      <c r="AX275" s="3">
        <f t="shared" si="23"/>
        <v>6739.5</v>
      </c>
      <c r="AY275" s="3">
        <f t="shared" si="24"/>
        <v>4703</v>
      </c>
    </row>
    <row r="276" spans="1:51" x14ac:dyDescent="0.2">
      <c r="A276" t="s">
        <v>38</v>
      </c>
      <c r="B276" t="s">
        <v>9</v>
      </c>
      <c r="C276" t="s">
        <v>40</v>
      </c>
      <c r="D276" t="s">
        <v>16</v>
      </c>
      <c r="E276" t="s">
        <v>17</v>
      </c>
      <c r="F276" t="s">
        <v>29</v>
      </c>
      <c r="G276" t="s">
        <v>22</v>
      </c>
      <c r="H276">
        <v>57</v>
      </c>
      <c r="I276" s="4">
        <v>10690</v>
      </c>
      <c r="J276" s="4">
        <v>6414</v>
      </c>
      <c r="K276" s="10">
        <v>0</v>
      </c>
      <c r="L276" s="10">
        <v>0</v>
      </c>
      <c r="M276" s="10">
        <v>0</v>
      </c>
      <c r="N276" s="10">
        <v>0</v>
      </c>
      <c r="O276" s="10">
        <v>0</v>
      </c>
      <c r="P276" s="10">
        <v>0</v>
      </c>
      <c r="Q276" s="10">
        <v>0</v>
      </c>
      <c r="R276" s="10">
        <v>0</v>
      </c>
      <c r="S276" s="10">
        <v>0</v>
      </c>
      <c r="T276" s="10">
        <v>0</v>
      </c>
      <c r="U276" s="10">
        <v>0</v>
      </c>
      <c r="V276" s="10">
        <v>0</v>
      </c>
      <c r="W276" s="4" t="str" cm="1">
        <f t="array" ref="W276">IF(K276&lt;=0," ",INDEX(Prices,MATCH(W$3,add_ons,0),MATCH($E276,Models,0)+1))</f>
        <v xml:space="preserve"> </v>
      </c>
      <c r="X276" s="4" t="str" cm="1">
        <f t="array" ref="X276">IF(L276&lt;=0," ",INDEX(Prices,MATCH(X$3,add_ons,0),MATCH($E276,Models,0)+1))</f>
        <v xml:space="preserve"> </v>
      </c>
      <c r="Y276" s="4" t="str" cm="1">
        <f t="array" ref="Y276">IF(M276&lt;=0," ",INDEX(Prices,MATCH(Y$3,add_ons,0),MATCH($E276,Models,0)+1))</f>
        <v xml:space="preserve"> </v>
      </c>
      <c r="Z276" s="4" t="str" cm="1">
        <f t="array" ref="Z276">IF(N276&lt;=0," ",INDEX(Prices,MATCH(Z$3,add_ons,0),MATCH($E276,Models,0)+1))</f>
        <v xml:space="preserve"> </v>
      </c>
      <c r="AA276" s="4" t="str" cm="1">
        <f t="array" ref="AA276">IF(O276&lt;=0," ",INDEX(Prices,MATCH(AA$3,add_ons,0),MATCH($E276,Models,0)+1))</f>
        <v xml:space="preserve"> </v>
      </c>
      <c r="AB276" s="4" t="str" cm="1">
        <f t="array" ref="AB276">IF(P276&lt;=0," ",INDEX(Prices,MATCH(AB$3,add_ons,0),MATCH($E276,Models,0)+1))</f>
        <v xml:space="preserve"> </v>
      </c>
      <c r="AC276" s="4" t="str" cm="1">
        <f t="array" ref="AC276">IF(Q276&lt;=0," ",INDEX(Prices,MATCH(AC$3,add_ons,0),MATCH($E276,Models,0)+1))</f>
        <v xml:space="preserve"> </v>
      </c>
      <c r="AD276" s="4" t="str" cm="1">
        <f t="array" ref="AD276">IF(R276&lt;=0," ",INDEX(Prices,MATCH(AD$3,add_ons,0),MATCH($E276,Models,0)+1))</f>
        <v xml:space="preserve"> </v>
      </c>
      <c r="AE276" s="4" t="str" cm="1">
        <f t="array" ref="AE276">IF(S276&lt;=0," ",INDEX(Prices,MATCH(AE$3,add_ons,0),MATCH($E276,Models,0)+1))</f>
        <v xml:space="preserve"> </v>
      </c>
      <c r="AF276" s="4" t="str" cm="1">
        <f t="array" ref="AF276">IF(T276&lt;=0," ",INDEX(Prices,MATCH(AF$3,add_ons,0),MATCH($E276,Models,0)+1))</f>
        <v xml:space="preserve"> </v>
      </c>
      <c r="AG276" s="4" t="str" cm="1">
        <f t="array" ref="AG276">IF(U276&lt;=0," ",INDEX(Prices,MATCH(AG$3,add_ons,0),MATCH($E276,Models,0)+1))</f>
        <v xml:space="preserve"> </v>
      </c>
      <c r="AH276" s="4" t="str" cm="1">
        <f t="array" ref="AH276">IF(V276&lt;=0," ",INDEX(Prices,MATCH(AH$3,add_ons,0),MATCH($E276,Models,0)+1))</f>
        <v xml:space="preserve"> </v>
      </c>
      <c r="AI276" s="3">
        <f t="shared" si="20"/>
        <v>0</v>
      </c>
      <c r="AJ276" s="3" t="str" cm="1">
        <f t="array" ref="AJ276">IF(K276&lt;= 0, " ",INDEX(Costs,MATCH(W$3,add_ons,0),MATCH($E276,Models,0)+1))</f>
        <v xml:space="preserve"> </v>
      </c>
      <c r="AK276" s="3" t="str" cm="1">
        <f t="array" ref="AK276">IF(L276&lt;= 0, " ",INDEX(Costs,MATCH(X$3,add_ons,0),MATCH($E276,Models,0)+1))</f>
        <v xml:space="preserve"> </v>
      </c>
      <c r="AL276" s="3" t="str" cm="1">
        <f t="array" ref="AL276">IF(M276&lt;= 0, " ",INDEX(Costs,MATCH(Y$3,add_ons,0),MATCH($E276,Models,0)+1))</f>
        <v xml:space="preserve"> </v>
      </c>
      <c r="AM276" s="3" t="str" cm="1">
        <f t="array" ref="AM276">IF(N276&lt;= 0, " ",INDEX(Costs,MATCH(Z$3,add_ons,0),MATCH($E276,Models,0)+1))</f>
        <v xml:space="preserve"> </v>
      </c>
      <c r="AN276" s="3" t="str" cm="1">
        <f t="array" ref="AN276">IF(O276&lt;= 0, " ",INDEX(Costs,MATCH(AA$3,add_ons,0),MATCH($E276,Models,0)+1))</f>
        <v xml:space="preserve"> </v>
      </c>
      <c r="AO276" s="3" t="str" cm="1">
        <f t="array" ref="AO276">IF(P276&lt;= 0, " ",INDEX(Costs,MATCH(AB$3,add_ons,0),MATCH($E276,Models,0)+1))</f>
        <v xml:space="preserve"> </v>
      </c>
      <c r="AP276" s="3" t="str" cm="1">
        <f t="array" ref="AP276">IF(Q276&lt;= 0, " ",INDEX(Costs,MATCH(AC$3,add_ons,0),MATCH($E276,Models,0)+1))</f>
        <v xml:space="preserve"> </v>
      </c>
      <c r="AQ276" s="3" t="str" cm="1">
        <f t="array" ref="AQ276">IF(R276&lt;= 0, " ",INDEX(Costs,MATCH(AD$3,add_ons,0),MATCH($E276,Models,0)+1))</f>
        <v xml:space="preserve"> </v>
      </c>
      <c r="AR276" s="3" t="str" cm="1">
        <f t="array" ref="AR276">IF(S276&lt;= 0, " ",INDEX(Costs,MATCH(AE$3,add_ons,0),MATCH($E276,Models,0)+1))</f>
        <v xml:space="preserve"> </v>
      </c>
      <c r="AS276" s="3" t="str" cm="1">
        <f t="array" ref="AS276">IF(T276&lt;= 0, " ",INDEX(Costs,MATCH(AF$3,add_ons,0),MATCH($E276,Models,0)+1))</f>
        <v xml:space="preserve"> </v>
      </c>
      <c r="AT276" s="3" t="str" cm="1">
        <f t="array" ref="AT276">IF(U276&lt;= 0, " ",INDEX(Costs,MATCH(AG$3,add_ons,0),MATCH($E276,Models,0)+1))</f>
        <v xml:space="preserve"> </v>
      </c>
      <c r="AU276" s="3" t="str" cm="1">
        <f t="array" ref="AU276">IF(V276&lt;= 0, " ",INDEX(Costs,MATCH(AH$3,add_ons,0),MATCH($E276,Models,0)+1))</f>
        <v xml:space="preserve"> </v>
      </c>
      <c r="AV276" s="3">
        <f t="shared" si="21"/>
        <v>0</v>
      </c>
      <c r="AW276" s="3">
        <f t="shared" si="22"/>
        <v>10690</v>
      </c>
      <c r="AX276" s="3">
        <f t="shared" si="23"/>
        <v>6414</v>
      </c>
      <c r="AY276" s="3">
        <f t="shared" si="24"/>
        <v>4276</v>
      </c>
    </row>
    <row r="277" spans="1:51" x14ac:dyDescent="0.2">
      <c r="A277" t="s">
        <v>38</v>
      </c>
      <c r="B277" t="s">
        <v>9</v>
      </c>
      <c r="C277" t="s">
        <v>40</v>
      </c>
      <c r="D277" t="s">
        <v>16</v>
      </c>
      <c r="E277" t="s">
        <v>20</v>
      </c>
      <c r="F277" t="s">
        <v>41</v>
      </c>
      <c r="G277" t="s">
        <v>22</v>
      </c>
      <c r="H277">
        <v>23</v>
      </c>
      <c r="I277" s="4">
        <v>15682</v>
      </c>
      <c r="J277" s="4">
        <v>9409.1999999999989</v>
      </c>
      <c r="K277" s="10">
        <v>1</v>
      </c>
      <c r="L277" s="10">
        <v>0</v>
      </c>
      <c r="M277" s="10">
        <v>0</v>
      </c>
      <c r="N277" s="10">
        <v>0</v>
      </c>
      <c r="O277" s="10">
        <v>1</v>
      </c>
      <c r="P277" s="10">
        <v>1</v>
      </c>
      <c r="Q277" s="10">
        <v>0</v>
      </c>
      <c r="R277" s="10">
        <v>0</v>
      </c>
      <c r="S277" s="10">
        <v>0</v>
      </c>
      <c r="T277" s="10">
        <v>1</v>
      </c>
      <c r="U277" s="10">
        <v>0</v>
      </c>
      <c r="V277" s="10">
        <v>0</v>
      </c>
      <c r="W277" s="4" cm="1">
        <f t="array" ref="W277">IF(K277&lt;=0," ",INDEX(Prices,MATCH(W$3,add_ons,0),MATCH($E277,Models,0)+1))</f>
        <v>750</v>
      </c>
      <c r="X277" s="4" t="str" cm="1">
        <f t="array" ref="X277">IF(L277&lt;=0," ",INDEX(Prices,MATCH(X$3,add_ons,0),MATCH($E277,Models,0)+1))</f>
        <v xml:space="preserve"> </v>
      </c>
      <c r="Y277" s="4" t="str" cm="1">
        <f t="array" ref="Y277">IF(M277&lt;=0," ",INDEX(Prices,MATCH(Y$3,add_ons,0),MATCH($E277,Models,0)+1))</f>
        <v xml:space="preserve"> </v>
      </c>
      <c r="Z277" s="4" t="str" cm="1">
        <f t="array" ref="Z277">IF(N277&lt;=0," ",INDEX(Prices,MATCH(Z$3,add_ons,0),MATCH($E277,Models,0)+1))</f>
        <v xml:space="preserve"> </v>
      </c>
      <c r="AA277" s="4" cm="1">
        <f t="array" ref="AA277">IF(O277&lt;=0," ",INDEX(Prices,MATCH(AA$3,add_ons,0),MATCH($E277,Models,0)+1))</f>
        <v>1400</v>
      </c>
      <c r="AB277" s="4" cm="1">
        <f t="array" ref="AB277">IF(P277&lt;=0," ",INDEX(Prices,MATCH(AB$3,add_ons,0),MATCH($E277,Models,0)+1))</f>
        <v>2800</v>
      </c>
      <c r="AC277" s="4" t="str" cm="1">
        <f t="array" ref="AC277">IF(Q277&lt;=0," ",INDEX(Prices,MATCH(AC$3,add_ons,0),MATCH($E277,Models,0)+1))</f>
        <v xml:space="preserve"> </v>
      </c>
      <c r="AD277" s="4" t="str" cm="1">
        <f t="array" ref="AD277">IF(R277&lt;=0," ",INDEX(Prices,MATCH(AD$3,add_ons,0),MATCH($E277,Models,0)+1))</f>
        <v xml:space="preserve"> </v>
      </c>
      <c r="AE277" s="4" t="str" cm="1">
        <f t="array" ref="AE277">IF(S277&lt;=0," ",INDEX(Prices,MATCH(AE$3,add_ons,0),MATCH($E277,Models,0)+1))</f>
        <v xml:space="preserve"> </v>
      </c>
      <c r="AF277" s="4" cm="1">
        <f t="array" ref="AF277">IF(T277&lt;=0," ",INDEX(Prices,MATCH(AF$3,add_ons,0),MATCH($E277,Models,0)+1))</f>
        <v>200</v>
      </c>
      <c r="AG277" s="4" t="str" cm="1">
        <f t="array" ref="AG277">IF(U277&lt;=0," ",INDEX(Prices,MATCH(AG$3,add_ons,0),MATCH($E277,Models,0)+1))</f>
        <v xml:space="preserve"> </v>
      </c>
      <c r="AH277" s="4" t="str" cm="1">
        <f t="array" ref="AH277">IF(V277&lt;=0," ",INDEX(Prices,MATCH(AH$3,add_ons,0),MATCH($E277,Models,0)+1))</f>
        <v xml:space="preserve"> </v>
      </c>
      <c r="AI277" s="3">
        <f t="shared" si="20"/>
        <v>4377.5</v>
      </c>
      <c r="AJ277" s="3" cm="1">
        <f t="array" ref="AJ277">IF(K277&lt;= 0, " ",INDEX(Costs,MATCH(W$3,add_ons,0),MATCH($E277,Models,0)+1))</f>
        <v>187.5</v>
      </c>
      <c r="AK277" s="3" t="str" cm="1">
        <f t="array" ref="AK277">IF(L277&lt;= 0, " ",INDEX(Costs,MATCH(X$3,add_ons,0),MATCH($E277,Models,0)+1))</f>
        <v xml:space="preserve"> </v>
      </c>
      <c r="AL277" s="3" t="str" cm="1">
        <f t="array" ref="AL277">IF(M277&lt;= 0, " ",INDEX(Costs,MATCH(Y$3,add_ons,0),MATCH($E277,Models,0)+1))</f>
        <v xml:space="preserve"> </v>
      </c>
      <c r="AM277" s="3" t="str" cm="1">
        <f t="array" ref="AM277">IF(N277&lt;= 0, " ",INDEX(Costs,MATCH(Z$3,add_ons,0),MATCH($E277,Models,0)+1))</f>
        <v xml:space="preserve"> </v>
      </c>
      <c r="AN277" s="3" cm="1">
        <f t="array" ref="AN277">IF(O277&lt;= 0, " ",INDEX(Costs,MATCH(AA$3,add_ons,0),MATCH($E277,Models,0)+1))</f>
        <v>910</v>
      </c>
      <c r="AO277" s="3" cm="1">
        <f t="array" ref="AO277">IF(P277&lt;= 0, " ",INDEX(Costs,MATCH(AB$3,add_ons,0),MATCH($E277,Models,0)+1))</f>
        <v>1904.0000000000002</v>
      </c>
      <c r="AP277" s="3" t="str" cm="1">
        <f t="array" ref="AP277">IF(Q277&lt;= 0, " ",INDEX(Costs,MATCH(AC$3,add_ons,0),MATCH($E277,Models,0)+1))</f>
        <v xml:space="preserve"> </v>
      </c>
      <c r="AQ277" s="3" t="str" cm="1">
        <f t="array" ref="AQ277">IF(R277&lt;= 0, " ",INDEX(Costs,MATCH(AD$3,add_ons,0),MATCH($E277,Models,0)+1))</f>
        <v xml:space="preserve"> </v>
      </c>
      <c r="AR277" s="3" t="str" cm="1">
        <f t="array" ref="AR277">IF(S277&lt;= 0, " ",INDEX(Costs,MATCH(AE$3,add_ons,0),MATCH($E277,Models,0)+1))</f>
        <v xml:space="preserve"> </v>
      </c>
      <c r="AS277" s="3" cm="1">
        <f t="array" ref="AS277">IF(T277&lt;= 0, " ",INDEX(Costs,MATCH(AF$3,add_ons,0),MATCH($E277,Models,0)+1))</f>
        <v>36</v>
      </c>
      <c r="AT277" s="3" t="str" cm="1">
        <f t="array" ref="AT277">IF(U277&lt;= 0, " ",INDEX(Costs,MATCH(AG$3,add_ons,0),MATCH($E277,Models,0)+1))</f>
        <v xml:space="preserve"> </v>
      </c>
      <c r="AU277" s="3" t="str" cm="1">
        <f t="array" ref="AU277">IF(V277&lt;= 0, " ",INDEX(Costs,MATCH(AH$3,add_ons,0),MATCH($E277,Models,0)+1))</f>
        <v xml:space="preserve"> </v>
      </c>
      <c r="AV277" s="3">
        <f t="shared" si="21"/>
        <v>3037.5</v>
      </c>
      <c r="AW277" s="3">
        <f t="shared" si="22"/>
        <v>20059.5</v>
      </c>
      <c r="AX277" s="3">
        <f t="shared" si="23"/>
        <v>12446.699999999999</v>
      </c>
      <c r="AY277" s="3">
        <f t="shared" si="24"/>
        <v>7612.8000000000011</v>
      </c>
    </row>
    <row r="278" spans="1:51" x14ac:dyDescent="0.2">
      <c r="A278" t="s">
        <v>38</v>
      </c>
      <c r="B278" t="s">
        <v>19</v>
      </c>
      <c r="C278" t="s">
        <v>10</v>
      </c>
      <c r="D278" t="s">
        <v>24</v>
      </c>
      <c r="E278" t="s">
        <v>44</v>
      </c>
      <c r="F278" t="s">
        <v>21</v>
      </c>
      <c r="G278" t="s">
        <v>22</v>
      </c>
      <c r="H278">
        <v>23</v>
      </c>
      <c r="I278" s="4">
        <v>29112</v>
      </c>
      <c r="J278" s="4">
        <v>28238.639999999999</v>
      </c>
      <c r="K278" s="10">
        <v>1</v>
      </c>
      <c r="L278" s="10">
        <v>0</v>
      </c>
      <c r="M278" s="10">
        <v>0</v>
      </c>
      <c r="N278" s="10">
        <v>0</v>
      </c>
      <c r="O278" s="10">
        <v>0</v>
      </c>
      <c r="P278" s="10">
        <v>0</v>
      </c>
      <c r="Q278" s="10">
        <v>0</v>
      </c>
      <c r="R278" s="10">
        <v>0</v>
      </c>
      <c r="S278" s="10">
        <v>0</v>
      </c>
      <c r="T278" s="10">
        <v>1</v>
      </c>
      <c r="U278" s="10">
        <v>0</v>
      </c>
      <c r="V278" s="10">
        <v>0</v>
      </c>
      <c r="W278" s="4" cm="1">
        <f t="array" ref="W278">IF(K278&lt;=0," ",INDEX(Prices,MATCH(W$3,add_ons,0),MATCH($E278,Models,0)+1))</f>
        <v>600</v>
      </c>
      <c r="X278" s="4" t="str" cm="1">
        <f t="array" ref="X278">IF(L278&lt;=0," ",INDEX(Prices,MATCH(X$3,add_ons,0),MATCH($E278,Models,0)+1))</f>
        <v xml:space="preserve"> </v>
      </c>
      <c r="Y278" s="4" t="str" cm="1">
        <f t="array" ref="Y278">IF(M278&lt;=0," ",INDEX(Prices,MATCH(Y$3,add_ons,0),MATCH($E278,Models,0)+1))</f>
        <v xml:space="preserve"> </v>
      </c>
      <c r="Z278" s="4" t="str" cm="1">
        <f t="array" ref="Z278">IF(N278&lt;=0," ",INDEX(Prices,MATCH(Z$3,add_ons,0),MATCH($E278,Models,0)+1))</f>
        <v xml:space="preserve"> </v>
      </c>
      <c r="AA278" s="4" t="str" cm="1">
        <f t="array" ref="AA278">IF(O278&lt;=0," ",INDEX(Prices,MATCH(AA$3,add_ons,0),MATCH($E278,Models,0)+1))</f>
        <v xml:space="preserve"> </v>
      </c>
      <c r="AB278" s="4" t="str" cm="1">
        <f t="array" ref="AB278">IF(P278&lt;=0," ",INDEX(Prices,MATCH(AB$3,add_ons,0),MATCH($E278,Models,0)+1))</f>
        <v xml:space="preserve"> </v>
      </c>
      <c r="AC278" s="4" t="str" cm="1">
        <f t="array" ref="AC278">IF(Q278&lt;=0," ",INDEX(Prices,MATCH(AC$3,add_ons,0),MATCH($E278,Models,0)+1))</f>
        <v xml:space="preserve"> </v>
      </c>
      <c r="AD278" s="4" t="str" cm="1">
        <f t="array" ref="AD278">IF(R278&lt;=0," ",INDEX(Prices,MATCH(AD$3,add_ons,0),MATCH($E278,Models,0)+1))</f>
        <v xml:space="preserve"> </v>
      </c>
      <c r="AE278" s="4" t="str" cm="1">
        <f t="array" ref="AE278">IF(S278&lt;=0," ",INDEX(Prices,MATCH(AE$3,add_ons,0),MATCH($E278,Models,0)+1))</f>
        <v xml:space="preserve"> </v>
      </c>
      <c r="AF278" s="4" cm="1">
        <f t="array" ref="AF278">IF(T278&lt;=0," ",INDEX(Prices,MATCH(AF$3,add_ons,0),MATCH($E278,Models,0)+1))</f>
        <v>160</v>
      </c>
      <c r="AG278" s="4" t="str" cm="1">
        <f t="array" ref="AG278">IF(U278&lt;=0," ",INDEX(Prices,MATCH(AG$3,add_ons,0),MATCH($E278,Models,0)+1))</f>
        <v xml:space="preserve"> </v>
      </c>
      <c r="AH278" s="4" t="str" cm="1">
        <f t="array" ref="AH278">IF(V278&lt;=0," ",INDEX(Prices,MATCH(AH$3,add_ons,0),MATCH($E278,Models,0)+1))</f>
        <v xml:space="preserve"> </v>
      </c>
      <c r="AI278" s="3">
        <f t="shared" si="20"/>
        <v>646</v>
      </c>
      <c r="AJ278" s="3" cm="1">
        <f t="array" ref="AJ278">IF(K278&lt;= 0, " ",INDEX(Costs,MATCH(W$3,add_ons,0),MATCH($E278,Models,0)+1))</f>
        <v>150</v>
      </c>
      <c r="AK278" s="3" t="str" cm="1">
        <f t="array" ref="AK278">IF(L278&lt;= 0, " ",INDEX(Costs,MATCH(X$3,add_ons,0),MATCH($E278,Models,0)+1))</f>
        <v xml:space="preserve"> </v>
      </c>
      <c r="AL278" s="3" t="str" cm="1">
        <f t="array" ref="AL278">IF(M278&lt;= 0, " ",INDEX(Costs,MATCH(Y$3,add_ons,0),MATCH($E278,Models,0)+1))</f>
        <v xml:space="preserve"> </v>
      </c>
      <c r="AM278" s="3" t="str" cm="1">
        <f t="array" ref="AM278">IF(N278&lt;= 0, " ",INDEX(Costs,MATCH(Z$3,add_ons,0),MATCH($E278,Models,0)+1))</f>
        <v xml:space="preserve"> </v>
      </c>
      <c r="AN278" s="3" t="str" cm="1">
        <f t="array" ref="AN278">IF(O278&lt;= 0, " ",INDEX(Costs,MATCH(AA$3,add_ons,0),MATCH($E278,Models,0)+1))</f>
        <v xml:space="preserve"> </v>
      </c>
      <c r="AO278" s="3" t="str" cm="1">
        <f t="array" ref="AO278">IF(P278&lt;= 0, " ",INDEX(Costs,MATCH(AB$3,add_ons,0),MATCH($E278,Models,0)+1))</f>
        <v xml:space="preserve"> </v>
      </c>
      <c r="AP278" s="3" t="str" cm="1">
        <f t="array" ref="AP278">IF(Q278&lt;= 0, " ",INDEX(Costs,MATCH(AC$3,add_ons,0),MATCH($E278,Models,0)+1))</f>
        <v xml:space="preserve"> </v>
      </c>
      <c r="AQ278" s="3" t="str" cm="1">
        <f t="array" ref="AQ278">IF(R278&lt;= 0, " ",INDEX(Costs,MATCH(AD$3,add_ons,0),MATCH($E278,Models,0)+1))</f>
        <v xml:space="preserve"> </v>
      </c>
      <c r="AR278" s="3" t="str" cm="1">
        <f t="array" ref="AR278">IF(S278&lt;= 0, " ",INDEX(Costs,MATCH(AE$3,add_ons,0),MATCH($E278,Models,0)+1))</f>
        <v xml:space="preserve"> </v>
      </c>
      <c r="AS278" s="3" cm="1">
        <f t="array" ref="AS278">IF(T278&lt;= 0, " ",INDEX(Costs,MATCH(AF$3,add_ons,0),MATCH($E278,Models,0)+1))</f>
        <v>28.799999999999997</v>
      </c>
      <c r="AT278" s="3" t="str" cm="1">
        <f t="array" ref="AT278">IF(U278&lt;= 0, " ",INDEX(Costs,MATCH(AG$3,add_ons,0),MATCH($E278,Models,0)+1))</f>
        <v xml:space="preserve"> </v>
      </c>
      <c r="AU278" s="3" t="str" cm="1">
        <f t="array" ref="AU278">IF(V278&lt;= 0, " ",INDEX(Costs,MATCH(AH$3,add_ons,0),MATCH($E278,Models,0)+1))</f>
        <v xml:space="preserve"> </v>
      </c>
      <c r="AV278" s="3">
        <f t="shared" si="21"/>
        <v>178.8</v>
      </c>
      <c r="AW278" s="3">
        <f t="shared" si="22"/>
        <v>29758</v>
      </c>
      <c r="AX278" s="3">
        <f t="shared" si="23"/>
        <v>28417.439999999999</v>
      </c>
      <c r="AY278" s="3">
        <f t="shared" si="24"/>
        <v>1340.5600000000013</v>
      </c>
    </row>
    <row r="279" spans="1:51" x14ac:dyDescent="0.2">
      <c r="A279" t="s">
        <v>38</v>
      </c>
      <c r="B279" t="s">
        <v>19</v>
      </c>
      <c r="C279" t="s">
        <v>10</v>
      </c>
      <c r="D279" t="s">
        <v>24</v>
      </c>
      <c r="E279" t="s">
        <v>25</v>
      </c>
      <c r="F279" t="s">
        <v>43</v>
      </c>
      <c r="G279" t="s">
        <v>14</v>
      </c>
      <c r="H279">
        <v>66</v>
      </c>
      <c r="I279" s="4">
        <v>27965</v>
      </c>
      <c r="J279" s="4">
        <v>27126.05</v>
      </c>
      <c r="K279" s="10">
        <v>0</v>
      </c>
      <c r="L279" s="10">
        <v>0</v>
      </c>
      <c r="M279" s="10">
        <v>0</v>
      </c>
      <c r="N279" s="10">
        <v>0</v>
      </c>
      <c r="O279" s="10">
        <v>0</v>
      </c>
      <c r="P279" s="10">
        <v>0</v>
      </c>
      <c r="Q279" s="10">
        <v>0</v>
      </c>
      <c r="R279" s="10">
        <v>0</v>
      </c>
      <c r="S279" s="10">
        <v>0</v>
      </c>
      <c r="T279" s="10">
        <v>0</v>
      </c>
      <c r="U279" s="10">
        <v>1</v>
      </c>
      <c r="V279" s="10">
        <v>0</v>
      </c>
      <c r="W279" s="4" t="str" cm="1">
        <f t="array" ref="W279">IF(K279&lt;=0," ",INDEX(Prices,MATCH(W$3,add_ons,0),MATCH($E279,Models,0)+1))</f>
        <v xml:space="preserve"> </v>
      </c>
      <c r="X279" s="4" t="str" cm="1">
        <f t="array" ref="X279">IF(L279&lt;=0," ",INDEX(Prices,MATCH(X$3,add_ons,0),MATCH($E279,Models,0)+1))</f>
        <v xml:space="preserve"> </v>
      </c>
      <c r="Y279" s="4" t="str" cm="1">
        <f t="array" ref="Y279">IF(M279&lt;=0," ",INDEX(Prices,MATCH(Y$3,add_ons,0),MATCH($E279,Models,0)+1))</f>
        <v xml:space="preserve"> </v>
      </c>
      <c r="Z279" s="4" t="str" cm="1">
        <f t="array" ref="Z279">IF(N279&lt;=0," ",INDEX(Prices,MATCH(Z$3,add_ons,0),MATCH($E279,Models,0)+1))</f>
        <v xml:space="preserve"> </v>
      </c>
      <c r="AA279" s="4" t="str" cm="1">
        <f t="array" ref="AA279">IF(O279&lt;=0," ",INDEX(Prices,MATCH(AA$3,add_ons,0),MATCH($E279,Models,0)+1))</f>
        <v xml:space="preserve"> </v>
      </c>
      <c r="AB279" s="4" t="str" cm="1">
        <f t="array" ref="AB279">IF(P279&lt;=0," ",INDEX(Prices,MATCH(AB$3,add_ons,0),MATCH($E279,Models,0)+1))</f>
        <v xml:space="preserve"> </v>
      </c>
      <c r="AC279" s="4" t="str" cm="1">
        <f t="array" ref="AC279">IF(Q279&lt;=0," ",INDEX(Prices,MATCH(AC$3,add_ons,0),MATCH($E279,Models,0)+1))</f>
        <v xml:space="preserve"> </v>
      </c>
      <c r="AD279" s="4" t="str" cm="1">
        <f t="array" ref="AD279">IF(R279&lt;=0," ",INDEX(Prices,MATCH(AD$3,add_ons,0),MATCH($E279,Models,0)+1))</f>
        <v xml:space="preserve"> </v>
      </c>
      <c r="AE279" s="4" t="str" cm="1">
        <f t="array" ref="AE279">IF(S279&lt;=0," ",INDEX(Prices,MATCH(AE$3,add_ons,0),MATCH($E279,Models,0)+1))</f>
        <v xml:space="preserve"> </v>
      </c>
      <c r="AF279" s="4" t="str" cm="1">
        <f t="array" ref="AF279">IF(T279&lt;=0," ",INDEX(Prices,MATCH(AF$3,add_ons,0),MATCH($E279,Models,0)+1))</f>
        <v xml:space="preserve"> </v>
      </c>
      <c r="AG279" s="4" cm="1">
        <f t="array" ref="AG279">IF(U279&lt;=0," ",INDEX(Prices,MATCH(AG$3,add_ons,0),MATCH($E279,Models,0)+1))</f>
        <v>860</v>
      </c>
      <c r="AH279" s="4" t="str" cm="1">
        <f t="array" ref="AH279">IF(V279&lt;=0," ",INDEX(Prices,MATCH(AH$3,add_ons,0),MATCH($E279,Models,0)+1))</f>
        <v xml:space="preserve"> </v>
      </c>
      <c r="AI279" s="3">
        <f t="shared" si="20"/>
        <v>731</v>
      </c>
      <c r="AJ279" s="3" t="str" cm="1">
        <f t="array" ref="AJ279">IF(K279&lt;= 0, " ",INDEX(Costs,MATCH(W$3,add_ons,0),MATCH($E279,Models,0)+1))</f>
        <v xml:space="preserve"> </v>
      </c>
      <c r="AK279" s="3" t="str" cm="1">
        <f t="array" ref="AK279">IF(L279&lt;= 0, " ",INDEX(Costs,MATCH(X$3,add_ons,0),MATCH($E279,Models,0)+1))</f>
        <v xml:space="preserve"> </v>
      </c>
      <c r="AL279" s="3" t="str" cm="1">
        <f t="array" ref="AL279">IF(M279&lt;= 0, " ",INDEX(Costs,MATCH(Y$3,add_ons,0),MATCH($E279,Models,0)+1))</f>
        <v xml:space="preserve"> </v>
      </c>
      <c r="AM279" s="3" t="str" cm="1">
        <f t="array" ref="AM279">IF(N279&lt;= 0, " ",INDEX(Costs,MATCH(Z$3,add_ons,0),MATCH($E279,Models,0)+1))</f>
        <v xml:space="preserve"> </v>
      </c>
      <c r="AN279" s="3" t="str" cm="1">
        <f t="array" ref="AN279">IF(O279&lt;= 0, " ",INDEX(Costs,MATCH(AA$3,add_ons,0),MATCH($E279,Models,0)+1))</f>
        <v xml:space="preserve"> </v>
      </c>
      <c r="AO279" s="3" t="str" cm="1">
        <f t="array" ref="AO279">IF(P279&lt;= 0, " ",INDEX(Costs,MATCH(AB$3,add_ons,0),MATCH($E279,Models,0)+1))</f>
        <v xml:space="preserve"> </v>
      </c>
      <c r="AP279" s="3" t="str" cm="1">
        <f t="array" ref="AP279">IF(Q279&lt;= 0, " ",INDEX(Costs,MATCH(AC$3,add_ons,0),MATCH($E279,Models,0)+1))</f>
        <v xml:space="preserve"> </v>
      </c>
      <c r="AQ279" s="3" t="str" cm="1">
        <f t="array" ref="AQ279">IF(R279&lt;= 0, " ",INDEX(Costs,MATCH(AD$3,add_ons,0),MATCH($E279,Models,0)+1))</f>
        <v xml:space="preserve"> </v>
      </c>
      <c r="AR279" s="3" t="str" cm="1">
        <f t="array" ref="AR279">IF(S279&lt;= 0, " ",INDEX(Costs,MATCH(AE$3,add_ons,0),MATCH($E279,Models,0)+1))</f>
        <v xml:space="preserve"> </v>
      </c>
      <c r="AS279" s="3" t="str" cm="1">
        <f t="array" ref="AS279">IF(T279&lt;= 0, " ",INDEX(Costs,MATCH(AF$3,add_ons,0),MATCH($E279,Models,0)+1))</f>
        <v xml:space="preserve"> </v>
      </c>
      <c r="AT279" s="3" cm="1">
        <f t="array" ref="AT279">IF(U279&lt;= 0, " ",INDEX(Costs,MATCH(AG$3,add_ons,0),MATCH($E279,Models,0)+1))</f>
        <v>240.8</v>
      </c>
      <c r="AU279" s="3" t="str" cm="1">
        <f t="array" ref="AU279">IF(V279&lt;= 0, " ",INDEX(Costs,MATCH(AH$3,add_ons,0),MATCH($E279,Models,0)+1))</f>
        <v xml:space="preserve"> </v>
      </c>
      <c r="AV279" s="3">
        <f t="shared" si="21"/>
        <v>240.8</v>
      </c>
      <c r="AW279" s="3">
        <f t="shared" si="22"/>
        <v>28696</v>
      </c>
      <c r="AX279" s="3">
        <f t="shared" si="23"/>
        <v>27366.85</v>
      </c>
      <c r="AY279" s="3">
        <f t="shared" si="24"/>
        <v>1329.1500000000015</v>
      </c>
    </row>
    <row r="280" spans="1:51" x14ac:dyDescent="0.2">
      <c r="A280" t="s">
        <v>38</v>
      </c>
      <c r="B280" t="s">
        <v>19</v>
      </c>
      <c r="C280" t="s">
        <v>10</v>
      </c>
      <c r="D280" t="s">
        <v>16</v>
      </c>
      <c r="E280" t="s">
        <v>17</v>
      </c>
      <c r="F280" t="s">
        <v>37</v>
      </c>
      <c r="G280" t="s">
        <v>22</v>
      </c>
      <c r="H280">
        <v>38</v>
      </c>
      <c r="I280" s="3">
        <v>21892</v>
      </c>
      <c r="J280" s="4">
        <v>21235.239999999998</v>
      </c>
      <c r="K280" s="10">
        <v>0</v>
      </c>
      <c r="L280" s="10">
        <v>0</v>
      </c>
      <c r="M280" s="10">
        <v>0</v>
      </c>
      <c r="N280" s="10">
        <v>0</v>
      </c>
      <c r="O280" s="10">
        <v>0</v>
      </c>
      <c r="P280" s="10">
        <v>0</v>
      </c>
      <c r="Q280" s="10">
        <v>0</v>
      </c>
      <c r="R280" s="10">
        <v>0</v>
      </c>
      <c r="S280" s="10">
        <v>0</v>
      </c>
      <c r="T280" s="10">
        <v>0</v>
      </c>
      <c r="U280" s="10">
        <v>0</v>
      </c>
      <c r="V280" s="10">
        <v>0</v>
      </c>
      <c r="W280" s="4" t="str" cm="1">
        <f t="array" ref="W280">IF(K280&lt;=0," ",INDEX(Prices,MATCH(W$3,add_ons,0),MATCH($E280,Models,0)+1))</f>
        <v xml:space="preserve"> </v>
      </c>
      <c r="X280" s="4" t="str" cm="1">
        <f t="array" ref="X280">IF(L280&lt;=0," ",INDEX(Prices,MATCH(X$3,add_ons,0),MATCH($E280,Models,0)+1))</f>
        <v xml:space="preserve"> </v>
      </c>
      <c r="Y280" s="4" t="str" cm="1">
        <f t="array" ref="Y280">IF(M280&lt;=0," ",INDEX(Prices,MATCH(Y$3,add_ons,0),MATCH($E280,Models,0)+1))</f>
        <v xml:space="preserve"> </v>
      </c>
      <c r="Z280" s="4" t="str" cm="1">
        <f t="array" ref="Z280">IF(N280&lt;=0," ",INDEX(Prices,MATCH(Z$3,add_ons,0),MATCH($E280,Models,0)+1))</f>
        <v xml:space="preserve"> </v>
      </c>
      <c r="AA280" s="4" t="str" cm="1">
        <f t="array" ref="AA280">IF(O280&lt;=0," ",INDEX(Prices,MATCH(AA$3,add_ons,0),MATCH($E280,Models,0)+1))</f>
        <v xml:space="preserve"> </v>
      </c>
      <c r="AB280" s="4" t="str" cm="1">
        <f t="array" ref="AB280">IF(P280&lt;=0," ",INDEX(Prices,MATCH(AB$3,add_ons,0),MATCH($E280,Models,0)+1))</f>
        <v xml:space="preserve"> </v>
      </c>
      <c r="AC280" s="4" t="str" cm="1">
        <f t="array" ref="AC280">IF(Q280&lt;=0," ",INDEX(Prices,MATCH(AC$3,add_ons,0),MATCH($E280,Models,0)+1))</f>
        <v xml:space="preserve"> </v>
      </c>
      <c r="AD280" s="4" t="str" cm="1">
        <f t="array" ref="AD280">IF(R280&lt;=0," ",INDEX(Prices,MATCH(AD$3,add_ons,0),MATCH($E280,Models,0)+1))</f>
        <v xml:space="preserve"> </v>
      </c>
      <c r="AE280" s="4" t="str" cm="1">
        <f t="array" ref="AE280">IF(S280&lt;=0," ",INDEX(Prices,MATCH(AE$3,add_ons,0),MATCH($E280,Models,0)+1))</f>
        <v xml:space="preserve"> </v>
      </c>
      <c r="AF280" s="4" t="str" cm="1">
        <f t="array" ref="AF280">IF(T280&lt;=0," ",INDEX(Prices,MATCH(AF$3,add_ons,0),MATCH($E280,Models,0)+1))</f>
        <v xml:space="preserve"> </v>
      </c>
      <c r="AG280" s="4" t="str" cm="1">
        <f t="array" ref="AG280">IF(U280&lt;=0," ",INDEX(Prices,MATCH(AG$3,add_ons,0),MATCH($E280,Models,0)+1))</f>
        <v xml:space="preserve"> </v>
      </c>
      <c r="AH280" s="4" t="str" cm="1">
        <f t="array" ref="AH280">IF(V280&lt;=0," ",INDEX(Prices,MATCH(AH$3,add_ons,0),MATCH($E280,Models,0)+1))</f>
        <v xml:space="preserve"> </v>
      </c>
      <c r="AI280" s="3">
        <f t="shared" si="20"/>
        <v>0</v>
      </c>
      <c r="AJ280" s="3" t="str" cm="1">
        <f t="array" ref="AJ280">IF(K280&lt;= 0, " ",INDEX(Costs,MATCH(W$3,add_ons,0),MATCH($E280,Models,0)+1))</f>
        <v xml:space="preserve"> </v>
      </c>
      <c r="AK280" s="3" t="str" cm="1">
        <f t="array" ref="AK280">IF(L280&lt;= 0, " ",INDEX(Costs,MATCH(X$3,add_ons,0),MATCH($E280,Models,0)+1))</f>
        <v xml:space="preserve"> </v>
      </c>
      <c r="AL280" s="3" t="str" cm="1">
        <f t="array" ref="AL280">IF(M280&lt;= 0, " ",INDEX(Costs,MATCH(Y$3,add_ons,0),MATCH($E280,Models,0)+1))</f>
        <v xml:space="preserve"> </v>
      </c>
      <c r="AM280" s="3" t="str" cm="1">
        <f t="array" ref="AM280">IF(N280&lt;= 0, " ",INDEX(Costs,MATCH(Z$3,add_ons,0),MATCH($E280,Models,0)+1))</f>
        <v xml:space="preserve"> </v>
      </c>
      <c r="AN280" s="3" t="str" cm="1">
        <f t="array" ref="AN280">IF(O280&lt;= 0, " ",INDEX(Costs,MATCH(AA$3,add_ons,0),MATCH($E280,Models,0)+1))</f>
        <v xml:space="preserve"> </v>
      </c>
      <c r="AO280" s="3" t="str" cm="1">
        <f t="array" ref="AO280">IF(P280&lt;= 0, " ",INDEX(Costs,MATCH(AB$3,add_ons,0),MATCH($E280,Models,0)+1))</f>
        <v xml:space="preserve"> </v>
      </c>
      <c r="AP280" s="3" t="str" cm="1">
        <f t="array" ref="AP280">IF(Q280&lt;= 0, " ",INDEX(Costs,MATCH(AC$3,add_ons,0),MATCH($E280,Models,0)+1))</f>
        <v xml:space="preserve"> </v>
      </c>
      <c r="AQ280" s="3" t="str" cm="1">
        <f t="array" ref="AQ280">IF(R280&lt;= 0, " ",INDEX(Costs,MATCH(AD$3,add_ons,0),MATCH($E280,Models,0)+1))</f>
        <v xml:space="preserve"> </v>
      </c>
      <c r="AR280" s="3" t="str" cm="1">
        <f t="array" ref="AR280">IF(S280&lt;= 0, " ",INDEX(Costs,MATCH(AE$3,add_ons,0),MATCH($E280,Models,0)+1))</f>
        <v xml:space="preserve"> </v>
      </c>
      <c r="AS280" s="3" t="str" cm="1">
        <f t="array" ref="AS280">IF(T280&lt;= 0, " ",INDEX(Costs,MATCH(AF$3,add_ons,0),MATCH($E280,Models,0)+1))</f>
        <v xml:space="preserve"> </v>
      </c>
      <c r="AT280" s="3" t="str" cm="1">
        <f t="array" ref="AT280">IF(U280&lt;= 0, " ",INDEX(Costs,MATCH(AG$3,add_ons,0),MATCH($E280,Models,0)+1))</f>
        <v xml:space="preserve"> </v>
      </c>
      <c r="AU280" s="3" t="str" cm="1">
        <f t="array" ref="AU280">IF(V280&lt;= 0, " ",INDEX(Costs,MATCH(AH$3,add_ons,0),MATCH($E280,Models,0)+1))</f>
        <v xml:space="preserve"> </v>
      </c>
      <c r="AV280" s="3">
        <f t="shared" si="21"/>
        <v>0</v>
      </c>
      <c r="AW280" s="3">
        <f t="shared" si="22"/>
        <v>21892</v>
      </c>
      <c r="AX280" s="3">
        <f t="shared" si="23"/>
        <v>21235.239999999998</v>
      </c>
      <c r="AY280" s="3">
        <f t="shared" si="24"/>
        <v>656.76000000000204</v>
      </c>
    </row>
    <row r="281" spans="1:51" x14ac:dyDescent="0.2">
      <c r="A281" t="s">
        <v>38</v>
      </c>
      <c r="B281" t="s">
        <v>19</v>
      </c>
      <c r="C281" t="s">
        <v>10</v>
      </c>
      <c r="D281" t="s">
        <v>11</v>
      </c>
      <c r="E281" t="s">
        <v>12</v>
      </c>
      <c r="F281" t="s">
        <v>37</v>
      </c>
      <c r="G281" t="s">
        <v>22</v>
      </c>
      <c r="H281">
        <v>63</v>
      </c>
      <c r="I281" s="3">
        <v>25227</v>
      </c>
      <c r="J281" s="4">
        <v>24470.19</v>
      </c>
      <c r="K281" s="10">
        <v>1</v>
      </c>
      <c r="L281" s="10">
        <v>0</v>
      </c>
      <c r="M281" s="10">
        <v>0</v>
      </c>
      <c r="N281" s="10">
        <v>0</v>
      </c>
      <c r="O281" s="10">
        <v>1</v>
      </c>
      <c r="P281" s="10">
        <v>0</v>
      </c>
      <c r="Q281" s="10">
        <v>0</v>
      </c>
      <c r="R281" s="10">
        <v>0</v>
      </c>
      <c r="S281" s="10">
        <v>1</v>
      </c>
      <c r="T281" s="10">
        <v>0</v>
      </c>
      <c r="U281" s="10">
        <v>0</v>
      </c>
      <c r="V281" s="10">
        <v>0</v>
      </c>
      <c r="W281" s="4" cm="1">
        <f t="array" ref="W281">IF(K281&lt;=0," ",INDEX(Prices,MATCH(W$3,add_ons,0),MATCH($E281,Models,0)+1))</f>
        <v>750</v>
      </c>
      <c r="X281" s="4" t="str" cm="1">
        <f t="array" ref="X281">IF(L281&lt;=0," ",INDEX(Prices,MATCH(X$3,add_ons,0),MATCH($E281,Models,0)+1))</f>
        <v xml:space="preserve"> </v>
      </c>
      <c r="Y281" s="4" t="str" cm="1">
        <f t="array" ref="Y281">IF(M281&lt;=0," ",INDEX(Prices,MATCH(Y$3,add_ons,0),MATCH($E281,Models,0)+1))</f>
        <v xml:space="preserve"> </v>
      </c>
      <c r="Z281" s="4" t="str" cm="1">
        <f t="array" ref="Z281">IF(N281&lt;=0," ",INDEX(Prices,MATCH(Z$3,add_ons,0),MATCH($E281,Models,0)+1))</f>
        <v xml:space="preserve"> </v>
      </c>
      <c r="AA281" s="4" cm="1">
        <f t="array" ref="AA281">IF(O281&lt;=0," ",INDEX(Prices,MATCH(AA$3,add_ons,0),MATCH($E281,Models,0)+1))</f>
        <v>1350</v>
      </c>
      <c r="AB281" s="4" t="str" cm="1">
        <f t="array" ref="AB281">IF(P281&lt;=0," ",INDEX(Prices,MATCH(AB$3,add_ons,0),MATCH($E281,Models,0)+1))</f>
        <v xml:space="preserve"> </v>
      </c>
      <c r="AC281" s="4" t="str" cm="1">
        <f t="array" ref="AC281">IF(Q281&lt;=0," ",INDEX(Prices,MATCH(AC$3,add_ons,0),MATCH($E281,Models,0)+1))</f>
        <v xml:space="preserve"> </v>
      </c>
      <c r="AD281" s="4" t="str" cm="1">
        <f t="array" ref="AD281">IF(R281&lt;=0," ",INDEX(Prices,MATCH(AD$3,add_ons,0),MATCH($E281,Models,0)+1))</f>
        <v xml:space="preserve"> </v>
      </c>
      <c r="AE281" s="4" cm="1">
        <f t="array" ref="AE281">IF(S281&lt;=0," ",INDEX(Prices,MATCH(AE$3,add_ons,0),MATCH($E281,Models,0)+1))</f>
        <v>160</v>
      </c>
      <c r="AF281" s="4" t="str" cm="1">
        <f t="array" ref="AF281">IF(T281&lt;=0," ",INDEX(Prices,MATCH(AF$3,add_ons,0),MATCH($E281,Models,0)+1))</f>
        <v xml:space="preserve"> </v>
      </c>
      <c r="AG281" s="4" t="str" cm="1">
        <f t="array" ref="AG281">IF(U281&lt;=0," ",INDEX(Prices,MATCH(AG$3,add_ons,0),MATCH($E281,Models,0)+1))</f>
        <v xml:space="preserve"> </v>
      </c>
      <c r="AH281" s="4" t="str" cm="1">
        <f t="array" ref="AH281">IF(V281&lt;=0," ",INDEX(Prices,MATCH(AH$3,add_ons,0),MATCH($E281,Models,0)+1))</f>
        <v xml:space="preserve"> </v>
      </c>
      <c r="AI281" s="3">
        <f t="shared" si="20"/>
        <v>1921</v>
      </c>
      <c r="AJ281" s="3" cm="1">
        <f t="array" ref="AJ281">IF(K281&lt;= 0, " ",INDEX(Costs,MATCH(W$3,add_ons,0),MATCH($E281,Models,0)+1))</f>
        <v>187.5</v>
      </c>
      <c r="AK281" s="3" t="str" cm="1">
        <f t="array" ref="AK281">IF(L281&lt;= 0, " ",INDEX(Costs,MATCH(X$3,add_ons,0),MATCH($E281,Models,0)+1))</f>
        <v xml:space="preserve"> </v>
      </c>
      <c r="AL281" s="3" t="str" cm="1">
        <f t="array" ref="AL281">IF(M281&lt;= 0, " ",INDEX(Costs,MATCH(Y$3,add_ons,0),MATCH($E281,Models,0)+1))</f>
        <v xml:space="preserve"> </v>
      </c>
      <c r="AM281" s="3" t="str" cm="1">
        <f t="array" ref="AM281">IF(N281&lt;= 0, " ",INDEX(Costs,MATCH(Z$3,add_ons,0),MATCH($E281,Models,0)+1))</f>
        <v xml:space="preserve"> </v>
      </c>
      <c r="AN281" s="3" cm="1">
        <f t="array" ref="AN281">IF(O281&lt;= 0, " ",INDEX(Costs,MATCH(AA$3,add_ons,0),MATCH($E281,Models,0)+1))</f>
        <v>877.5</v>
      </c>
      <c r="AO281" s="3" t="str" cm="1">
        <f t="array" ref="AO281">IF(P281&lt;= 0, " ",INDEX(Costs,MATCH(AB$3,add_ons,0),MATCH($E281,Models,0)+1))</f>
        <v xml:space="preserve"> </v>
      </c>
      <c r="AP281" s="3" t="str" cm="1">
        <f t="array" ref="AP281">IF(Q281&lt;= 0, " ",INDEX(Costs,MATCH(AC$3,add_ons,0),MATCH($E281,Models,0)+1))</f>
        <v xml:space="preserve"> </v>
      </c>
      <c r="AQ281" s="3" t="str" cm="1">
        <f t="array" ref="AQ281">IF(R281&lt;= 0, " ",INDEX(Costs,MATCH(AD$3,add_ons,0),MATCH($E281,Models,0)+1))</f>
        <v xml:space="preserve"> </v>
      </c>
      <c r="AR281" s="3" cm="1">
        <f t="array" ref="AR281">IF(S281&lt;= 0, " ",INDEX(Costs,MATCH(AE$3,add_ons,0),MATCH($E281,Models,0)+1))</f>
        <v>27.200000000000003</v>
      </c>
      <c r="AS281" s="3" t="str" cm="1">
        <f t="array" ref="AS281">IF(T281&lt;= 0, " ",INDEX(Costs,MATCH(AF$3,add_ons,0),MATCH($E281,Models,0)+1))</f>
        <v xml:space="preserve"> </v>
      </c>
      <c r="AT281" s="3" t="str" cm="1">
        <f t="array" ref="AT281">IF(U281&lt;= 0, " ",INDEX(Costs,MATCH(AG$3,add_ons,0),MATCH($E281,Models,0)+1))</f>
        <v xml:space="preserve"> </v>
      </c>
      <c r="AU281" s="3" t="str" cm="1">
        <f t="array" ref="AU281">IF(V281&lt;= 0, " ",INDEX(Costs,MATCH(AH$3,add_ons,0),MATCH($E281,Models,0)+1))</f>
        <v xml:space="preserve"> </v>
      </c>
      <c r="AV281" s="3">
        <f t="shared" si="21"/>
        <v>1092.2</v>
      </c>
      <c r="AW281" s="3">
        <f t="shared" si="22"/>
        <v>27148</v>
      </c>
      <c r="AX281" s="3">
        <f t="shared" si="23"/>
        <v>25562.39</v>
      </c>
      <c r="AY281" s="3">
        <f t="shared" si="24"/>
        <v>1585.6100000000006</v>
      </c>
    </row>
    <row r="282" spans="1:51" x14ac:dyDescent="0.2">
      <c r="A282" t="s">
        <v>38</v>
      </c>
      <c r="B282" t="s">
        <v>19</v>
      </c>
      <c r="C282" t="s">
        <v>10</v>
      </c>
      <c r="D282" t="s">
        <v>11</v>
      </c>
      <c r="E282" t="s">
        <v>12</v>
      </c>
      <c r="F282" t="s">
        <v>30</v>
      </c>
      <c r="G282" t="s">
        <v>22</v>
      </c>
      <c r="H282">
        <v>31</v>
      </c>
      <c r="I282" s="3">
        <v>26082</v>
      </c>
      <c r="J282" s="4">
        <v>25299.54</v>
      </c>
      <c r="K282" s="10">
        <v>1</v>
      </c>
      <c r="L282" s="10">
        <v>1</v>
      </c>
      <c r="M282" s="10">
        <v>0</v>
      </c>
      <c r="N282" s="10">
        <v>0</v>
      </c>
      <c r="O282" s="10">
        <v>1</v>
      </c>
      <c r="P282" s="10">
        <v>0</v>
      </c>
      <c r="Q282" s="10">
        <v>0</v>
      </c>
      <c r="R282" s="10">
        <v>0</v>
      </c>
      <c r="S282" s="10">
        <v>0</v>
      </c>
      <c r="T282" s="10">
        <v>0</v>
      </c>
      <c r="U282" s="10">
        <v>0</v>
      </c>
      <c r="V282" s="10">
        <v>1</v>
      </c>
      <c r="W282" s="4" cm="1">
        <f t="array" ref="W282">IF(K282&lt;=0," ",INDEX(Prices,MATCH(W$3,add_ons,0),MATCH($E282,Models,0)+1))</f>
        <v>750</v>
      </c>
      <c r="X282" s="4" cm="1">
        <f t="array" ref="X282">IF(L282&lt;=0," ",INDEX(Prices,MATCH(X$3,add_ons,0),MATCH($E282,Models,0)+1))</f>
        <v>210</v>
      </c>
      <c r="Y282" s="4" t="str" cm="1">
        <f t="array" ref="Y282">IF(M282&lt;=0," ",INDEX(Prices,MATCH(Y$3,add_ons,0),MATCH($E282,Models,0)+1))</f>
        <v xml:space="preserve"> </v>
      </c>
      <c r="Z282" s="4" t="str" cm="1">
        <f t="array" ref="Z282">IF(N282&lt;=0," ",INDEX(Prices,MATCH(Z$3,add_ons,0),MATCH($E282,Models,0)+1))</f>
        <v xml:space="preserve"> </v>
      </c>
      <c r="AA282" s="4" cm="1">
        <f t="array" ref="AA282">IF(O282&lt;=0," ",INDEX(Prices,MATCH(AA$3,add_ons,0),MATCH($E282,Models,0)+1))</f>
        <v>1350</v>
      </c>
      <c r="AB282" s="4" t="str" cm="1">
        <f t="array" ref="AB282">IF(P282&lt;=0," ",INDEX(Prices,MATCH(AB$3,add_ons,0),MATCH($E282,Models,0)+1))</f>
        <v xml:space="preserve"> </v>
      </c>
      <c r="AC282" s="4" t="str" cm="1">
        <f t="array" ref="AC282">IF(Q282&lt;=0," ",INDEX(Prices,MATCH(AC$3,add_ons,0),MATCH($E282,Models,0)+1))</f>
        <v xml:space="preserve"> </v>
      </c>
      <c r="AD282" s="4" t="str" cm="1">
        <f t="array" ref="AD282">IF(R282&lt;=0," ",INDEX(Prices,MATCH(AD$3,add_ons,0),MATCH($E282,Models,0)+1))</f>
        <v xml:space="preserve"> </v>
      </c>
      <c r="AE282" s="4" t="str" cm="1">
        <f t="array" ref="AE282">IF(S282&lt;=0," ",INDEX(Prices,MATCH(AE$3,add_ons,0),MATCH($E282,Models,0)+1))</f>
        <v xml:space="preserve"> </v>
      </c>
      <c r="AF282" s="4" t="str" cm="1">
        <f t="array" ref="AF282">IF(T282&lt;=0," ",INDEX(Prices,MATCH(AF$3,add_ons,0),MATCH($E282,Models,0)+1))</f>
        <v xml:space="preserve"> </v>
      </c>
      <c r="AG282" s="4" t="str" cm="1">
        <f t="array" ref="AG282">IF(U282&lt;=0," ",INDEX(Prices,MATCH(AG$3,add_ons,0),MATCH($E282,Models,0)+1))</f>
        <v xml:space="preserve"> </v>
      </c>
      <c r="AH282" s="4" cm="1">
        <f t="array" ref="AH282">IF(V282&lt;=0," ",INDEX(Prices,MATCH(AH$3,add_ons,0),MATCH($E282,Models,0)+1))</f>
        <v>460</v>
      </c>
      <c r="AI282" s="3">
        <f t="shared" si="20"/>
        <v>2354.5</v>
      </c>
      <c r="AJ282" s="3" cm="1">
        <f t="array" ref="AJ282">IF(K282&lt;= 0, " ",INDEX(Costs,MATCH(W$3,add_ons,0),MATCH($E282,Models,0)+1))</f>
        <v>187.5</v>
      </c>
      <c r="AK282" s="3" cm="1">
        <f t="array" ref="AK282">IF(L282&lt;= 0, " ",INDEX(Costs,MATCH(X$3,add_ons,0),MATCH($E282,Models,0)+1))</f>
        <v>23.1</v>
      </c>
      <c r="AL282" s="3" t="str" cm="1">
        <f t="array" ref="AL282">IF(M282&lt;= 0, " ",INDEX(Costs,MATCH(Y$3,add_ons,0),MATCH($E282,Models,0)+1))</f>
        <v xml:space="preserve"> </v>
      </c>
      <c r="AM282" s="3" t="str" cm="1">
        <f t="array" ref="AM282">IF(N282&lt;= 0, " ",INDEX(Costs,MATCH(Z$3,add_ons,0),MATCH($E282,Models,0)+1))</f>
        <v xml:space="preserve"> </v>
      </c>
      <c r="AN282" s="3" cm="1">
        <f t="array" ref="AN282">IF(O282&lt;= 0, " ",INDEX(Costs,MATCH(AA$3,add_ons,0),MATCH($E282,Models,0)+1))</f>
        <v>877.5</v>
      </c>
      <c r="AO282" s="3" t="str" cm="1">
        <f t="array" ref="AO282">IF(P282&lt;= 0, " ",INDEX(Costs,MATCH(AB$3,add_ons,0),MATCH($E282,Models,0)+1))</f>
        <v xml:space="preserve"> </v>
      </c>
      <c r="AP282" s="3" t="str" cm="1">
        <f t="array" ref="AP282">IF(Q282&lt;= 0, " ",INDEX(Costs,MATCH(AC$3,add_ons,0),MATCH($E282,Models,0)+1))</f>
        <v xml:space="preserve"> </v>
      </c>
      <c r="AQ282" s="3" t="str" cm="1">
        <f t="array" ref="AQ282">IF(R282&lt;= 0, " ",INDEX(Costs,MATCH(AD$3,add_ons,0),MATCH($E282,Models,0)+1))</f>
        <v xml:space="preserve"> </v>
      </c>
      <c r="AR282" s="3" t="str" cm="1">
        <f t="array" ref="AR282">IF(S282&lt;= 0, " ",INDEX(Costs,MATCH(AE$3,add_ons,0),MATCH($E282,Models,0)+1))</f>
        <v xml:space="preserve"> </v>
      </c>
      <c r="AS282" s="3" t="str" cm="1">
        <f t="array" ref="AS282">IF(T282&lt;= 0, " ",INDEX(Costs,MATCH(AF$3,add_ons,0),MATCH($E282,Models,0)+1))</f>
        <v xml:space="preserve"> </v>
      </c>
      <c r="AT282" s="3" t="str" cm="1">
        <f t="array" ref="AT282">IF(U282&lt;= 0, " ",INDEX(Costs,MATCH(AG$3,add_ons,0),MATCH($E282,Models,0)+1))</f>
        <v xml:space="preserve"> </v>
      </c>
      <c r="AU282" s="3" cm="1">
        <f t="array" ref="AU282">IF(V282&lt;= 0, " ",INDEX(Costs,MATCH(AH$3,add_ons,0),MATCH($E282,Models,0)+1))</f>
        <v>96.6</v>
      </c>
      <c r="AV282" s="3">
        <f t="shared" si="21"/>
        <v>1184.6999999999998</v>
      </c>
      <c r="AW282" s="3">
        <f t="shared" si="22"/>
        <v>28436.5</v>
      </c>
      <c r="AX282" s="3">
        <f t="shared" si="23"/>
        <v>26484.240000000002</v>
      </c>
      <c r="AY282" s="3">
        <f t="shared" si="24"/>
        <v>1952.2599999999984</v>
      </c>
    </row>
    <row r="283" spans="1:51" x14ac:dyDescent="0.2">
      <c r="A283" t="s">
        <v>38</v>
      </c>
      <c r="B283" t="s">
        <v>31</v>
      </c>
      <c r="C283" t="s">
        <v>10</v>
      </c>
      <c r="D283" t="s">
        <v>24</v>
      </c>
      <c r="E283" t="s">
        <v>44</v>
      </c>
      <c r="F283" t="s">
        <v>26</v>
      </c>
      <c r="G283" t="s">
        <v>14</v>
      </c>
      <c r="H283">
        <v>42</v>
      </c>
      <c r="I283" s="4">
        <v>28430</v>
      </c>
      <c r="J283" s="4">
        <v>27577.1</v>
      </c>
      <c r="K283" s="10">
        <v>1</v>
      </c>
      <c r="L283" s="10">
        <v>0</v>
      </c>
      <c r="M283" s="10">
        <v>0</v>
      </c>
      <c r="N283" s="10">
        <v>0</v>
      </c>
      <c r="O283" s="10">
        <v>0</v>
      </c>
      <c r="P283" s="10">
        <v>0</v>
      </c>
      <c r="Q283" s="10">
        <v>0</v>
      </c>
      <c r="R283" s="10">
        <v>0</v>
      </c>
      <c r="S283" s="10">
        <v>0</v>
      </c>
      <c r="T283" s="10">
        <v>0</v>
      </c>
      <c r="U283" s="10">
        <v>0</v>
      </c>
      <c r="V283" s="10">
        <v>0</v>
      </c>
      <c r="W283" s="4" cm="1">
        <f t="array" ref="W283">IF(K283&lt;=0," ",INDEX(Prices,MATCH(W$3,add_ons,0),MATCH($E283,Models,0)+1))</f>
        <v>600</v>
      </c>
      <c r="X283" s="4" t="str" cm="1">
        <f t="array" ref="X283">IF(L283&lt;=0," ",INDEX(Prices,MATCH(X$3,add_ons,0),MATCH($E283,Models,0)+1))</f>
        <v xml:space="preserve"> </v>
      </c>
      <c r="Y283" s="4" t="str" cm="1">
        <f t="array" ref="Y283">IF(M283&lt;=0," ",INDEX(Prices,MATCH(Y$3,add_ons,0),MATCH($E283,Models,0)+1))</f>
        <v xml:space="preserve"> </v>
      </c>
      <c r="Z283" s="4" t="str" cm="1">
        <f t="array" ref="Z283">IF(N283&lt;=0," ",INDEX(Prices,MATCH(Z$3,add_ons,0),MATCH($E283,Models,0)+1))</f>
        <v xml:space="preserve"> </v>
      </c>
      <c r="AA283" s="4" t="str" cm="1">
        <f t="array" ref="AA283">IF(O283&lt;=0," ",INDEX(Prices,MATCH(AA$3,add_ons,0),MATCH($E283,Models,0)+1))</f>
        <v xml:space="preserve"> </v>
      </c>
      <c r="AB283" s="4" t="str" cm="1">
        <f t="array" ref="AB283">IF(P283&lt;=0," ",INDEX(Prices,MATCH(AB$3,add_ons,0),MATCH($E283,Models,0)+1))</f>
        <v xml:space="preserve"> </v>
      </c>
      <c r="AC283" s="4" t="str" cm="1">
        <f t="array" ref="AC283">IF(Q283&lt;=0," ",INDEX(Prices,MATCH(AC$3,add_ons,0),MATCH($E283,Models,0)+1))</f>
        <v xml:space="preserve"> </v>
      </c>
      <c r="AD283" s="4" t="str" cm="1">
        <f t="array" ref="AD283">IF(R283&lt;=0," ",INDEX(Prices,MATCH(AD$3,add_ons,0),MATCH($E283,Models,0)+1))</f>
        <v xml:space="preserve"> </v>
      </c>
      <c r="AE283" s="4" t="str" cm="1">
        <f t="array" ref="AE283">IF(S283&lt;=0," ",INDEX(Prices,MATCH(AE$3,add_ons,0),MATCH($E283,Models,0)+1))</f>
        <v xml:space="preserve"> </v>
      </c>
      <c r="AF283" s="4" t="str" cm="1">
        <f t="array" ref="AF283">IF(T283&lt;=0," ",INDEX(Prices,MATCH(AF$3,add_ons,0),MATCH($E283,Models,0)+1))</f>
        <v xml:space="preserve"> </v>
      </c>
      <c r="AG283" s="4" t="str" cm="1">
        <f t="array" ref="AG283">IF(U283&lt;=0," ",INDEX(Prices,MATCH(AG$3,add_ons,0),MATCH($E283,Models,0)+1))</f>
        <v xml:space="preserve"> </v>
      </c>
      <c r="AH283" s="4" t="str" cm="1">
        <f t="array" ref="AH283">IF(V283&lt;=0," ",INDEX(Prices,MATCH(AH$3,add_ons,0),MATCH($E283,Models,0)+1))</f>
        <v xml:space="preserve"> </v>
      </c>
      <c r="AI283" s="3">
        <f t="shared" si="20"/>
        <v>510</v>
      </c>
      <c r="AJ283" s="3" cm="1">
        <f t="array" ref="AJ283">IF(K283&lt;= 0, " ",INDEX(Costs,MATCH(W$3,add_ons,0),MATCH($E283,Models,0)+1))</f>
        <v>150</v>
      </c>
      <c r="AK283" s="3" t="str" cm="1">
        <f t="array" ref="AK283">IF(L283&lt;= 0, " ",INDEX(Costs,MATCH(X$3,add_ons,0),MATCH($E283,Models,0)+1))</f>
        <v xml:space="preserve"> </v>
      </c>
      <c r="AL283" s="3" t="str" cm="1">
        <f t="array" ref="AL283">IF(M283&lt;= 0, " ",INDEX(Costs,MATCH(Y$3,add_ons,0),MATCH($E283,Models,0)+1))</f>
        <v xml:space="preserve"> </v>
      </c>
      <c r="AM283" s="3" t="str" cm="1">
        <f t="array" ref="AM283">IF(N283&lt;= 0, " ",INDEX(Costs,MATCH(Z$3,add_ons,0),MATCH($E283,Models,0)+1))</f>
        <v xml:space="preserve"> </v>
      </c>
      <c r="AN283" s="3" t="str" cm="1">
        <f t="array" ref="AN283">IF(O283&lt;= 0, " ",INDEX(Costs,MATCH(AA$3,add_ons,0),MATCH($E283,Models,0)+1))</f>
        <v xml:space="preserve"> </v>
      </c>
      <c r="AO283" s="3" t="str" cm="1">
        <f t="array" ref="AO283">IF(P283&lt;= 0, " ",INDEX(Costs,MATCH(AB$3,add_ons,0),MATCH($E283,Models,0)+1))</f>
        <v xml:space="preserve"> </v>
      </c>
      <c r="AP283" s="3" t="str" cm="1">
        <f t="array" ref="AP283">IF(Q283&lt;= 0, " ",INDEX(Costs,MATCH(AC$3,add_ons,0),MATCH($E283,Models,0)+1))</f>
        <v xml:space="preserve"> </v>
      </c>
      <c r="AQ283" s="3" t="str" cm="1">
        <f t="array" ref="AQ283">IF(R283&lt;= 0, " ",INDEX(Costs,MATCH(AD$3,add_ons,0),MATCH($E283,Models,0)+1))</f>
        <v xml:space="preserve"> </v>
      </c>
      <c r="AR283" s="3" t="str" cm="1">
        <f t="array" ref="AR283">IF(S283&lt;= 0, " ",INDEX(Costs,MATCH(AE$3,add_ons,0),MATCH($E283,Models,0)+1))</f>
        <v xml:space="preserve"> </v>
      </c>
      <c r="AS283" s="3" t="str" cm="1">
        <f t="array" ref="AS283">IF(T283&lt;= 0, " ",INDEX(Costs,MATCH(AF$3,add_ons,0),MATCH($E283,Models,0)+1))</f>
        <v xml:space="preserve"> </v>
      </c>
      <c r="AT283" s="3" t="str" cm="1">
        <f t="array" ref="AT283">IF(U283&lt;= 0, " ",INDEX(Costs,MATCH(AG$3,add_ons,0),MATCH($E283,Models,0)+1))</f>
        <v xml:space="preserve"> </v>
      </c>
      <c r="AU283" s="3" t="str" cm="1">
        <f t="array" ref="AU283">IF(V283&lt;= 0, " ",INDEX(Costs,MATCH(AH$3,add_ons,0),MATCH($E283,Models,0)+1))</f>
        <v xml:space="preserve"> </v>
      </c>
      <c r="AV283" s="3">
        <f t="shared" si="21"/>
        <v>150</v>
      </c>
      <c r="AW283" s="3">
        <f t="shared" si="22"/>
        <v>28940</v>
      </c>
      <c r="AX283" s="3">
        <f t="shared" si="23"/>
        <v>27727.1</v>
      </c>
      <c r="AY283" s="3">
        <f t="shared" si="24"/>
        <v>1212.9000000000015</v>
      </c>
    </row>
    <row r="284" spans="1:51" x14ac:dyDescent="0.2">
      <c r="A284" t="s">
        <v>38</v>
      </c>
      <c r="B284" t="s">
        <v>31</v>
      </c>
      <c r="C284" t="s">
        <v>10</v>
      </c>
      <c r="D284" t="s">
        <v>16</v>
      </c>
      <c r="E284" t="s">
        <v>17</v>
      </c>
      <c r="F284" t="s">
        <v>46</v>
      </c>
      <c r="G284" t="s">
        <v>22</v>
      </c>
      <c r="H284">
        <v>37</v>
      </c>
      <c r="I284" s="3">
        <v>19859</v>
      </c>
      <c r="J284" s="4">
        <v>19263.23</v>
      </c>
      <c r="K284" s="10">
        <v>0</v>
      </c>
      <c r="L284" s="10">
        <v>0</v>
      </c>
      <c r="M284" s="10">
        <v>0</v>
      </c>
      <c r="N284" s="10">
        <v>0</v>
      </c>
      <c r="O284" s="10">
        <v>0</v>
      </c>
      <c r="P284" s="10">
        <v>1</v>
      </c>
      <c r="Q284" s="10">
        <v>0</v>
      </c>
      <c r="R284" s="10">
        <v>0</v>
      </c>
      <c r="S284" s="10">
        <v>0</v>
      </c>
      <c r="T284" s="10">
        <v>0</v>
      </c>
      <c r="U284" s="10">
        <v>0</v>
      </c>
      <c r="V284" s="10">
        <v>0</v>
      </c>
      <c r="W284" s="4" t="str" cm="1">
        <f t="array" ref="W284">IF(K284&lt;=0," ",INDEX(Prices,MATCH(W$3,add_ons,0),MATCH($E284,Models,0)+1))</f>
        <v xml:space="preserve"> </v>
      </c>
      <c r="X284" s="4" t="str" cm="1">
        <f t="array" ref="X284">IF(L284&lt;=0," ",INDEX(Prices,MATCH(X$3,add_ons,0),MATCH($E284,Models,0)+1))</f>
        <v xml:space="preserve"> </v>
      </c>
      <c r="Y284" s="4" t="str" cm="1">
        <f t="array" ref="Y284">IF(M284&lt;=0," ",INDEX(Prices,MATCH(Y$3,add_ons,0),MATCH($E284,Models,0)+1))</f>
        <v xml:space="preserve"> </v>
      </c>
      <c r="Z284" s="4" t="str" cm="1">
        <f t="array" ref="Z284">IF(N284&lt;=0," ",INDEX(Prices,MATCH(Z$3,add_ons,0),MATCH($E284,Models,0)+1))</f>
        <v xml:space="preserve"> </v>
      </c>
      <c r="AA284" s="4" t="str" cm="1">
        <f t="array" ref="AA284">IF(O284&lt;=0," ",INDEX(Prices,MATCH(AA$3,add_ons,0),MATCH($E284,Models,0)+1))</f>
        <v xml:space="preserve"> </v>
      </c>
      <c r="AB284" s="4" cm="1">
        <f t="array" ref="AB284">IF(P284&lt;=0," ",INDEX(Prices,MATCH(AB$3,add_ons,0),MATCH($E284,Models,0)+1))</f>
        <v>2000</v>
      </c>
      <c r="AC284" s="4" t="str" cm="1">
        <f t="array" ref="AC284">IF(Q284&lt;=0," ",INDEX(Prices,MATCH(AC$3,add_ons,0),MATCH($E284,Models,0)+1))</f>
        <v xml:space="preserve"> </v>
      </c>
      <c r="AD284" s="4" t="str" cm="1">
        <f t="array" ref="AD284">IF(R284&lt;=0," ",INDEX(Prices,MATCH(AD$3,add_ons,0),MATCH($E284,Models,0)+1))</f>
        <v xml:space="preserve"> </v>
      </c>
      <c r="AE284" s="4" t="str" cm="1">
        <f t="array" ref="AE284">IF(S284&lt;=0," ",INDEX(Prices,MATCH(AE$3,add_ons,0),MATCH($E284,Models,0)+1))</f>
        <v xml:space="preserve"> </v>
      </c>
      <c r="AF284" s="4" t="str" cm="1">
        <f t="array" ref="AF284">IF(T284&lt;=0," ",INDEX(Prices,MATCH(AF$3,add_ons,0),MATCH($E284,Models,0)+1))</f>
        <v xml:space="preserve"> </v>
      </c>
      <c r="AG284" s="4" t="str" cm="1">
        <f t="array" ref="AG284">IF(U284&lt;=0," ",INDEX(Prices,MATCH(AG$3,add_ons,0),MATCH($E284,Models,0)+1))</f>
        <v xml:space="preserve"> </v>
      </c>
      <c r="AH284" s="4" t="str" cm="1">
        <f t="array" ref="AH284">IF(V284&lt;=0," ",INDEX(Prices,MATCH(AH$3,add_ons,0),MATCH($E284,Models,0)+1))</f>
        <v xml:space="preserve"> </v>
      </c>
      <c r="AI284" s="3">
        <f t="shared" si="20"/>
        <v>1700</v>
      </c>
      <c r="AJ284" s="3" t="str" cm="1">
        <f t="array" ref="AJ284">IF(K284&lt;= 0, " ",INDEX(Costs,MATCH(W$3,add_ons,0),MATCH($E284,Models,0)+1))</f>
        <v xml:space="preserve"> </v>
      </c>
      <c r="AK284" s="3" t="str" cm="1">
        <f t="array" ref="AK284">IF(L284&lt;= 0, " ",INDEX(Costs,MATCH(X$3,add_ons,0),MATCH($E284,Models,0)+1))</f>
        <v xml:space="preserve"> </v>
      </c>
      <c r="AL284" s="3" t="str" cm="1">
        <f t="array" ref="AL284">IF(M284&lt;= 0, " ",INDEX(Costs,MATCH(Y$3,add_ons,0),MATCH($E284,Models,0)+1))</f>
        <v xml:space="preserve"> </v>
      </c>
      <c r="AM284" s="3" t="str" cm="1">
        <f t="array" ref="AM284">IF(N284&lt;= 0, " ",INDEX(Costs,MATCH(Z$3,add_ons,0),MATCH($E284,Models,0)+1))</f>
        <v xml:space="preserve"> </v>
      </c>
      <c r="AN284" s="3" t="str" cm="1">
        <f t="array" ref="AN284">IF(O284&lt;= 0, " ",INDEX(Costs,MATCH(AA$3,add_ons,0),MATCH($E284,Models,0)+1))</f>
        <v xml:space="preserve"> </v>
      </c>
      <c r="AO284" s="3" cm="1">
        <f t="array" ref="AO284">IF(P284&lt;= 0, " ",INDEX(Costs,MATCH(AB$3,add_ons,0),MATCH($E284,Models,0)+1))</f>
        <v>1360</v>
      </c>
      <c r="AP284" s="3" t="str" cm="1">
        <f t="array" ref="AP284">IF(Q284&lt;= 0, " ",INDEX(Costs,MATCH(AC$3,add_ons,0),MATCH($E284,Models,0)+1))</f>
        <v xml:space="preserve"> </v>
      </c>
      <c r="AQ284" s="3" t="str" cm="1">
        <f t="array" ref="AQ284">IF(R284&lt;= 0, " ",INDEX(Costs,MATCH(AD$3,add_ons,0),MATCH($E284,Models,0)+1))</f>
        <v xml:space="preserve"> </v>
      </c>
      <c r="AR284" s="3" t="str" cm="1">
        <f t="array" ref="AR284">IF(S284&lt;= 0, " ",INDEX(Costs,MATCH(AE$3,add_ons,0),MATCH($E284,Models,0)+1))</f>
        <v xml:space="preserve"> </v>
      </c>
      <c r="AS284" s="3" t="str" cm="1">
        <f t="array" ref="AS284">IF(T284&lt;= 0, " ",INDEX(Costs,MATCH(AF$3,add_ons,0),MATCH($E284,Models,0)+1))</f>
        <v xml:space="preserve"> </v>
      </c>
      <c r="AT284" s="3" t="str" cm="1">
        <f t="array" ref="AT284">IF(U284&lt;= 0, " ",INDEX(Costs,MATCH(AG$3,add_ons,0),MATCH($E284,Models,0)+1))</f>
        <v xml:space="preserve"> </v>
      </c>
      <c r="AU284" s="3" t="str" cm="1">
        <f t="array" ref="AU284">IF(V284&lt;= 0, " ",INDEX(Costs,MATCH(AH$3,add_ons,0),MATCH($E284,Models,0)+1))</f>
        <v xml:space="preserve"> </v>
      </c>
      <c r="AV284" s="3">
        <f t="shared" si="21"/>
        <v>1360</v>
      </c>
      <c r="AW284" s="3">
        <f t="shared" si="22"/>
        <v>21559</v>
      </c>
      <c r="AX284" s="3">
        <f t="shared" si="23"/>
        <v>20623.23</v>
      </c>
      <c r="AY284" s="3">
        <f t="shared" si="24"/>
        <v>935.77000000000044</v>
      </c>
    </row>
    <row r="285" spans="1:51" x14ac:dyDescent="0.2">
      <c r="A285" t="s">
        <v>38</v>
      </c>
      <c r="B285" t="s">
        <v>31</v>
      </c>
      <c r="C285" t="s">
        <v>40</v>
      </c>
      <c r="D285" t="s">
        <v>16</v>
      </c>
      <c r="E285" t="s">
        <v>20</v>
      </c>
      <c r="F285" t="s">
        <v>32</v>
      </c>
      <c r="G285" t="s">
        <v>14</v>
      </c>
      <c r="H285">
        <v>75</v>
      </c>
      <c r="I285" s="4">
        <v>19299</v>
      </c>
      <c r="J285" s="4">
        <v>11579.4</v>
      </c>
      <c r="K285" s="10">
        <v>1</v>
      </c>
      <c r="L285" s="10">
        <v>0</v>
      </c>
      <c r="M285" s="10">
        <v>0</v>
      </c>
      <c r="N285" s="10">
        <v>0</v>
      </c>
      <c r="O285" s="10">
        <v>0</v>
      </c>
      <c r="P285" s="10">
        <v>0</v>
      </c>
      <c r="Q285" s="10">
        <v>0</v>
      </c>
      <c r="R285" s="10">
        <v>0</v>
      </c>
      <c r="S285" s="10">
        <v>1</v>
      </c>
      <c r="T285" s="10">
        <v>0</v>
      </c>
      <c r="U285" s="10">
        <v>1</v>
      </c>
      <c r="V285" s="10">
        <v>0</v>
      </c>
      <c r="W285" s="4" cm="1">
        <f t="array" ref="W285">IF(K285&lt;=0," ",INDEX(Prices,MATCH(W$3,add_ons,0),MATCH($E285,Models,0)+1))</f>
        <v>750</v>
      </c>
      <c r="X285" s="4" t="str" cm="1">
        <f t="array" ref="X285">IF(L285&lt;=0," ",INDEX(Prices,MATCH(X$3,add_ons,0),MATCH($E285,Models,0)+1))</f>
        <v xml:space="preserve"> </v>
      </c>
      <c r="Y285" s="4" t="str" cm="1">
        <f t="array" ref="Y285">IF(M285&lt;=0," ",INDEX(Prices,MATCH(Y$3,add_ons,0),MATCH($E285,Models,0)+1))</f>
        <v xml:space="preserve"> </v>
      </c>
      <c r="Z285" s="4" t="str" cm="1">
        <f t="array" ref="Z285">IF(N285&lt;=0," ",INDEX(Prices,MATCH(Z$3,add_ons,0),MATCH($E285,Models,0)+1))</f>
        <v xml:space="preserve"> </v>
      </c>
      <c r="AA285" s="4" t="str" cm="1">
        <f t="array" ref="AA285">IF(O285&lt;=0," ",INDEX(Prices,MATCH(AA$3,add_ons,0),MATCH($E285,Models,0)+1))</f>
        <v xml:space="preserve"> </v>
      </c>
      <c r="AB285" s="4" t="str" cm="1">
        <f t="array" ref="AB285">IF(P285&lt;=0," ",INDEX(Prices,MATCH(AB$3,add_ons,0),MATCH($E285,Models,0)+1))</f>
        <v xml:space="preserve"> </v>
      </c>
      <c r="AC285" s="4" t="str" cm="1">
        <f t="array" ref="AC285">IF(Q285&lt;=0," ",INDEX(Prices,MATCH(AC$3,add_ons,0),MATCH($E285,Models,0)+1))</f>
        <v xml:space="preserve"> </v>
      </c>
      <c r="AD285" s="4" t="str" cm="1">
        <f t="array" ref="AD285">IF(R285&lt;=0," ",INDEX(Prices,MATCH(AD$3,add_ons,0),MATCH($E285,Models,0)+1))</f>
        <v xml:space="preserve"> </v>
      </c>
      <c r="AE285" s="4" cm="1">
        <f t="array" ref="AE285">IF(S285&lt;=0," ",INDEX(Prices,MATCH(AE$3,add_ons,0),MATCH($E285,Models,0)+1))</f>
        <v>160</v>
      </c>
      <c r="AF285" s="4" t="str" cm="1">
        <f t="array" ref="AF285">IF(T285&lt;=0," ",INDEX(Prices,MATCH(AF$3,add_ons,0),MATCH($E285,Models,0)+1))</f>
        <v xml:space="preserve"> </v>
      </c>
      <c r="AG285" s="4" cm="1">
        <f t="array" ref="AG285">IF(U285&lt;=0," ",INDEX(Prices,MATCH(AG$3,add_ons,0),MATCH($E285,Models,0)+1))</f>
        <v>640</v>
      </c>
      <c r="AH285" s="4" t="str" cm="1">
        <f t="array" ref="AH285">IF(V285&lt;=0," ",INDEX(Prices,MATCH(AH$3,add_ons,0),MATCH($E285,Models,0)+1))</f>
        <v xml:space="preserve"> </v>
      </c>
      <c r="AI285" s="3">
        <f t="shared" si="20"/>
        <v>1317.5</v>
      </c>
      <c r="AJ285" s="3" cm="1">
        <f t="array" ref="AJ285">IF(K285&lt;= 0, " ",INDEX(Costs,MATCH(W$3,add_ons,0),MATCH($E285,Models,0)+1))</f>
        <v>187.5</v>
      </c>
      <c r="AK285" s="3" t="str" cm="1">
        <f t="array" ref="AK285">IF(L285&lt;= 0, " ",INDEX(Costs,MATCH(X$3,add_ons,0),MATCH($E285,Models,0)+1))</f>
        <v xml:space="preserve"> </v>
      </c>
      <c r="AL285" s="3" t="str" cm="1">
        <f t="array" ref="AL285">IF(M285&lt;= 0, " ",INDEX(Costs,MATCH(Y$3,add_ons,0),MATCH($E285,Models,0)+1))</f>
        <v xml:space="preserve"> </v>
      </c>
      <c r="AM285" s="3" t="str" cm="1">
        <f t="array" ref="AM285">IF(N285&lt;= 0, " ",INDEX(Costs,MATCH(Z$3,add_ons,0),MATCH($E285,Models,0)+1))</f>
        <v xml:space="preserve"> </v>
      </c>
      <c r="AN285" s="3" t="str" cm="1">
        <f t="array" ref="AN285">IF(O285&lt;= 0, " ",INDEX(Costs,MATCH(AA$3,add_ons,0),MATCH($E285,Models,0)+1))</f>
        <v xml:space="preserve"> </v>
      </c>
      <c r="AO285" s="3" t="str" cm="1">
        <f t="array" ref="AO285">IF(P285&lt;= 0, " ",INDEX(Costs,MATCH(AB$3,add_ons,0),MATCH($E285,Models,0)+1))</f>
        <v xml:space="preserve"> </v>
      </c>
      <c r="AP285" s="3" t="str" cm="1">
        <f t="array" ref="AP285">IF(Q285&lt;= 0, " ",INDEX(Costs,MATCH(AC$3,add_ons,0),MATCH($E285,Models,0)+1))</f>
        <v xml:space="preserve"> </v>
      </c>
      <c r="AQ285" s="3" t="str" cm="1">
        <f t="array" ref="AQ285">IF(R285&lt;= 0, " ",INDEX(Costs,MATCH(AD$3,add_ons,0),MATCH($E285,Models,0)+1))</f>
        <v xml:space="preserve"> </v>
      </c>
      <c r="AR285" s="3" cm="1">
        <f t="array" ref="AR285">IF(S285&lt;= 0, " ",INDEX(Costs,MATCH(AE$3,add_ons,0),MATCH($E285,Models,0)+1))</f>
        <v>27.200000000000003</v>
      </c>
      <c r="AS285" s="3" t="str" cm="1">
        <f t="array" ref="AS285">IF(T285&lt;= 0, " ",INDEX(Costs,MATCH(AF$3,add_ons,0),MATCH($E285,Models,0)+1))</f>
        <v xml:space="preserve"> </v>
      </c>
      <c r="AT285" s="3" cm="1">
        <f t="array" ref="AT285">IF(U285&lt;= 0, " ",INDEX(Costs,MATCH(AG$3,add_ons,0),MATCH($E285,Models,0)+1))</f>
        <v>179.20000000000002</v>
      </c>
      <c r="AU285" s="3" t="str" cm="1">
        <f t="array" ref="AU285">IF(V285&lt;= 0, " ",INDEX(Costs,MATCH(AH$3,add_ons,0),MATCH($E285,Models,0)+1))</f>
        <v xml:space="preserve"> </v>
      </c>
      <c r="AV285" s="3">
        <f t="shared" si="21"/>
        <v>393.9</v>
      </c>
      <c r="AW285" s="3">
        <f t="shared" si="22"/>
        <v>20616.5</v>
      </c>
      <c r="AX285" s="3">
        <f t="shared" si="23"/>
        <v>11973.3</v>
      </c>
      <c r="AY285" s="3">
        <f t="shared" si="24"/>
        <v>8643.2000000000007</v>
      </c>
    </row>
    <row r="286" spans="1:51" x14ac:dyDescent="0.2">
      <c r="A286" t="s">
        <v>48</v>
      </c>
      <c r="B286" t="s">
        <v>9</v>
      </c>
      <c r="C286" t="s">
        <v>10</v>
      </c>
      <c r="D286" t="s">
        <v>24</v>
      </c>
      <c r="E286" t="s">
        <v>25</v>
      </c>
      <c r="F286" t="s">
        <v>34</v>
      </c>
      <c r="G286" t="s">
        <v>22</v>
      </c>
      <c r="H286">
        <v>32</v>
      </c>
      <c r="I286" s="4">
        <v>31635</v>
      </c>
      <c r="J286" s="4">
        <v>30685.95</v>
      </c>
      <c r="K286" s="10">
        <v>0</v>
      </c>
      <c r="L286" s="10">
        <v>0</v>
      </c>
      <c r="M286" s="10">
        <v>0</v>
      </c>
      <c r="N286" s="10">
        <v>1</v>
      </c>
      <c r="O286" s="10">
        <v>0</v>
      </c>
      <c r="P286" s="10">
        <v>0</v>
      </c>
      <c r="Q286" s="10">
        <v>0</v>
      </c>
      <c r="R286" s="10">
        <v>0</v>
      </c>
      <c r="S286" s="10">
        <v>1</v>
      </c>
      <c r="T286" s="10">
        <v>0</v>
      </c>
      <c r="U286" s="10">
        <v>0</v>
      </c>
      <c r="V286" s="10">
        <v>0</v>
      </c>
      <c r="W286" s="4" t="str" cm="1">
        <f t="array" ref="W286">IF(K286&lt;=0," ",INDEX(Prices,MATCH(W$3,add_ons,0),MATCH($E286,Models,0)+1))</f>
        <v xml:space="preserve"> </v>
      </c>
      <c r="X286" s="4" t="str" cm="1">
        <f t="array" ref="X286">IF(L286&lt;=0," ",INDEX(Prices,MATCH(X$3,add_ons,0),MATCH($E286,Models,0)+1))</f>
        <v xml:space="preserve"> </v>
      </c>
      <c r="Y286" s="4" t="str" cm="1">
        <f t="array" ref="Y286">IF(M286&lt;=0," ",INDEX(Prices,MATCH(Y$3,add_ons,0),MATCH($E286,Models,0)+1))</f>
        <v xml:space="preserve"> </v>
      </c>
      <c r="Z286" s="4" cm="1">
        <f t="array" ref="Z286">IF(N286&lt;=0," ",INDEX(Prices,MATCH(Z$3,add_ons,0),MATCH($E286,Models,0)+1))</f>
        <v>320</v>
      </c>
      <c r="AA286" s="4" t="str" cm="1">
        <f t="array" ref="AA286">IF(O286&lt;=0," ",INDEX(Prices,MATCH(AA$3,add_ons,0),MATCH($E286,Models,0)+1))</f>
        <v xml:space="preserve"> </v>
      </c>
      <c r="AB286" s="4" t="str" cm="1">
        <f t="array" ref="AB286">IF(P286&lt;=0," ",INDEX(Prices,MATCH(AB$3,add_ons,0),MATCH($E286,Models,0)+1))</f>
        <v xml:space="preserve"> </v>
      </c>
      <c r="AC286" s="4" t="str" cm="1">
        <f t="array" ref="AC286">IF(Q286&lt;=0," ",INDEX(Prices,MATCH(AC$3,add_ons,0),MATCH($E286,Models,0)+1))</f>
        <v xml:space="preserve"> </v>
      </c>
      <c r="AD286" s="4" t="str" cm="1">
        <f t="array" ref="AD286">IF(R286&lt;=0," ",INDEX(Prices,MATCH(AD$3,add_ons,0),MATCH($E286,Models,0)+1))</f>
        <v xml:space="preserve"> </v>
      </c>
      <c r="AE286" s="4" cm="1">
        <f t="array" ref="AE286">IF(S286&lt;=0," ",INDEX(Prices,MATCH(AE$3,add_ons,0),MATCH($E286,Models,0)+1))</f>
        <v>210</v>
      </c>
      <c r="AF286" s="4" t="str" cm="1">
        <f t="array" ref="AF286">IF(T286&lt;=0," ",INDEX(Prices,MATCH(AF$3,add_ons,0),MATCH($E286,Models,0)+1))</f>
        <v xml:space="preserve"> </v>
      </c>
      <c r="AG286" s="4" t="str" cm="1">
        <f t="array" ref="AG286">IF(U286&lt;=0," ",INDEX(Prices,MATCH(AG$3,add_ons,0),MATCH($E286,Models,0)+1))</f>
        <v xml:space="preserve"> </v>
      </c>
      <c r="AH286" s="4" t="str" cm="1">
        <f t="array" ref="AH286">IF(V286&lt;=0," ",INDEX(Prices,MATCH(AH$3,add_ons,0),MATCH($E286,Models,0)+1))</f>
        <v xml:space="preserve"> </v>
      </c>
      <c r="AI286" s="3">
        <f t="shared" si="20"/>
        <v>450.5</v>
      </c>
      <c r="AJ286" s="3" t="str" cm="1">
        <f t="array" ref="AJ286">IF(K286&lt;= 0, " ",INDEX(Costs,MATCH(W$3,add_ons,0),MATCH($E286,Models,0)+1))</f>
        <v xml:space="preserve"> </v>
      </c>
      <c r="AK286" s="3" t="str" cm="1">
        <f t="array" ref="AK286">IF(L286&lt;= 0, " ",INDEX(Costs,MATCH(X$3,add_ons,0),MATCH($E286,Models,0)+1))</f>
        <v xml:space="preserve"> </v>
      </c>
      <c r="AL286" s="3" t="str" cm="1">
        <f t="array" ref="AL286">IF(M286&lt;= 0, " ",INDEX(Costs,MATCH(Y$3,add_ons,0),MATCH($E286,Models,0)+1))</f>
        <v xml:space="preserve"> </v>
      </c>
      <c r="AM286" s="3" cm="1">
        <f t="array" ref="AM286">IF(N286&lt;= 0, " ",INDEX(Costs,MATCH(Z$3,add_ons,0),MATCH($E286,Models,0)+1))</f>
        <v>38.4</v>
      </c>
      <c r="AN286" s="3" t="str" cm="1">
        <f t="array" ref="AN286">IF(O286&lt;= 0, " ",INDEX(Costs,MATCH(AA$3,add_ons,0),MATCH($E286,Models,0)+1))</f>
        <v xml:space="preserve"> </v>
      </c>
      <c r="AO286" s="3" t="str" cm="1">
        <f t="array" ref="AO286">IF(P286&lt;= 0, " ",INDEX(Costs,MATCH(AB$3,add_ons,0),MATCH($E286,Models,0)+1))</f>
        <v xml:space="preserve"> </v>
      </c>
      <c r="AP286" s="3" t="str" cm="1">
        <f t="array" ref="AP286">IF(Q286&lt;= 0, " ",INDEX(Costs,MATCH(AC$3,add_ons,0),MATCH($E286,Models,0)+1))</f>
        <v xml:space="preserve"> </v>
      </c>
      <c r="AQ286" s="3" t="str" cm="1">
        <f t="array" ref="AQ286">IF(R286&lt;= 0, " ",INDEX(Costs,MATCH(AD$3,add_ons,0),MATCH($E286,Models,0)+1))</f>
        <v xml:space="preserve"> </v>
      </c>
      <c r="AR286" s="3" cm="1">
        <f t="array" ref="AR286">IF(S286&lt;= 0, " ",INDEX(Costs,MATCH(AE$3,add_ons,0),MATCH($E286,Models,0)+1))</f>
        <v>35.700000000000003</v>
      </c>
      <c r="AS286" s="3" t="str" cm="1">
        <f t="array" ref="AS286">IF(T286&lt;= 0, " ",INDEX(Costs,MATCH(AF$3,add_ons,0),MATCH($E286,Models,0)+1))</f>
        <v xml:space="preserve"> </v>
      </c>
      <c r="AT286" s="3" t="str" cm="1">
        <f t="array" ref="AT286">IF(U286&lt;= 0, " ",INDEX(Costs,MATCH(AG$3,add_ons,0),MATCH($E286,Models,0)+1))</f>
        <v xml:space="preserve"> </v>
      </c>
      <c r="AU286" s="3" t="str" cm="1">
        <f t="array" ref="AU286">IF(V286&lt;= 0, " ",INDEX(Costs,MATCH(AH$3,add_ons,0),MATCH($E286,Models,0)+1))</f>
        <v xml:space="preserve"> </v>
      </c>
      <c r="AV286" s="3">
        <f t="shared" si="21"/>
        <v>74.099999999999994</v>
      </c>
      <c r="AW286" s="3">
        <f t="shared" si="22"/>
        <v>32085.5</v>
      </c>
      <c r="AX286" s="3">
        <f t="shared" si="23"/>
        <v>30760.05</v>
      </c>
      <c r="AY286" s="3">
        <f t="shared" si="24"/>
        <v>1325.4500000000007</v>
      </c>
    </row>
    <row r="287" spans="1:51" x14ac:dyDescent="0.2">
      <c r="A287" t="s">
        <v>48</v>
      </c>
      <c r="B287" t="s">
        <v>9</v>
      </c>
      <c r="C287" t="s">
        <v>10</v>
      </c>
      <c r="D287" t="s">
        <v>16</v>
      </c>
      <c r="E287" t="s">
        <v>20</v>
      </c>
      <c r="F287" t="s">
        <v>13</v>
      </c>
      <c r="G287" t="s">
        <v>14</v>
      </c>
      <c r="H287">
        <v>66</v>
      </c>
      <c r="I287" s="3">
        <v>25397</v>
      </c>
      <c r="J287" s="4">
        <v>24635.09</v>
      </c>
      <c r="K287" s="10">
        <v>1</v>
      </c>
      <c r="L287" s="10">
        <v>0</v>
      </c>
      <c r="M287" s="10">
        <v>0</v>
      </c>
      <c r="N287" s="10">
        <v>0</v>
      </c>
      <c r="O287" s="10">
        <v>0</v>
      </c>
      <c r="P287" s="10">
        <v>0</v>
      </c>
      <c r="Q287" s="10">
        <v>0</v>
      </c>
      <c r="R287" s="10">
        <v>0</v>
      </c>
      <c r="S287" s="10">
        <v>0</v>
      </c>
      <c r="T287" s="10">
        <v>0</v>
      </c>
      <c r="U287" s="10">
        <v>0</v>
      </c>
      <c r="V287" s="10">
        <v>0</v>
      </c>
      <c r="W287" s="4" cm="1">
        <f t="array" ref="W287">IF(K287&lt;=0," ",INDEX(Prices,MATCH(W$3,add_ons,0),MATCH($E287,Models,0)+1))</f>
        <v>750</v>
      </c>
      <c r="X287" s="4" t="str" cm="1">
        <f t="array" ref="X287">IF(L287&lt;=0," ",INDEX(Prices,MATCH(X$3,add_ons,0),MATCH($E287,Models,0)+1))</f>
        <v xml:space="preserve"> </v>
      </c>
      <c r="Y287" s="4" t="str" cm="1">
        <f t="array" ref="Y287">IF(M287&lt;=0," ",INDEX(Prices,MATCH(Y$3,add_ons,0),MATCH($E287,Models,0)+1))</f>
        <v xml:space="preserve"> </v>
      </c>
      <c r="Z287" s="4" t="str" cm="1">
        <f t="array" ref="Z287">IF(N287&lt;=0," ",INDEX(Prices,MATCH(Z$3,add_ons,0),MATCH($E287,Models,0)+1))</f>
        <v xml:space="preserve"> </v>
      </c>
      <c r="AA287" s="4" t="str" cm="1">
        <f t="array" ref="AA287">IF(O287&lt;=0," ",INDEX(Prices,MATCH(AA$3,add_ons,0),MATCH($E287,Models,0)+1))</f>
        <v xml:space="preserve"> </v>
      </c>
      <c r="AB287" s="4" t="str" cm="1">
        <f t="array" ref="AB287">IF(P287&lt;=0," ",INDEX(Prices,MATCH(AB$3,add_ons,0),MATCH($E287,Models,0)+1))</f>
        <v xml:space="preserve"> </v>
      </c>
      <c r="AC287" s="4" t="str" cm="1">
        <f t="array" ref="AC287">IF(Q287&lt;=0," ",INDEX(Prices,MATCH(AC$3,add_ons,0),MATCH($E287,Models,0)+1))</f>
        <v xml:space="preserve"> </v>
      </c>
      <c r="AD287" s="4" t="str" cm="1">
        <f t="array" ref="AD287">IF(R287&lt;=0," ",INDEX(Prices,MATCH(AD$3,add_ons,0),MATCH($E287,Models,0)+1))</f>
        <v xml:space="preserve"> </v>
      </c>
      <c r="AE287" s="4" t="str" cm="1">
        <f t="array" ref="AE287">IF(S287&lt;=0," ",INDEX(Prices,MATCH(AE$3,add_ons,0),MATCH($E287,Models,0)+1))</f>
        <v xml:space="preserve"> </v>
      </c>
      <c r="AF287" s="4" t="str" cm="1">
        <f t="array" ref="AF287">IF(T287&lt;=0," ",INDEX(Prices,MATCH(AF$3,add_ons,0),MATCH($E287,Models,0)+1))</f>
        <v xml:space="preserve"> </v>
      </c>
      <c r="AG287" s="4" t="str" cm="1">
        <f t="array" ref="AG287">IF(U287&lt;=0," ",INDEX(Prices,MATCH(AG$3,add_ons,0),MATCH($E287,Models,0)+1))</f>
        <v xml:space="preserve"> </v>
      </c>
      <c r="AH287" s="4" t="str" cm="1">
        <f t="array" ref="AH287">IF(V287&lt;=0," ",INDEX(Prices,MATCH(AH$3,add_ons,0),MATCH($E287,Models,0)+1))</f>
        <v xml:space="preserve"> </v>
      </c>
      <c r="AI287" s="3">
        <f t="shared" si="20"/>
        <v>637.5</v>
      </c>
      <c r="AJ287" s="3" cm="1">
        <f t="array" ref="AJ287">IF(K287&lt;= 0, " ",INDEX(Costs,MATCH(W$3,add_ons,0),MATCH($E287,Models,0)+1))</f>
        <v>187.5</v>
      </c>
      <c r="AK287" s="3" t="str" cm="1">
        <f t="array" ref="AK287">IF(L287&lt;= 0, " ",INDEX(Costs,MATCH(X$3,add_ons,0),MATCH($E287,Models,0)+1))</f>
        <v xml:space="preserve"> </v>
      </c>
      <c r="AL287" s="3" t="str" cm="1">
        <f t="array" ref="AL287">IF(M287&lt;= 0, " ",INDEX(Costs,MATCH(Y$3,add_ons,0),MATCH($E287,Models,0)+1))</f>
        <v xml:space="preserve"> </v>
      </c>
      <c r="AM287" s="3" t="str" cm="1">
        <f t="array" ref="AM287">IF(N287&lt;= 0, " ",INDEX(Costs,MATCH(Z$3,add_ons,0),MATCH($E287,Models,0)+1))</f>
        <v xml:space="preserve"> </v>
      </c>
      <c r="AN287" s="3" t="str" cm="1">
        <f t="array" ref="AN287">IF(O287&lt;= 0, " ",INDEX(Costs,MATCH(AA$3,add_ons,0),MATCH($E287,Models,0)+1))</f>
        <v xml:space="preserve"> </v>
      </c>
      <c r="AO287" s="3" t="str" cm="1">
        <f t="array" ref="AO287">IF(P287&lt;= 0, " ",INDEX(Costs,MATCH(AB$3,add_ons,0),MATCH($E287,Models,0)+1))</f>
        <v xml:space="preserve"> </v>
      </c>
      <c r="AP287" s="3" t="str" cm="1">
        <f t="array" ref="AP287">IF(Q287&lt;= 0, " ",INDEX(Costs,MATCH(AC$3,add_ons,0),MATCH($E287,Models,0)+1))</f>
        <v xml:space="preserve"> </v>
      </c>
      <c r="AQ287" s="3" t="str" cm="1">
        <f t="array" ref="AQ287">IF(R287&lt;= 0, " ",INDEX(Costs,MATCH(AD$3,add_ons,0),MATCH($E287,Models,0)+1))</f>
        <v xml:space="preserve"> </v>
      </c>
      <c r="AR287" s="3" t="str" cm="1">
        <f t="array" ref="AR287">IF(S287&lt;= 0, " ",INDEX(Costs,MATCH(AE$3,add_ons,0),MATCH($E287,Models,0)+1))</f>
        <v xml:space="preserve"> </v>
      </c>
      <c r="AS287" s="3" t="str" cm="1">
        <f t="array" ref="AS287">IF(T287&lt;= 0, " ",INDEX(Costs,MATCH(AF$3,add_ons,0),MATCH($E287,Models,0)+1))</f>
        <v xml:space="preserve"> </v>
      </c>
      <c r="AT287" s="3" t="str" cm="1">
        <f t="array" ref="AT287">IF(U287&lt;= 0, " ",INDEX(Costs,MATCH(AG$3,add_ons,0),MATCH($E287,Models,0)+1))</f>
        <v xml:space="preserve"> </v>
      </c>
      <c r="AU287" s="3" t="str" cm="1">
        <f t="array" ref="AU287">IF(V287&lt;= 0, " ",INDEX(Costs,MATCH(AH$3,add_ons,0),MATCH($E287,Models,0)+1))</f>
        <v xml:space="preserve"> </v>
      </c>
      <c r="AV287" s="3">
        <f t="shared" si="21"/>
        <v>187.5</v>
      </c>
      <c r="AW287" s="3">
        <f t="shared" si="22"/>
        <v>26034.5</v>
      </c>
      <c r="AX287" s="3">
        <f t="shared" si="23"/>
        <v>24822.59</v>
      </c>
      <c r="AY287" s="3">
        <f t="shared" si="24"/>
        <v>1211.9099999999999</v>
      </c>
    </row>
    <row r="288" spans="1:51" x14ac:dyDescent="0.2">
      <c r="A288" t="s">
        <v>48</v>
      </c>
      <c r="B288" t="s">
        <v>9</v>
      </c>
      <c r="C288" t="s">
        <v>10</v>
      </c>
      <c r="D288" t="s">
        <v>16</v>
      </c>
      <c r="E288" t="s">
        <v>33</v>
      </c>
      <c r="F288" t="s">
        <v>18</v>
      </c>
      <c r="G288" t="s">
        <v>22</v>
      </c>
      <c r="H288">
        <v>54</v>
      </c>
      <c r="I288" s="3">
        <v>30552</v>
      </c>
      <c r="J288" s="4">
        <v>29635.439999999999</v>
      </c>
      <c r="K288" s="10">
        <v>0</v>
      </c>
      <c r="L288" s="10">
        <v>0</v>
      </c>
      <c r="M288" s="10">
        <v>0</v>
      </c>
      <c r="N288" s="10">
        <v>0</v>
      </c>
      <c r="O288" s="10">
        <v>0</v>
      </c>
      <c r="P288" s="10">
        <v>0</v>
      </c>
      <c r="Q288" s="10">
        <v>0</v>
      </c>
      <c r="R288" s="10">
        <v>0</v>
      </c>
      <c r="S288" s="10">
        <v>0</v>
      </c>
      <c r="T288" s="10">
        <v>0</v>
      </c>
      <c r="U288" s="10">
        <v>0</v>
      </c>
      <c r="V288" s="10">
        <v>0</v>
      </c>
      <c r="W288" s="4" t="str" cm="1">
        <f t="array" ref="W288">IF(K288&lt;=0," ",INDEX(Prices,MATCH(W$3,add_ons,0),MATCH($E288,Models,0)+1))</f>
        <v xml:space="preserve"> </v>
      </c>
      <c r="X288" s="4" t="str" cm="1">
        <f t="array" ref="X288">IF(L288&lt;=0," ",INDEX(Prices,MATCH(X$3,add_ons,0),MATCH($E288,Models,0)+1))</f>
        <v xml:space="preserve"> </v>
      </c>
      <c r="Y288" s="4" t="str" cm="1">
        <f t="array" ref="Y288">IF(M288&lt;=0," ",INDEX(Prices,MATCH(Y$3,add_ons,0),MATCH($E288,Models,0)+1))</f>
        <v xml:space="preserve"> </v>
      </c>
      <c r="Z288" s="4" t="str" cm="1">
        <f t="array" ref="Z288">IF(N288&lt;=0," ",INDEX(Prices,MATCH(Z$3,add_ons,0),MATCH($E288,Models,0)+1))</f>
        <v xml:space="preserve"> </v>
      </c>
      <c r="AA288" s="4" t="str" cm="1">
        <f t="array" ref="AA288">IF(O288&lt;=0," ",INDEX(Prices,MATCH(AA$3,add_ons,0),MATCH($E288,Models,0)+1))</f>
        <v xml:space="preserve"> </v>
      </c>
      <c r="AB288" s="4" t="str" cm="1">
        <f t="array" ref="AB288">IF(P288&lt;=0," ",INDEX(Prices,MATCH(AB$3,add_ons,0),MATCH($E288,Models,0)+1))</f>
        <v xml:space="preserve"> </v>
      </c>
      <c r="AC288" s="4" t="str" cm="1">
        <f t="array" ref="AC288">IF(Q288&lt;=0," ",INDEX(Prices,MATCH(AC$3,add_ons,0),MATCH($E288,Models,0)+1))</f>
        <v xml:space="preserve"> </v>
      </c>
      <c r="AD288" s="4" t="str" cm="1">
        <f t="array" ref="AD288">IF(R288&lt;=0," ",INDEX(Prices,MATCH(AD$3,add_ons,0),MATCH($E288,Models,0)+1))</f>
        <v xml:space="preserve"> </v>
      </c>
      <c r="AE288" s="4" t="str" cm="1">
        <f t="array" ref="AE288">IF(S288&lt;=0," ",INDEX(Prices,MATCH(AE$3,add_ons,0),MATCH($E288,Models,0)+1))</f>
        <v xml:space="preserve"> </v>
      </c>
      <c r="AF288" s="4" t="str" cm="1">
        <f t="array" ref="AF288">IF(T288&lt;=0," ",INDEX(Prices,MATCH(AF$3,add_ons,0),MATCH($E288,Models,0)+1))</f>
        <v xml:space="preserve"> </v>
      </c>
      <c r="AG288" s="4" t="str" cm="1">
        <f t="array" ref="AG288">IF(U288&lt;=0," ",INDEX(Prices,MATCH(AG$3,add_ons,0),MATCH($E288,Models,0)+1))</f>
        <v xml:space="preserve"> </v>
      </c>
      <c r="AH288" s="4" t="str" cm="1">
        <f t="array" ref="AH288">IF(V288&lt;=0," ",INDEX(Prices,MATCH(AH$3,add_ons,0),MATCH($E288,Models,0)+1))</f>
        <v xml:space="preserve"> </v>
      </c>
      <c r="AI288" s="3">
        <f t="shared" si="20"/>
        <v>0</v>
      </c>
      <c r="AJ288" s="3" t="str" cm="1">
        <f t="array" ref="AJ288">IF(K288&lt;= 0, " ",INDEX(Costs,MATCH(W$3,add_ons,0),MATCH($E288,Models,0)+1))</f>
        <v xml:space="preserve"> </v>
      </c>
      <c r="AK288" s="3" t="str" cm="1">
        <f t="array" ref="AK288">IF(L288&lt;= 0, " ",INDEX(Costs,MATCH(X$3,add_ons,0),MATCH($E288,Models,0)+1))</f>
        <v xml:space="preserve"> </v>
      </c>
      <c r="AL288" s="3" t="str" cm="1">
        <f t="array" ref="AL288">IF(M288&lt;= 0, " ",INDEX(Costs,MATCH(Y$3,add_ons,0),MATCH($E288,Models,0)+1))</f>
        <v xml:space="preserve"> </v>
      </c>
      <c r="AM288" s="3" t="str" cm="1">
        <f t="array" ref="AM288">IF(N288&lt;= 0, " ",INDEX(Costs,MATCH(Z$3,add_ons,0),MATCH($E288,Models,0)+1))</f>
        <v xml:space="preserve"> </v>
      </c>
      <c r="AN288" s="3" t="str" cm="1">
        <f t="array" ref="AN288">IF(O288&lt;= 0, " ",INDEX(Costs,MATCH(AA$3,add_ons,0),MATCH($E288,Models,0)+1))</f>
        <v xml:space="preserve"> </v>
      </c>
      <c r="AO288" s="3" t="str" cm="1">
        <f t="array" ref="AO288">IF(P288&lt;= 0, " ",INDEX(Costs,MATCH(AB$3,add_ons,0),MATCH($E288,Models,0)+1))</f>
        <v xml:space="preserve"> </v>
      </c>
      <c r="AP288" s="3" t="str" cm="1">
        <f t="array" ref="AP288">IF(Q288&lt;= 0, " ",INDEX(Costs,MATCH(AC$3,add_ons,0),MATCH($E288,Models,0)+1))</f>
        <v xml:space="preserve"> </v>
      </c>
      <c r="AQ288" s="3" t="str" cm="1">
        <f t="array" ref="AQ288">IF(R288&lt;= 0, " ",INDEX(Costs,MATCH(AD$3,add_ons,0),MATCH($E288,Models,0)+1))</f>
        <v xml:space="preserve"> </v>
      </c>
      <c r="AR288" s="3" t="str" cm="1">
        <f t="array" ref="AR288">IF(S288&lt;= 0, " ",INDEX(Costs,MATCH(AE$3,add_ons,0),MATCH($E288,Models,0)+1))</f>
        <v xml:space="preserve"> </v>
      </c>
      <c r="AS288" s="3" t="str" cm="1">
        <f t="array" ref="AS288">IF(T288&lt;= 0, " ",INDEX(Costs,MATCH(AF$3,add_ons,0),MATCH($E288,Models,0)+1))</f>
        <v xml:space="preserve"> </v>
      </c>
      <c r="AT288" s="3" t="str" cm="1">
        <f t="array" ref="AT288">IF(U288&lt;= 0, " ",INDEX(Costs,MATCH(AG$3,add_ons,0),MATCH($E288,Models,0)+1))</f>
        <v xml:space="preserve"> </v>
      </c>
      <c r="AU288" s="3" t="str" cm="1">
        <f t="array" ref="AU288">IF(V288&lt;= 0, " ",INDEX(Costs,MATCH(AH$3,add_ons,0),MATCH($E288,Models,0)+1))</f>
        <v xml:space="preserve"> </v>
      </c>
      <c r="AV288" s="3">
        <f t="shared" si="21"/>
        <v>0</v>
      </c>
      <c r="AW288" s="3">
        <f t="shared" si="22"/>
        <v>30552</v>
      </c>
      <c r="AX288" s="3">
        <f t="shared" si="23"/>
        <v>29635.439999999999</v>
      </c>
      <c r="AY288" s="3">
        <f t="shared" si="24"/>
        <v>916.56000000000131</v>
      </c>
    </row>
    <row r="289" spans="1:51" x14ac:dyDescent="0.2">
      <c r="A289" t="s">
        <v>48</v>
      </c>
      <c r="B289" t="s">
        <v>9</v>
      </c>
      <c r="C289" t="s">
        <v>10</v>
      </c>
      <c r="D289" t="s">
        <v>16</v>
      </c>
      <c r="E289" t="s">
        <v>33</v>
      </c>
      <c r="F289" t="s">
        <v>34</v>
      </c>
      <c r="G289" t="s">
        <v>22</v>
      </c>
      <c r="H289">
        <v>49</v>
      </c>
      <c r="I289" s="3">
        <v>33325</v>
      </c>
      <c r="J289" s="4">
        <v>32325.25</v>
      </c>
      <c r="K289" s="10">
        <v>0</v>
      </c>
      <c r="L289" s="10">
        <v>0</v>
      </c>
      <c r="M289" s="10">
        <v>0</v>
      </c>
      <c r="N289" s="10">
        <v>0</v>
      </c>
      <c r="O289" s="10">
        <v>0</v>
      </c>
      <c r="P289" s="10">
        <v>0</v>
      </c>
      <c r="Q289" s="10">
        <v>0</v>
      </c>
      <c r="R289" s="10">
        <v>0</v>
      </c>
      <c r="S289" s="10">
        <v>1</v>
      </c>
      <c r="T289" s="10">
        <v>0</v>
      </c>
      <c r="U289" s="10">
        <v>0</v>
      </c>
      <c r="V289" s="10">
        <v>0</v>
      </c>
      <c r="W289" s="4" t="str" cm="1">
        <f t="array" ref="W289">IF(K289&lt;=0," ",INDEX(Prices,MATCH(W$3,add_ons,0),MATCH($E289,Models,0)+1))</f>
        <v xml:space="preserve"> </v>
      </c>
      <c r="X289" s="4" t="str" cm="1">
        <f t="array" ref="X289">IF(L289&lt;=0," ",INDEX(Prices,MATCH(X$3,add_ons,0),MATCH($E289,Models,0)+1))</f>
        <v xml:space="preserve"> </v>
      </c>
      <c r="Y289" s="4" t="str" cm="1">
        <f t="array" ref="Y289">IF(M289&lt;=0," ",INDEX(Prices,MATCH(Y$3,add_ons,0),MATCH($E289,Models,0)+1))</f>
        <v xml:space="preserve"> </v>
      </c>
      <c r="Z289" s="4" t="str" cm="1">
        <f t="array" ref="Z289">IF(N289&lt;=0," ",INDEX(Prices,MATCH(Z$3,add_ons,0),MATCH($E289,Models,0)+1))</f>
        <v xml:space="preserve"> </v>
      </c>
      <c r="AA289" s="4" t="str" cm="1">
        <f t="array" ref="AA289">IF(O289&lt;=0," ",INDEX(Prices,MATCH(AA$3,add_ons,0),MATCH($E289,Models,0)+1))</f>
        <v xml:space="preserve"> </v>
      </c>
      <c r="AB289" s="4" t="str" cm="1">
        <f t="array" ref="AB289">IF(P289&lt;=0," ",INDEX(Prices,MATCH(AB$3,add_ons,0),MATCH($E289,Models,0)+1))</f>
        <v xml:space="preserve"> </v>
      </c>
      <c r="AC289" s="4" t="str" cm="1">
        <f t="array" ref="AC289">IF(Q289&lt;=0," ",INDEX(Prices,MATCH(AC$3,add_ons,0),MATCH($E289,Models,0)+1))</f>
        <v xml:space="preserve"> </v>
      </c>
      <c r="AD289" s="4" t="str" cm="1">
        <f t="array" ref="AD289">IF(R289&lt;=0," ",INDEX(Prices,MATCH(AD$3,add_ons,0),MATCH($E289,Models,0)+1))</f>
        <v xml:space="preserve"> </v>
      </c>
      <c r="AE289" s="4" cm="1">
        <f t="array" ref="AE289">IF(S289&lt;=0," ",INDEX(Prices,MATCH(AE$3,add_ons,0),MATCH($E289,Models,0)+1))</f>
        <v>180</v>
      </c>
      <c r="AF289" s="4" t="str" cm="1">
        <f t="array" ref="AF289">IF(T289&lt;=0," ",INDEX(Prices,MATCH(AF$3,add_ons,0),MATCH($E289,Models,0)+1))</f>
        <v xml:space="preserve"> </v>
      </c>
      <c r="AG289" s="4" t="str" cm="1">
        <f t="array" ref="AG289">IF(U289&lt;=0," ",INDEX(Prices,MATCH(AG$3,add_ons,0),MATCH($E289,Models,0)+1))</f>
        <v xml:space="preserve"> </v>
      </c>
      <c r="AH289" s="4" t="str" cm="1">
        <f t="array" ref="AH289">IF(V289&lt;=0," ",INDEX(Prices,MATCH(AH$3,add_ons,0),MATCH($E289,Models,0)+1))</f>
        <v xml:space="preserve"> </v>
      </c>
      <c r="AI289" s="3">
        <f t="shared" si="20"/>
        <v>153</v>
      </c>
      <c r="AJ289" s="3" t="str" cm="1">
        <f t="array" ref="AJ289">IF(K289&lt;= 0, " ",INDEX(Costs,MATCH(W$3,add_ons,0),MATCH($E289,Models,0)+1))</f>
        <v xml:space="preserve"> </v>
      </c>
      <c r="AK289" s="3" t="str" cm="1">
        <f t="array" ref="AK289">IF(L289&lt;= 0, " ",INDEX(Costs,MATCH(X$3,add_ons,0),MATCH($E289,Models,0)+1))</f>
        <v xml:space="preserve"> </v>
      </c>
      <c r="AL289" s="3" t="str" cm="1">
        <f t="array" ref="AL289">IF(M289&lt;= 0, " ",INDEX(Costs,MATCH(Y$3,add_ons,0),MATCH($E289,Models,0)+1))</f>
        <v xml:space="preserve"> </v>
      </c>
      <c r="AM289" s="3" t="str" cm="1">
        <f t="array" ref="AM289">IF(N289&lt;= 0, " ",INDEX(Costs,MATCH(Z$3,add_ons,0),MATCH($E289,Models,0)+1))</f>
        <v xml:space="preserve"> </v>
      </c>
      <c r="AN289" s="3" t="str" cm="1">
        <f t="array" ref="AN289">IF(O289&lt;= 0, " ",INDEX(Costs,MATCH(AA$3,add_ons,0),MATCH($E289,Models,0)+1))</f>
        <v xml:space="preserve"> </v>
      </c>
      <c r="AO289" s="3" t="str" cm="1">
        <f t="array" ref="AO289">IF(P289&lt;= 0, " ",INDEX(Costs,MATCH(AB$3,add_ons,0),MATCH($E289,Models,0)+1))</f>
        <v xml:space="preserve"> </v>
      </c>
      <c r="AP289" s="3" t="str" cm="1">
        <f t="array" ref="AP289">IF(Q289&lt;= 0, " ",INDEX(Costs,MATCH(AC$3,add_ons,0),MATCH($E289,Models,0)+1))</f>
        <v xml:space="preserve"> </v>
      </c>
      <c r="AQ289" s="3" t="str" cm="1">
        <f t="array" ref="AQ289">IF(R289&lt;= 0, " ",INDEX(Costs,MATCH(AD$3,add_ons,0),MATCH($E289,Models,0)+1))</f>
        <v xml:space="preserve"> </v>
      </c>
      <c r="AR289" s="3" cm="1">
        <f t="array" ref="AR289">IF(S289&lt;= 0, " ",INDEX(Costs,MATCH(AE$3,add_ons,0),MATCH($E289,Models,0)+1))</f>
        <v>30.6</v>
      </c>
      <c r="AS289" s="3" t="str" cm="1">
        <f t="array" ref="AS289">IF(T289&lt;= 0, " ",INDEX(Costs,MATCH(AF$3,add_ons,0),MATCH($E289,Models,0)+1))</f>
        <v xml:space="preserve"> </v>
      </c>
      <c r="AT289" s="3" t="str" cm="1">
        <f t="array" ref="AT289">IF(U289&lt;= 0, " ",INDEX(Costs,MATCH(AG$3,add_ons,0),MATCH($E289,Models,0)+1))</f>
        <v xml:space="preserve"> </v>
      </c>
      <c r="AU289" s="3" t="str" cm="1">
        <f t="array" ref="AU289">IF(V289&lt;= 0, " ",INDEX(Costs,MATCH(AH$3,add_ons,0),MATCH($E289,Models,0)+1))</f>
        <v xml:space="preserve"> </v>
      </c>
      <c r="AV289" s="3">
        <f t="shared" si="21"/>
        <v>30.6</v>
      </c>
      <c r="AW289" s="3">
        <f t="shared" si="22"/>
        <v>33478</v>
      </c>
      <c r="AX289" s="3">
        <f t="shared" si="23"/>
        <v>32355.85</v>
      </c>
      <c r="AY289" s="3">
        <f t="shared" si="24"/>
        <v>1122.1500000000015</v>
      </c>
    </row>
    <row r="290" spans="1:51" x14ac:dyDescent="0.2">
      <c r="A290" t="s">
        <v>48</v>
      </c>
      <c r="B290" t="s">
        <v>9</v>
      </c>
      <c r="C290" t="s">
        <v>10</v>
      </c>
      <c r="D290" t="s">
        <v>11</v>
      </c>
      <c r="E290" t="s">
        <v>28</v>
      </c>
      <c r="F290" t="s">
        <v>29</v>
      </c>
      <c r="G290" t="s">
        <v>22</v>
      </c>
      <c r="H290">
        <v>73</v>
      </c>
      <c r="I290" s="3">
        <v>29165</v>
      </c>
      <c r="J290" s="4">
        <v>28290.05</v>
      </c>
      <c r="K290" s="10">
        <v>0</v>
      </c>
      <c r="L290" s="10">
        <v>0</v>
      </c>
      <c r="M290" s="10">
        <v>1</v>
      </c>
      <c r="N290" s="10">
        <v>0</v>
      </c>
      <c r="O290" s="10">
        <v>0</v>
      </c>
      <c r="P290" s="10">
        <v>0</v>
      </c>
      <c r="Q290" s="10">
        <v>0</v>
      </c>
      <c r="R290" s="10">
        <v>1</v>
      </c>
      <c r="S290" s="10">
        <v>0</v>
      </c>
      <c r="T290" s="10">
        <v>0</v>
      </c>
      <c r="U290" s="10">
        <v>1</v>
      </c>
      <c r="V290" s="10">
        <v>1</v>
      </c>
      <c r="W290" s="4" t="str" cm="1">
        <f t="array" ref="W290">IF(K290&lt;=0," ",INDEX(Prices,MATCH(W$3,add_ons,0),MATCH($E290,Models,0)+1))</f>
        <v xml:space="preserve"> </v>
      </c>
      <c r="X290" s="4" t="str" cm="1">
        <f t="array" ref="X290">IF(L290&lt;=0," ",INDEX(Prices,MATCH(X$3,add_ons,0),MATCH($E290,Models,0)+1))</f>
        <v xml:space="preserve"> </v>
      </c>
      <c r="Y290" s="4" cm="1">
        <f t="array" ref="Y290">IF(M290&lt;=0," ",INDEX(Prices,MATCH(Y$3,add_ons,0),MATCH($E290,Models,0)+1))</f>
        <v>310</v>
      </c>
      <c r="Z290" s="4" t="str" cm="1">
        <f t="array" ref="Z290">IF(N290&lt;=0," ",INDEX(Prices,MATCH(Z$3,add_ons,0),MATCH($E290,Models,0)+1))</f>
        <v xml:space="preserve"> </v>
      </c>
      <c r="AA290" s="4" t="str" cm="1">
        <f t="array" ref="AA290">IF(O290&lt;=0," ",INDEX(Prices,MATCH(AA$3,add_ons,0),MATCH($E290,Models,0)+1))</f>
        <v xml:space="preserve"> </v>
      </c>
      <c r="AB290" s="4" t="str" cm="1">
        <f t="array" ref="AB290">IF(P290&lt;=0," ",INDEX(Prices,MATCH(AB$3,add_ons,0),MATCH($E290,Models,0)+1))</f>
        <v xml:space="preserve"> </v>
      </c>
      <c r="AC290" s="4" t="str" cm="1">
        <f t="array" ref="AC290">IF(Q290&lt;=0," ",INDEX(Prices,MATCH(AC$3,add_ons,0),MATCH($E290,Models,0)+1))</f>
        <v xml:space="preserve"> </v>
      </c>
      <c r="AD290" s="4" cm="1">
        <f t="array" ref="AD290">IF(R290&lt;=0," ",INDEX(Prices,MATCH(AD$3,add_ons,0),MATCH($E290,Models,0)+1))</f>
        <v>180</v>
      </c>
      <c r="AE290" s="4" t="str" cm="1">
        <f t="array" ref="AE290">IF(S290&lt;=0," ",INDEX(Prices,MATCH(AE$3,add_ons,0),MATCH($E290,Models,0)+1))</f>
        <v xml:space="preserve"> </v>
      </c>
      <c r="AF290" s="4" t="str" cm="1">
        <f t="array" ref="AF290">IF(T290&lt;=0," ",INDEX(Prices,MATCH(AF$3,add_ons,0),MATCH($E290,Models,0)+1))</f>
        <v xml:space="preserve"> </v>
      </c>
      <c r="AG290" s="4" cm="1">
        <f t="array" ref="AG290">IF(U290&lt;=0," ",INDEX(Prices,MATCH(AG$3,add_ons,0),MATCH($E290,Models,0)+1))</f>
        <v>620</v>
      </c>
      <c r="AH290" s="4" cm="1">
        <f t="array" ref="AH290">IF(V290&lt;=0," ",INDEX(Prices,MATCH(AH$3,add_ons,0),MATCH($E290,Models,0)+1))</f>
        <v>440</v>
      </c>
      <c r="AI290" s="3">
        <f t="shared" si="20"/>
        <v>1317.5</v>
      </c>
      <c r="AJ290" s="3" t="str" cm="1">
        <f t="array" ref="AJ290">IF(K290&lt;= 0, " ",INDEX(Costs,MATCH(W$3,add_ons,0),MATCH($E290,Models,0)+1))</f>
        <v xml:space="preserve"> </v>
      </c>
      <c r="AK290" s="3" t="str" cm="1">
        <f t="array" ref="AK290">IF(L290&lt;= 0, " ",INDEX(Costs,MATCH(X$3,add_ons,0),MATCH($E290,Models,0)+1))</f>
        <v xml:space="preserve"> </v>
      </c>
      <c r="AL290" s="3" cm="1">
        <f t="array" ref="AL290">IF(M290&lt;= 0, " ",INDEX(Costs,MATCH(Y$3,add_ons,0),MATCH($E290,Models,0)+1))</f>
        <v>46.5</v>
      </c>
      <c r="AM290" s="3" t="str" cm="1">
        <f t="array" ref="AM290">IF(N290&lt;= 0, " ",INDEX(Costs,MATCH(Z$3,add_ons,0),MATCH($E290,Models,0)+1))</f>
        <v xml:space="preserve"> </v>
      </c>
      <c r="AN290" s="3" t="str" cm="1">
        <f t="array" ref="AN290">IF(O290&lt;= 0, " ",INDEX(Costs,MATCH(AA$3,add_ons,0),MATCH($E290,Models,0)+1))</f>
        <v xml:space="preserve"> </v>
      </c>
      <c r="AO290" s="3" t="str" cm="1">
        <f t="array" ref="AO290">IF(P290&lt;= 0, " ",INDEX(Costs,MATCH(AB$3,add_ons,0),MATCH($E290,Models,0)+1))</f>
        <v xml:space="preserve"> </v>
      </c>
      <c r="AP290" s="3" t="str" cm="1">
        <f t="array" ref="AP290">IF(Q290&lt;= 0, " ",INDEX(Costs,MATCH(AC$3,add_ons,0),MATCH($E290,Models,0)+1))</f>
        <v xml:space="preserve"> </v>
      </c>
      <c r="AQ290" s="3" cm="1">
        <f t="array" ref="AQ290">IF(R290&lt;= 0, " ",INDEX(Costs,MATCH(AD$3,add_ons,0),MATCH($E290,Models,0)+1))</f>
        <v>30.6</v>
      </c>
      <c r="AR290" s="3" t="str" cm="1">
        <f t="array" ref="AR290">IF(S290&lt;= 0, " ",INDEX(Costs,MATCH(AE$3,add_ons,0),MATCH($E290,Models,0)+1))</f>
        <v xml:space="preserve"> </v>
      </c>
      <c r="AS290" s="3" t="str" cm="1">
        <f t="array" ref="AS290">IF(T290&lt;= 0, " ",INDEX(Costs,MATCH(AF$3,add_ons,0),MATCH($E290,Models,0)+1))</f>
        <v xml:space="preserve"> </v>
      </c>
      <c r="AT290" s="3" cm="1">
        <f t="array" ref="AT290">IF(U290&lt;= 0, " ",INDEX(Costs,MATCH(AG$3,add_ons,0),MATCH($E290,Models,0)+1))</f>
        <v>173.60000000000002</v>
      </c>
      <c r="AU290" s="3" cm="1">
        <f t="array" ref="AU290">IF(V290&lt;= 0, " ",INDEX(Costs,MATCH(AH$3,add_ons,0),MATCH($E290,Models,0)+1))</f>
        <v>92.399999999999991</v>
      </c>
      <c r="AV290" s="3">
        <f t="shared" si="21"/>
        <v>343.1</v>
      </c>
      <c r="AW290" s="3">
        <f t="shared" si="22"/>
        <v>30482.5</v>
      </c>
      <c r="AX290" s="3">
        <f t="shared" si="23"/>
        <v>28633.149999999998</v>
      </c>
      <c r="AY290" s="3">
        <f t="shared" si="24"/>
        <v>1849.3500000000022</v>
      </c>
    </row>
    <row r="291" spans="1:51" x14ac:dyDescent="0.2">
      <c r="A291" t="s">
        <v>48</v>
      </c>
      <c r="B291" t="s">
        <v>9</v>
      </c>
      <c r="C291" t="s">
        <v>10</v>
      </c>
      <c r="D291" t="s">
        <v>11</v>
      </c>
      <c r="E291" t="s">
        <v>12</v>
      </c>
      <c r="F291" t="s">
        <v>29</v>
      </c>
      <c r="G291" t="s">
        <v>14</v>
      </c>
      <c r="H291">
        <v>35</v>
      </c>
      <c r="I291" s="3">
        <v>24897</v>
      </c>
      <c r="J291" s="4">
        <v>24150.09</v>
      </c>
      <c r="K291" s="10">
        <v>0</v>
      </c>
      <c r="L291" s="10">
        <v>0</v>
      </c>
      <c r="M291" s="10">
        <v>0</v>
      </c>
      <c r="N291" s="10">
        <v>0</v>
      </c>
      <c r="O291" s="10">
        <v>0</v>
      </c>
      <c r="P291" s="10">
        <v>0</v>
      </c>
      <c r="Q291" s="10">
        <v>0</v>
      </c>
      <c r="R291" s="10">
        <v>1</v>
      </c>
      <c r="S291" s="10">
        <v>0</v>
      </c>
      <c r="T291" s="10">
        <v>1</v>
      </c>
      <c r="U291" s="10">
        <v>0</v>
      </c>
      <c r="V291" s="10">
        <v>0</v>
      </c>
      <c r="W291" s="4" t="str" cm="1">
        <f t="array" ref="W291">IF(K291&lt;=0," ",INDEX(Prices,MATCH(W$3,add_ons,0),MATCH($E291,Models,0)+1))</f>
        <v xml:space="preserve"> </v>
      </c>
      <c r="X291" s="4" t="str" cm="1">
        <f t="array" ref="X291">IF(L291&lt;=0," ",INDEX(Prices,MATCH(X$3,add_ons,0),MATCH($E291,Models,0)+1))</f>
        <v xml:space="preserve"> </v>
      </c>
      <c r="Y291" s="4" t="str" cm="1">
        <f t="array" ref="Y291">IF(M291&lt;=0," ",INDEX(Prices,MATCH(Y$3,add_ons,0),MATCH($E291,Models,0)+1))</f>
        <v xml:space="preserve"> </v>
      </c>
      <c r="Z291" s="4" t="str" cm="1">
        <f t="array" ref="Z291">IF(N291&lt;=0," ",INDEX(Prices,MATCH(Z$3,add_ons,0),MATCH($E291,Models,0)+1))</f>
        <v xml:space="preserve"> </v>
      </c>
      <c r="AA291" s="4" t="str" cm="1">
        <f t="array" ref="AA291">IF(O291&lt;=0," ",INDEX(Prices,MATCH(AA$3,add_ons,0),MATCH($E291,Models,0)+1))</f>
        <v xml:space="preserve"> </v>
      </c>
      <c r="AB291" s="4" t="str" cm="1">
        <f t="array" ref="AB291">IF(P291&lt;=0," ",INDEX(Prices,MATCH(AB$3,add_ons,0),MATCH($E291,Models,0)+1))</f>
        <v xml:space="preserve"> </v>
      </c>
      <c r="AC291" s="4" t="str" cm="1">
        <f t="array" ref="AC291">IF(Q291&lt;=0," ",INDEX(Prices,MATCH(AC$3,add_ons,0),MATCH($E291,Models,0)+1))</f>
        <v xml:space="preserve"> </v>
      </c>
      <c r="AD291" s="4" cm="1">
        <f t="array" ref="AD291">IF(R291&lt;=0," ",INDEX(Prices,MATCH(AD$3,add_ons,0),MATCH($E291,Models,0)+1))</f>
        <v>180</v>
      </c>
      <c r="AE291" s="4" t="str" cm="1">
        <f t="array" ref="AE291">IF(S291&lt;=0," ",INDEX(Prices,MATCH(AE$3,add_ons,0),MATCH($E291,Models,0)+1))</f>
        <v xml:space="preserve"> </v>
      </c>
      <c r="AF291" s="4" cm="1">
        <f t="array" ref="AF291">IF(T291&lt;=0," ",INDEX(Prices,MATCH(AF$3,add_ons,0),MATCH($E291,Models,0)+1))</f>
        <v>200</v>
      </c>
      <c r="AG291" s="4" t="str" cm="1">
        <f t="array" ref="AG291">IF(U291&lt;=0," ",INDEX(Prices,MATCH(AG$3,add_ons,0),MATCH($E291,Models,0)+1))</f>
        <v xml:space="preserve"> </v>
      </c>
      <c r="AH291" s="4" t="str" cm="1">
        <f t="array" ref="AH291">IF(V291&lt;=0," ",INDEX(Prices,MATCH(AH$3,add_ons,0),MATCH($E291,Models,0)+1))</f>
        <v xml:space="preserve"> </v>
      </c>
      <c r="AI291" s="3">
        <f t="shared" si="20"/>
        <v>323</v>
      </c>
      <c r="AJ291" s="3" t="str" cm="1">
        <f t="array" ref="AJ291">IF(K291&lt;= 0, " ",INDEX(Costs,MATCH(W$3,add_ons,0),MATCH($E291,Models,0)+1))</f>
        <v xml:space="preserve"> </v>
      </c>
      <c r="AK291" s="3" t="str" cm="1">
        <f t="array" ref="AK291">IF(L291&lt;= 0, " ",INDEX(Costs,MATCH(X$3,add_ons,0),MATCH($E291,Models,0)+1))</f>
        <v xml:space="preserve"> </v>
      </c>
      <c r="AL291" s="3" t="str" cm="1">
        <f t="array" ref="AL291">IF(M291&lt;= 0, " ",INDEX(Costs,MATCH(Y$3,add_ons,0),MATCH($E291,Models,0)+1))</f>
        <v xml:space="preserve"> </v>
      </c>
      <c r="AM291" s="3" t="str" cm="1">
        <f t="array" ref="AM291">IF(N291&lt;= 0, " ",INDEX(Costs,MATCH(Z$3,add_ons,0),MATCH($E291,Models,0)+1))</f>
        <v xml:space="preserve"> </v>
      </c>
      <c r="AN291" s="3" t="str" cm="1">
        <f t="array" ref="AN291">IF(O291&lt;= 0, " ",INDEX(Costs,MATCH(AA$3,add_ons,0),MATCH($E291,Models,0)+1))</f>
        <v xml:space="preserve"> </v>
      </c>
      <c r="AO291" s="3" t="str" cm="1">
        <f t="array" ref="AO291">IF(P291&lt;= 0, " ",INDEX(Costs,MATCH(AB$3,add_ons,0),MATCH($E291,Models,0)+1))</f>
        <v xml:space="preserve"> </v>
      </c>
      <c r="AP291" s="3" t="str" cm="1">
        <f t="array" ref="AP291">IF(Q291&lt;= 0, " ",INDEX(Costs,MATCH(AC$3,add_ons,0),MATCH($E291,Models,0)+1))</f>
        <v xml:space="preserve"> </v>
      </c>
      <c r="AQ291" s="3" cm="1">
        <f t="array" ref="AQ291">IF(R291&lt;= 0, " ",INDEX(Costs,MATCH(AD$3,add_ons,0),MATCH($E291,Models,0)+1))</f>
        <v>30.6</v>
      </c>
      <c r="AR291" s="3" t="str" cm="1">
        <f t="array" ref="AR291">IF(S291&lt;= 0, " ",INDEX(Costs,MATCH(AE$3,add_ons,0),MATCH($E291,Models,0)+1))</f>
        <v xml:space="preserve"> </v>
      </c>
      <c r="AS291" s="3" cm="1">
        <f t="array" ref="AS291">IF(T291&lt;= 0, " ",INDEX(Costs,MATCH(AF$3,add_ons,0),MATCH($E291,Models,0)+1))</f>
        <v>36</v>
      </c>
      <c r="AT291" s="3" t="str" cm="1">
        <f t="array" ref="AT291">IF(U291&lt;= 0, " ",INDEX(Costs,MATCH(AG$3,add_ons,0),MATCH($E291,Models,0)+1))</f>
        <v xml:space="preserve"> </v>
      </c>
      <c r="AU291" s="3" t="str" cm="1">
        <f t="array" ref="AU291">IF(V291&lt;= 0, " ",INDEX(Costs,MATCH(AH$3,add_ons,0),MATCH($E291,Models,0)+1))</f>
        <v xml:space="preserve"> </v>
      </c>
      <c r="AV291" s="3">
        <f t="shared" si="21"/>
        <v>66.599999999999994</v>
      </c>
      <c r="AW291" s="3">
        <f t="shared" si="22"/>
        <v>25220</v>
      </c>
      <c r="AX291" s="3">
        <f t="shared" si="23"/>
        <v>24216.69</v>
      </c>
      <c r="AY291" s="3">
        <f t="shared" si="24"/>
        <v>1003.3100000000013</v>
      </c>
    </row>
    <row r="292" spans="1:51" x14ac:dyDescent="0.2">
      <c r="A292" t="s">
        <v>48</v>
      </c>
      <c r="B292" t="s">
        <v>9</v>
      </c>
      <c r="C292" t="s">
        <v>40</v>
      </c>
      <c r="D292" t="s">
        <v>16</v>
      </c>
      <c r="E292" t="s">
        <v>17</v>
      </c>
      <c r="F292" t="s">
        <v>29</v>
      </c>
      <c r="G292" t="s">
        <v>22</v>
      </c>
      <c r="H292">
        <v>36</v>
      </c>
      <c r="I292" s="4">
        <v>11483</v>
      </c>
      <c r="J292" s="4">
        <v>6889.8</v>
      </c>
      <c r="K292" s="10">
        <v>0</v>
      </c>
      <c r="L292" s="10">
        <v>0</v>
      </c>
      <c r="M292" s="10">
        <v>0</v>
      </c>
      <c r="N292" s="10">
        <v>0</v>
      </c>
      <c r="O292" s="10">
        <v>0</v>
      </c>
      <c r="P292" s="10">
        <v>0</v>
      </c>
      <c r="Q292" s="10">
        <v>0</v>
      </c>
      <c r="R292" s="10">
        <v>0</v>
      </c>
      <c r="S292" s="10">
        <v>0</v>
      </c>
      <c r="T292" s="10">
        <v>0</v>
      </c>
      <c r="U292" s="10">
        <v>0</v>
      </c>
      <c r="V292" s="10">
        <v>0</v>
      </c>
      <c r="W292" s="4" t="str" cm="1">
        <f t="array" ref="W292">IF(K292&lt;=0," ",INDEX(Prices,MATCH(W$3,add_ons,0),MATCH($E292,Models,0)+1))</f>
        <v xml:space="preserve"> </v>
      </c>
      <c r="X292" s="4" t="str" cm="1">
        <f t="array" ref="X292">IF(L292&lt;=0," ",INDEX(Prices,MATCH(X$3,add_ons,0),MATCH($E292,Models,0)+1))</f>
        <v xml:space="preserve"> </v>
      </c>
      <c r="Y292" s="4" t="str" cm="1">
        <f t="array" ref="Y292">IF(M292&lt;=0," ",INDEX(Prices,MATCH(Y$3,add_ons,0),MATCH($E292,Models,0)+1))</f>
        <v xml:space="preserve"> </v>
      </c>
      <c r="Z292" s="4" t="str" cm="1">
        <f t="array" ref="Z292">IF(N292&lt;=0," ",INDEX(Prices,MATCH(Z$3,add_ons,0),MATCH($E292,Models,0)+1))</f>
        <v xml:space="preserve"> </v>
      </c>
      <c r="AA292" s="4" t="str" cm="1">
        <f t="array" ref="AA292">IF(O292&lt;=0," ",INDEX(Prices,MATCH(AA$3,add_ons,0),MATCH($E292,Models,0)+1))</f>
        <v xml:space="preserve"> </v>
      </c>
      <c r="AB292" s="4" t="str" cm="1">
        <f t="array" ref="AB292">IF(P292&lt;=0," ",INDEX(Prices,MATCH(AB$3,add_ons,0),MATCH($E292,Models,0)+1))</f>
        <v xml:space="preserve"> </v>
      </c>
      <c r="AC292" s="4" t="str" cm="1">
        <f t="array" ref="AC292">IF(Q292&lt;=0," ",INDEX(Prices,MATCH(AC$3,add_ons,0),MATCH($E292,Models,0)+1))</f>
        <v xml:space="preserve"> </v>
      </c>
      <c r="AD292" s="4" t="str" cm="1">
        <f t="array" ref="AD292">IF(R292&lt;=0," ",INDEX(Prices,MATCH(AD$3,add_ons,0),MATCH($E292,Models,0)+1))</f>
        <v xml:space="preserve"> </v>
      </c>
      <c r="AE292" s="4" t="str" cm="1">
        <f t="array" ref="AE292">IF(S292&lt;=0," ",INDEX(Prices,MATCH(AE$3,add_ons,0),MATCH($E292,Models,0)+1))</f>
        <v xml:space="preserve"> </v>
      </c>
      <c r="AF292" s="4" t="str" cm="1">
        <f t="array" ref="AF292">IF(T292&lt;=0," ",INDEX(Prices,MATCH(AF$3,add_ons,0),MATCH($E292,Models,0)+1))</f>
        <v xml:space="preserve"> </v>
      </c>
      <c r="AG292" s="4" t="str" cm="1">
        <f t="array" ref="AG292">IF(U292&lt;=0," ",INDEX(Prices,MATCH(AG$3,add_ons,0),MATCH($E292,Models,0)+1))</f>
        <v xml:space="preserve"> </v>
      </c>
      <c r="AH292" s="4" t="str" cm="1">
        <f t="array" ref="AH292">IF(V292&lt;=0," ",INDEX(Prices,MATCH(AH$3,add_ons,0),MATCH($E292,Models,0)+1))</f>
        <v xml:space="preserve"> </v>
      </c>
      <c r="AI292" s="3">
        <f t="shared" si="20"/>
        <v>0</v>
      </c>
      <c r="AJ292" s="3" t="str" cm="1">
        <f t="array" ref="AJ292">IF(K292&lt;= 0, " ",INDEX(Costs,MATCH(W$3,add_ons,0),MATCH($E292,Models,0)+1))</f>
        <v xml:space="preserve"> </v>
      </c>
      <c r="AK292" s="3" t="str" cm="1">
        <f t="array" ref="AK292">IF(L292&lt;= 0, " ",INDEX(Costs,MATCH(X$3,add_ons,0),MATCH($E292,Models,0)+1))</f>
        <v xml:space="preserve"> </v>
      </c>
      <c r="AL292" s="3" t="str" cm="1">
        <f t="array" ref="AL292">IF(M292&lt;= 0, " ",INDEX(Costs,MATCH(Y$3,add_ons,0),MATCH($E292,Models,0)+1))</f>
        <v xml:space="preserve"> </v>
      </c>
      <c r="AM292" s="3" t="str" cm="1">
        <f t="array" ref="AM292">IF(N292&lt;= 0, " ",INDEX(Costs,MATCH(Z$3,add_ons,0),MATCH($E292,Models,0)+1))</f>
        <v xml:space="preserve"> </v>
      </c>
      <c r="AN292" s="3" t="str" cm="1">
        <f t="array" ref="AN292">IF(O292&lt;= 0, " ",INDEX(Costs,MATCH(AA$3,add_ons,0),MATCH($E292,Models,0)+1))</f>
        <v xml:space="preserve"> </v>
      </c>
      <c r="AO292" s="3" t="str" cm="1">
        <f t="array" ref="AO292">IF(P292&lt;= 0, " ",INDEX(Costs,MATCH(AB$3,add_ons,0),MATCH($E292,Models,0)+1))</f>
        <v xml:space="preserve"> </v>
      </c>
      <c r="AP292" s="3" t="str" cm="1">
        <f t="array" ref="AP292">IF(Q292&lt;= 0, " ",INDEX(Costs,MATCH(AC$3,add_ons,0),MATCH($E292,Models,0)+1))</f>
        <v xml:space="preserve"> </v>
      </c>
      <c r="AQ292" s="3" t="str" cm="1">
        <f t="array" ref="AQ292">IF(R292&lt;= 0, " ",INDEX(Costs,MATCH(AD$3,add_ons,0),MATCH($E292,Models,0)+1))</f>
        <v xml:space="preserve"> </v>
      </c>
      <c r="AR292" s="3" t="str" cm="1">
        <f t="array" ref="AR292">IF(S292&lt;= 0, " ",INDEX(Costs,MATCH(AE$3,add_ons,0),MATCH($E292,Models,0)+1))</f>
        <v xml:space="preserve"> </v>
      </c>
      <c r="AS292" s="3" t="str" cm="1">
        <f t="array" ref="AS292">IF(T292&lt;= 0, " ",INDEX(Costs,MATCH(AF$3,add_ons,0),MATCH($E292,Models,0)+1))</f>
        <v xml:space="preserve"> </v>
      </c>
      <c r="AT292" s="3" t="str" cm="1">
        <f t="array" ref="AT292">IF(U292&lt;= 0, " ",INDEX(Costs,MATCH(AG$3,add_ons,0),MATCH($E292,Models,0)+1))</f>
        <v xml:space="preserve"> </v>
      </c>
      <c r="AU292" s="3" t="str" cm="1">
        <f t="array" ref="AU292">IF(V292&lt;= 0, " ",INDEX(Costs,MATCH(AH$3,add_ons,0),MATCH($E292,Models,0)+1))</f>
        <v xml:space="preserve"> </v>
      </c>
      <c r="AV292" s="3">
        <f t="shared" si="21"/>
        <v>0</v>
      </c>
      <c r="AW292" s="3">
        <f t="shared" si="22"/>
        <v>11483</v>
      </c>
      <c r="AX292" s="3">
        <f t="shared" si="23"/>
        <v>6889.8</v>
      </c>
      <c r="AY292" s="3">
        <f t="shared" si="24"/>
        <v>4593.2</v>
      </c>
    </row>
    <row r="293" spans="1:51" x14ac:dyDescent="0.2">
      <c r="A293" t="s">
        <v>48</v>
      </c>
      <c r="B293" t="s">
        <v>9</v>
      </c>
      <c r="C293" t="s">
        <v>40</v>
      </c>
      <c r="D293" t="s">
        <v>16</v>
      </c>
      <c r="E293" t="s">
        <v>17</v>
      </c>
      <c r="F293" t="s">
        <v>29</v>
      </c>
      <c r="G293" t="s">
        <v>22</v>
      </c>
      <c r="H293">
        <v>75</v>
      </c>
      <c r="I293" s="4">
        <v>13552</v>
      </c>
      <c r="J293" s="4">
        <v>8131.2</v>
      </c>
      <c r="K293" s="10">
        <v>0</v>
      </c>
      <c r="L293" s="10">
        <v>0</v>
      </c>
      <c r="M293" s="10">
        <v>0</v>
      </c>
      <c r="N293" s="10">
        <v>0</v>
      </c>
      <c r="O293" s="10">
        <v>0</v>
      </c>
      <c r="P293" s="10">
        <v>0</v>
      </c>
      <c r="Q293" s="10">
        <v>1</v>
      </c>
      <c r="R293" s="10">
        <v>0</v>
      </c>
      <c r="S293" s="10">
        <v>1</v>
      </c>
      <c r="T293" s="10">
        <v>0</v>
      </c>
      <c r="U293" s="10">
        <v>0</v>
      </c>
      <c r="V293" s="10">
        <v>1</v>
      </c>
      <c r="W293" s="4" t="str" cm="1">
        <f t="array" ref="W293">IF(K293&lt;=0," ",INDEX(Prices,MATCH(W$3,add_ons,0),MATCH($E293,Models,0)+1))</f>
        <v xml:space="preserve"> </v>
      </c>
      <c r="X293" s="4" t="str" cm="1">
        <f t="array" ref="X293">IF(L293&lt;=0," ",INDEX(Prices,MATCH(X$3,add_ons,0),MATCH($E293,Models,0)+1))</f>
        <v xml:space="preserve"> </v>
      </c>
      <c r="Y293" s="4" t="str" cm="1">
        <f t="array" ref="Y293">IF(M293&lt;=0," ",INDEX(Prices,MATCH(Y$3,add_ons,0),MATCH($E293,Models,0)+1))</f>
        <v xml:space="preserve"> </v>
      </c>
      <c r="Z293" s="4" t="str" cm="1">
        <f t="array" ref="Z293">IF(N293&lt;=0," ",INDEX(Prices,MATCH(Z$3,add_ons,0),MATCH($E293,Models,0)+1))</f>
        <v xml:space="preserve"> </v>
      </c>
      <c r="AA293" s="4" t="str" cm="1">
        <f t="array" ref="AA293">IF(O293&lt;=0," ",INDEX(Prices,MATCH(AA$3,add_ons,0),MATCH($E293,Models,0)+1))</f>
        <v xml:space="preserve"> </v>
      </c>
      <c r="AB293" s="4" t="str" cm="1">
        <f t="array" ref="AB293">IF(P293&lt;=0," ",INDEX(Prices,MATCH(AB$3,add_ons,0),MATCH($E293,Models,0)+1))</f>
        <v xml:space="preserve"> </v>
      </c>
      <c r="AC293" s="4" cm="1">
        <f t="array" ref="AC293">IF(Q293&lt;=0," ",INDEX(Prices,MATCH(AC$3,add_ons,0),MATCH($E293,Models,0)+1))</f>
        <v>90</v>
      </c>
      <c r="AD293" s="4" t="str" cm="1">
        <f t="array" ref="AD293">IF(R293&lt;=0," ",INDEX(Prices,MATCH(AD$3,add_ons,0),MATCH($E293,Models,0)+1))</f>
        <v xml:space="preserve"> </v>
      </c>
      <c r="AE293" s="4" cm="1">
        <f t="array" ref="AE293">IF(S293&lt;=0," ",INDEX(Prices,MATCH(AE$3,add_ons,0),MATCH($E293,Models,0)+1))</f>
        <v>140</v>
      </c>
      <c r="AF293" s="4" t="str" cm="1">
        <f t="array" ref="AF293">IF(T293&lt;=0," ",INDEX(Prices,MATCH(AF$3,add_ons,0),MATCH($E293,Models,0)+1))</f>
        <v xml:space="preserve"> </v>
      </c>
      <c r="AG293" s="4" t="str" cm="1">
        <f t="array" ref="AG293">IF(U293&lt;=0," ",INDEX(Prices,MATCH(AG$3,add_ons,0),MATCH($E293,Models,0)+1))</f>
        <v xml:space="preserve"> </v>
      </c>
      <c r="AH293" s="4" cm="1">
        <f t="array" ref="AH293">IF(V293&lt;=0," ",INDEX(Prices,MATCH(AH$3,add_ons,0),MATCH($E293,Models,0)+1))</f>
        <v>390</v>
      </c>
      <c r="AI293" s="3">
        <f t="shared" si="20"/>
        <v>527</v>
      </c>
      <c r="AJ293" s="3" t="str" cm="1">
        <f t="array" ref="AJ293">IF(K293&lt;= 0, " ",INDEX(Costs,MATCH(W$3,add_ons,0),MATCH($E293,Models,0)+1))</f>
        <v xml:space="preserve"> </v>
      </c>
      <c r="AK293" s="3" t="str" cm="1">
        <f t="array" ref="AK293">IF(L293&lt;= 0, " ",INDEX(Costs,MATCH(X$3,add_ons,0),MATCH($E293,Models,0)+1))</f>
        <v xml:space="preserve"> </v>
      </c>
      <c r="AL293" s="3" t="str" cm="1">
        <f t="array" ref="AL293">IF(M293&lt;= 0, " ",INDEX(Costs,MATCH(Y$3,add_ons,0),MATCH($E293,Models,0)+1))</f>
        <v xml:space="preserve"> </v>
      </c>
      <c r="AM293" s="3" t="str" cm="1">
        <f t="array" ref="AM293">IF(N293&lt;= 0, " ",INDEX(Costs,MATCH(Z$3,add_ons,0),MATCH($E293,Models,0)+1))</f>
        <v xml:space="preserve"> </v>
      </c>
      <c r="AN293" s="3" t="str" cm="1">
        <f t="array" ref="AN293">IF(O293&lt;= 0, " ",INDEX(Costs,MATCH(AA$3,add_ons,0),MATCH($E293,Models,0)+1))</f>
        <v xml:space="preserve"> </v>
      </c>
      <c r="AO293" s="3" t="str" cm="1">
        <f t="array" ref="AO293">IF(P293&lt;= 0, " ",INDEX(Costs,MATCH(AB$3,add_ons,0),MATCH($E293,Models,0)+1))</f>
        <v xml:space="preserve"> </v>
      </c>
      <c r="AP293" s="3" cm="1">
        <f t="array" ref="AP293">IF(Q293&lt;= 0, " ",INDEX(Costs,MATCH(AC$3,add_ons,0),MATCH($E293,Models,0)+1))</f>
        <v>13.5</v>
      </c>
      <c r="AQ293" s="3" t="str" cm="1">
        <f t="array" ref="AQ293">IF(R293&lt;= 0, " ",INDEX(Costs,MATCH(AD$3,add_ons,0),MATCH($E293,Models,0)+1))</f>
        <v xml:space="preserve"> </v>
      </c>
      <c r="AR293" s="3" cm="1">
        <f t="array" ref="AR293">IF(S293&lt;= 0, " ",INDEX(Costs,MATCH(AE$3,add_ons,0),MATCH($E293,Models,0)+1))</f>
        <v>23.8</v>
      </c>
      <c r="AS293" s="3" t="str" cm="1">
        <f t="array" ref="AS293">IF(T293&lt;= 0, " ",INDEX(Costs,MATCH(AF$3,add_ons,0),MATCH($E293,Models,0)+1))</f>
        <v xml:space="preserve"> </v>
      </c>
      <c r="AT293" s="3" t="str" cm="1">
        <f t="array" ref="AT293">IF(U293&lt;= 0, " ",INDEX(Costs,MATCH(AG$3,add_ons,0),MATCH($E293,Models,0)+1))</f>
        <v xml:space="preserve"> </v>
      </c>
      <c r="AU293" s="3" cm="1">
        <f t="array" ref="AU293">IF(V293&lt;= 0, " ",INDEX(Costs,MATCH(AH$3,add_ons,0),MATCH($E293,Models,0)+1))</f>
        <v>81.899999999999991</v>
      </c>
      <c r="AV293" s="3">
        <f t="shared" si="21"/>
        <v>119.19999999999999</v>
      </c>
      <c r="AW293" s="3">
        <f t="shared" si="22"/>
        <v>14079</v>
      </c>
      <c r="AX293" s="3">
        <f t="shared" si="23"/>
        <v>8250.4</v>
      </c>
      <c r="AY293" s="3">
        <f t="shared" si="24"/>
        <v>5828.6</v>
      </c>
    </row>
    <row r="294" spans="1:51" x14ac:dyDescent="0.2">
      <c r="A294" t="s">
        <v>48</v>
      </c>
      <c r="B294" t="s">
        <v>9</v>
      </c>
      <c r="C294" t="s">
        <v>40</v>
      </c>
      <c r="D294" t="s">
        <v>16</v>
      </c>
      <c r="E294" t="s">
        <v>17</v>
      </c>
      <c r="F294" t="s">
        <v>13</v>
      </c>
      <c r="G294" t="s">
        <v>22</v>
      </c>
      <c r="H294">
        <v>55</v>
      </c>
      <c r="I294" s="4">
        <v>18684</v>
      </c>
      <c r="J294" s="4">
        <v>11210.4</v>
      </c>
      <c r="K294" s="10">
        <v>0</v>
      </c>
      <c r="L294" s="10">
        <v>0</v>
      </c>
      <c r="M294" s="10">
        <v>1</v>
      </c>
      <c r="N294" s="10">
        <v>0</v>
      </c>
      <c r="O294" s="10">
        <v>0</v>
      </c>
      <c r="P294" s="10">
        <v>0</v>
      </c>
      <c r="Q294" s="10">
        <v>0</v>
      </c>
      <c r="R294" s="10">
        <v>0</v>
      </c>
      <c r="S294" s="10">
        <v>0</v>
      </c>
      <c r="T294" s="10">
        <v>1</v>
      </c>
      <c r="U294" s="10">
        <v>0</v>
      </c>
      <c r="V294" s="10">
        <v>0</v>
      </c>
      <c r="W294" s="4" t="str" cm="1">
        <f t="array" ref="W294">IF(K294&lt;=0," ",INDEX(Prices,MATCH(W$3,add_ons,0),MATCH($E294,Models,0)+1))</f>
        <v xml:space="preserve"> </v>
      </c>
      <c r="X294" s="4" t="str" cm="1">
        <f t="array" ref="X294">IF(L294&lt;=0," ",INDEX(Prices,MATCH(X$3,add_ons,0),MATCH($E294,Models,0)+1))</f>
        <v xml:space="preserve"> </v>
      </c>
      <c r="Y294" s="4" cm="1">
        <f t="array" ref="Y294">IF(M294&lt;=0," ",INDEX(Prices,MATCH(Y$3,add_ons,0),MATCH($E294,Models,0)+1))</f>
        <v>280</v>
      </c>
      <c r="Z294" s="4" t="str" cm="1">
        <f t="array" ref="Z294">IF(N294&lt;=0," ",INDEX(Prices,MATCH(Z$3,add_ons,0),MATCH($E294,Models,0)+1))</f>
        <v xml:space="preserve"> </v>
      </c>
      <c r="AA294" s="4" t="str" cm="1">
        <f t="array" ref="AA294">IF(O294&lt;=0," ",INDEX(Prices,MATCH(AA$3,add_ons,0),MATCH($E294,Models,0)+1))</f>
        <v xml:space="preserve"> </v>
      </c>
      <c r="AB294" s="4" t="str" cm="1">
        <f t="array" ref="AB294">IF(P294&lt;=0," ",INDEX(Prices,MATCH(AB$3,add_ons,0),MATCH($E294,Models,0)+1))</f>
        <v xml:space="preserve"> </v>
      </c>
      <c r="AC294" s="4" t="str" cm="1">
        <f t="array" ref="AC294">IF(Q294&lt;=0," ",INDEX(Prices,MATCH(AC$3,add_ons,0),MATCH($E294,Models,0)+1))</f>
        <v xml:space="preserve"> </v>
      </c>
      <c r="AD294" s="4" t="str" cm="1">
        <f t="array" ref="AD294">IF(R294&lt;=0," ",INDEX(Prices,MATCH(AD$3,add_ons,0),MATCH($E294,Models,0)+1))</f>
        <v xml:space="preserve"> </v>
      </c>
      <c r="AE294" s="4" t="str" cm="1">
        <f t="array" ref="AE294">IF(S294&lt;=0," ",INDEX(Prices,MATCH(AE$3,add_ons,0),MATCH($E294,Models,0)+1))</f>
        <v xml:space="preserve"> </v>
      </c>
      <c r="AF294" s="4" cm="1">
        <f t="array" ref="AF294">IF(T294&lt;=0," ",INDEX(Prices,MATCH(AF$3,add_ons,0),MATCH($E294,Models,0)+1))</f>
        <v>180</v>
      </c>
      <c r="AG294" s="4" t="str" cm="1">
        <f t="array" ref="AG294">IF(U294&lt;=0," ",INDEX(Prices,MATCH(AG$3,add_ons,0),MATCH($E294,Models,0)+1))</f>
        <v xml:space="preserve"> </v>
      </c>
      <c r="AH294" s="4" t="str" cm="1">
        <f t="array" ref="AH294">IF(V294&lt;=0," ",INDEX(Prices,MATCH(AH$3,add_ons,0),MATCH($E294,Models,0)+1))</f>
        <v xml:space="preserve"> </v>
      </c>
      <c r="AI294" s="3">
        <f t="shared" si="20"/>
        <v>391</v>
      </c>
      <c r="AJ294" s="3" t="str" cm="1">
        <f t="array" ref="AJ294">IF(K294&lt;= 0, " ",INDEX(Costs,MATCH(W$3,add_ons,0),MATCH($E294,Models,0)+1))</f>
        <v xml:space="preserve"> </v>
      </c>
      <c r="AK294" s="3" t="str" cm="1">
        <f t="array" ref="AK294">IF(L294&lt;= 0, " ",INDEX(Costs,MATCH(X$3,add_ons,0),MATCH($E294,Models,0)+1))</f>
        <v xml:space="preserve"> </v>
      </c>
      <c r="AL294" s="3" cm="1">
        <f t="array" ref="AL294">IF(M294&lt;= 0, " ",INDEX(Costs,MATCH(Y$3,add_ons,0),MATCH($E294,Models,0)+1))</f>
        <v>42</v>
      </c>
      <c r="AM294" s="3" t="str" cm="1">
        <f t="array" ref="AM294">IF(N294&lt;= 0, " ",INDEX(Costs,MATCH(Z$3,add_ons,0),MATCH($E294,Models,0)+1))</f>
        <v xml:space="preserve"> </v>
      </c>
      <c r="AN294" s="3" t="str" cm="1">
        <f t="array" ref="AN294">IF(O294&lt;= 0, " ",INDEX(Costs,MATCH(AA$3,add_ons,0),MATCH($E294,Models,0)+1))</f>
        <v xml:space="preserve"> </v>
      </c>
      <c r="AO294" s="3" t="str" cm="1">
        <f t="array" ref="AO294">IF(P294&lt;= 0, " ",INDEX(Costs,MATCH(AB$3,add_ons,0),MATCH($E294,Models,0)+1))</f>
        <v xml:space="preserve"> </v>
      </c>
      <c r="AP294" s="3" t="str" cm="1">
        <f t="array" ref="AP294">IF(Q294&lt;= 0, " ",INDEX(Costs,MATCH(AC$3,add_ons,0),MATCH($E294,Models,0)+1))</f>
        <v xml:space="preserve"> </v>
      </c>
      <c r="AQ294" s="3" t="str" cm="1">
        <f t="array" ref="AQ294">IF(R294&lt;= 0, " ",INDEX(Costs,MATCH(AD$3,add_ons,0),MATCH($E294,Models,0)+1))</f>
        <v xml:space="preserve"> </v>
      </c>
      <c r="AR294" s="3" t="str" cm="1">
        <f t="array" ref="AR294">IF(S294&lt;= 0, " ",INDEX(Costs,MATCH(AE$3,add_ons,0),MATCH($E294,Models,0)+1))</f>
        <v xml:space="preserve"> </v>
      </c>
      <c r="AS294" s="3" cm="1">
        <f t="array" ref="AS294">IF(T294&lt;= 0, " ",INDEX(Costs,MATCH(AF$3,add_ons,0),MATCH($E294,Models,0)+1))</f>
        <v>32.4</v>
      </c>
      <c r="AT294" s="3" t="str" cm="1">
        <f t="array" ref="AT294">IF(U294&lt;= 0, " ",INDEX(Costs,MATCH(AG$3,add_ons,0),MATCH($E294,Models,0)+1))</f>
        <v xml:space="preserve"> </v>
      </c>
      <c r="AU294" s="3" t="str" cm="1">
        <f t="array" ref="AU294">IF(V294&lt;= 0, " ",INDEX(Costs,MATCH(AH$3,add_ons,0),MATCH($E294,Models,0)+1))</f>
        <v xml:space="preserve"> </v>
      </c>
      <c r="AV294" s="3">
        <f t="shared" si="21"/>
        <v>74.400000000000006</v>
      </c>
      <c r="AW294" s="3">
        <f t="shared" si="22"/>
        <v>19075</v>
      </c>
      <c r="AX294" s="3">
        <f t="shared" si="23"/>
        <v>11284.8</v>
      </c>
      <c r="AY294" s="3">
        <f t="shared" si="24"/>
        <v>7790.2000000000007</v>
      </c>
    </row>
    <row r="295" spans="1:51" x14ac:dyDescent="0.2">
      <c r="A295" t="s">
        <v>48</v>
      </c>
      <c r="B295" t="s">
        <v>19</v>
      </c>
      <c r="C295" t="s">
        <v>10</v>
      </c>
      <c r="D295" t="s">
        <v>11</v>
      </c>
      <c r="E295" t="s">
        <v>12</v>
      </c>
      <c r="F295" t="s">
        <v>43</v>
      </c>
      <c r="G295" t="s">
        <v>22</v>
      </c>
      <c r="H295">
        <v>59</v>
      </c>
      <c r="I295" s="3">
        <v>26239</v>
      </c>
      <c r="J295" s="4">
        <v>25451.829999999998</v>
      </c>
      <c r="K295" s="10">
        <v>0</v>
      </c>
      <c r="L295" s="10">
        <v>0</v>
      </c>
      <c r="M295" s="10">
        <v>0</v>
      </c>
      <c r="N295" s="10">
        <v>0</v>
      </c>
      <c r="O295" s="10">
        <v>0</v>
      </c>
      <c r="P295" s="10">
        <v>0</v>
      </c>
      <c r="Q295" s="10">
        <v>0</v>
      </c>
      <c r="R295" s="10">
        <v>0</v>
      </c>
      <c r="S295" s="10">
        <v>0</v>
      </c>
      <c r="T295" s="10">
        <v>0</v>
      </c>
      <c r="U295" s="10">
        <v>0</v>
      </c>
      <c r="V295" s="10">
        <v>0</v>
      </c>
      <c r="W295" s="4" t="str" cm="1">
        <f t="array" ref="W295">IF(K295&lt;=0," ",INDEX(Prices,MATCH(W$3,add_ons,0),MATCH($E295,Models,0)+1))</f>
        <v xml:space="preserve"> </v>
      </c>
      <c r="X295" s="4" t="str" cm="1">
        <f t="array" ref="X295">IF(L295&lt;=0," ",INDEX(Prices,MATCH(X$3,add_ons,0),MATCH($E295,Models,0)+1))</f>
        <v xml:space="preserve"> </v>
      </c>
      <c r="Y295" s="4" t="str" cm="1">
        <f t="array" ref="Y295">IF(M295&lt;=0," ",INDEX(Prices,MATCH(Y$3,add_ons,0),MATCH($E295,Models,0)+1))</f>
        <v xml:space="preserve"> </v>
      </c>
      <c r="Z295" s="4" t="str" cm="1">
        <f t="array" ref="Z295">IF(N295&lt;=0," ",INDEX(Prices,MATCH(Z$3,add_ons,0),MATCH($E295,Models,0)+1))</f>
        <v xml:space="preserve"> </v>
      </c>
      <c r="AA295" s="4" t="str" cm="1">
        <f t="array" ref="AA295">IF(O295&lt;=0," ",INDEX(Prices,MATCH(AA$3,add_ons,0),MATCH($E295,Models,0)+1))</f>
        <v xml:space="preserve"> </v>
      </c>
      <c r="AB295" s="4" t="str" cm="1">
        <f t="array" ref="AB295">IF(P295&lt;=0," ",INDEX(Prices,MATCH(AB$3,add_ons,0),MATCH($E295,Models,0)+1))</f>
        <v xml:space="preserve"> </v>
      </c>
      <c r="AC295" s="4" t="str" cm="1">
        <f t="array" ref="AC295">IF(Q295&lt;=0," ",INDEX(Prices,MATCH(AC$3,add_ons,0),MATCH($E295,Models,0)+1))</f>
        <v xml:space="preserve"> </v>
      </c>
      <c r="AD295" s="4" t="str" cm="1">
        <f t="array" ref="AD295">IF(R295&lt;=0," ",INDEX(Prices,MATCH(AD$3,add_ons,0),MATCH($E295,Models,0)+1))</f>
        <v xml:space="preserve"> </v>
      </c>
      <c r="AE295" s="4" t="str" cm="1">
        <f t="array" ref="AE295">IF(S295&lt;=0," ",INDEX(Prices,MATCH(AE$3,add_ons,0),MATCH($E295,Models,0)+1))</f>
        <v xml:space="preserve"> </v>
      </c>
      <c r="AF295" s="4" t="str" cm="1">
        <f t="array" ref="AF295">IF(T295&lt;=0," ",INDEX(Prices,MATCH(AF$3,add_ons,0),MATCH($E295,Models,0)+1))</f>
        <v xml:space="preserve"> </v>
      </c>
      <c r="AG295" s="4" t="str" cm="1">
        <f t="array" ref="AG295">IF(U295&lt;=0," ",INDEX(Prices,MATCH(AG$3,add_ons,0),MATCH($E295,Models,0)+1))</f>
        <v xml:space="preserve"> </v>
      </c>
      <c r="AH295" s="4" t="str" cm="1">
        <f t="array" ref="AH295">IF(V295&lt;=0," ",INDEX(Prices,MATCH(AH$3,add_ons,0),MATCH($E295,Models,0)+1))</f>
        <v xml:space="preserve"> </v>
      </c>
      <c r="AI295" s="3">
        <f t="shared" si="20"/>
        <v>0</v>
      </c>
      <c r="AJ295" s="3" t="str" cm="1">
        <f t="array" ref="AJ295">IF(K295&lt;= 0, " ",INDEX(Costs,MATCH(W$3,add_ons,0),MATCH($E295,Models,0)+1))</f>
        <v xml:space="preserve"> </v>
      </c>
      <c r="AK295" s="3" t="str" cm="1">
        <f t="array" ref="AK295">IF(L295&lt;= 0, " ",INDEX(Costs,MATCH(X$3,add_ons,0),MATCH($E295,Models,0)+1))</f>
        <v xml:space="preserve"> </v>
      </c>
      <c r="AL295" s="3" t="str" cm="1">
        <f t="array" ref="AL295">IF(M295&lt;= 0, " ",INDEX(Costs,MATCH(Y$3,add_ons,0),MATCH($E295,Models,0)+1))</f>
        <v xml:space="preserve"> </v>
      </c>
      <c r="AM295" s="3" t="str" cm="1">
        <f t="array" ref="AM295">IF(N295&lt;= 0, " ",INDEX(Costs,MATCH(Z$3,add_ons,0),MATCH($E295,Models,0)+1))</f>
        <v xml:space="preserve"> </v>
      </c>
      <c r="AN295" s="3" t="str" cm="1">
        <f t="array" ref="AN295">IF(O295&lt;= 0, " ",INDEX(Costs,MATCH(AA$3,add_ons,0),MATCH($E295,Models,0)+1))</f>
        <v xml:space="preserve"> </v>
      </c>
      <c r="AO295" s="3" t="str" cm="1">
        <f t="array" ref="AO295">IF(P295&lt;= 0, " ",INDEX(Costs,MATCH(AB$3,add_ons,0),MATCH($E295,Models,0)+1))</f>
        <v xml:space="preserve"> </v>
      </c>
      <c r="AP295" s="3" t="str" cm="1">
        <f t="array" ref="AP295">IF(Q295&lt;= 0, " ",INDEX(Costs,MATCH(AC$3,add_ons,0),MATCH($E295,Models,0)+1))</f>
        <v xml:space="preserve"> </v>
      </c>
      <c r="AQ295" s="3" t="str" cm="1">
        <f t="array" ref="AQ295">IF(R295&lt;= 0, " ",INDEX(Costs,MATCH(AD$3,add_ons,0),MATCH($E295,Models,0)+1))</f>
        <v xml:space="preserve"> </v>
      </c>
      <c r="AR295" s="3" t="str" cm="1">
        <f t="array" ref="AR295">IF(S295&lt;= 0, " ",INDEX(Costs,MATCH(AE$3,add_ons,0),MATCH($E295,Models,0)+1))</f>
        <v xml:space="preserve"> </v>
      </c>
      <c r="AS295" s="3" t="str" cm="1">
        <f t="array" ref="AS295">IF(T295&lt;= 0, " ",INDEX(Costs,MATCH(AF$3,add_ons,0),MATCH($E295,Models,0)+1))</f>
        <v xml:space="preserve"> </v>
      </c>
      <c r="AT295" s="3" t="str" cm="1">
        <f t="array" ref="AT295">IF(U295&lt;= 0, " ",INDEX(Costs,MATCH(AG$3,add_ons,0),MATCH($E295,Models,0)+1))</f>
        <v xml:space="preserve"> </v>
      </c>
      <c r="AU295" s="3" t="str" cm="1">
        <f t="array" ref="AU295">IF(V295&lt;= 0, " ",INDEX(Costs,MATCH(AH$3,add_ons,0),MATCH($E295,Models,0)+1))</f>
        <v xml:space="preserve"> </v>
      </c>
      <c r="AV295" s="3">
        <f t="shared" si="21"/>
        <v>0</v>
      </c>
      <c r="AW295" s="3">
        <f t="shared" si="22"/>
        <v>26239</v>
      </c>
      <c r="AX295" s="3">
        <f t="shared" si="23"/>
        <v>25451.829999999998</v>
      </c>
      <c r="AY295" s="3">
        <f t="shared" si="24"/>
        <v>787.17000000000189</v>
      </c>
    </row>
    <row r="296" spans="1:51" x14ac:dyDescent="0.2">
      <c r="A296" t="s">
        <v>48</v>
      </c>
      <c r="B296" t="s">
        <v>19</v>
      </c>
      <c r="C296" t="s">
        <v>40</v>
      </c>
      <c r="D296" t="s">
        <v>24</v>
      </c>
      <c r="E296" t="s">
        <v>25</v>
      </c>
      <c r="F296" t="s">
        <v>21</v>
      </c>
      <c r="G296" t="s">
        <v>22</v>
      </c>
      <c r="H296">
        <v>54</v>
      </c>
      <c r="I296" s="4">
        <v>11154</v>
      </c>
      <c r="J296" s="4">
        <v>6692.4</v>
      </c>
      <c r="K296" s="10">
        <v>0</v>
      </c>
      <c r="L296" s="10">
        <v>0</v>
      </c>
      <c r="M296" s="10">
        <v>0</v>
      </c>
      <c r="N296" s="10">
        <v>0</v>
      </c>
      <c r="O296" s="10">
        <v>0</v>
      </c>
      <c r="P296" s="10">
        <v>0</v>
      </c>
      <c r="Q296" s="10">
        <v>0</v>
      </c>
      <c r="R296" s="10">
        <v>0</v>
      </c>
      <c r="S296" s="10">
        <v>0</v>
      </c>
      <c r="T296" s="10">
        <v>0</v>
      </c>
      <c r="U296" s="10">
        <v>0</v>
      </c>
      <c r="V296" s="10">
        <v>1</v>
      </c>
      <c r="W296" s="4" t="str" cm="1">
        <f t="array" ref="W296">IF(K296&lt;=0," ",INDEX(Prices,MATCH(W$3,add_ons,0),MATCH($E296,Models,0)+1))</f>
        <v xml:space="preserve"> </v>
      </c>
      <c r="X296" s="4" t="str" cm="1">
        <f t="array" ref="X296">IF(L296&lt;=0," ",INDEX(Prices,MATCH(X$3,add_ons,0),MATCH($E296,Models,0)+1))</f>
        <v xml:space="preserve"> </v>
      </c>
      <c r="Y296" s="4" t="str" cm="1">
        <f t="array" ref="Y296">IF(M296&lt;=0," ",INDEX(Prices,MATCH(Y$3,add_ons,0),MATCH($E296,Models,0)+1))</f>
        <v xml:space="preserve"> </v>
      </c>
      <c r="Z296" s="4" t="str" cm="1">
        <f t="array" ref="Z296">IF(N296&lt;=0," ",INDEX(Prices,MATCH(Z$3,add_ons,0),MATCH($E296,Models,0)+1))</f>
        <v xml:space="preserve"> </v>
      </c>
      <c r="AA296" s="4" t="str" cm="1">
        <f t="array" ref="AA296">IF(O296&lt;=0," ",INDEX(Prices,MATCH(AA$3,add_ons,0),MATCH($E296,Models,0)+1))</f>
        <v xml:space="preserve"> </v>
      </c>
      <c r="AB296" s="4" t="str" cm="1">
        <f t="array" ref="AB296">IF(P296&lt;=0," ",INDEX(Prices,MATCH(AB$3,add_ons,0),MATCH($E296,Models,0)+1))</f>
        <v xml:space="preserve"> </v>
      </c>
      <c r="AC296" s="4" t="str" cm="1">
        <f t="array" ref="AC296">IF(Q296&lt;=0," ",INDEX(Prices,MATCH(AC$3,add_ons,0),MATCH($E296,Models,0)+1))</f>
        <v xml:space="preserve"> </v>
      </c>
      <c r="AD296" s="4" t="str" cm="1">
        <f t="array" ref="AD296">IF(R296&lt;=0," ",INDEX(Prices,MATCH(AD$3,add_ons,0),MATCH($E296,Models,0)+1))</f>
        <v xml:space="preserve"> </v>
      </c>
      <c r="AE296" s="4" t="str" cm="1">
        <f t="array" ref="AE296">IF(S296&lt;=0," ",INDEX(Prices,MATCH(AE$3,add_ons,0),MATCH($E296,Models,0)+1))</f>
        <v xml:space="preserve"> </v>
      </c>
      <c r="AF296" s="4" t="str" cm="1">
        <f t="array" ref="AF296">IF(T296&lt;=0," ",INDEX(Prices,MATCH(AF$3,add_ons,0),MATCH($E296,Models,0)+1))</f>
        <v xml:space="preserve"> </v>
      </c>
      <c r="AG296" s="4" t="str" cm="1">
        <f t="array" ref="AG296">IF(U296&lt;=0," ",INDEX(Prices,MATCH(AG$3,add_ons,0),MATCH($E296,Models,0)+1))</f>
        <v xml:space="preserve"> </v>
      </c>
      <c r="AH296" s="4" cm="1">
        <f t="array" ref="AH296">IF(V296&lt;=0," ",INDEX(Prices,MATCH(AH$3,add_ons,0),MATCH($E296,Models,0)+1))</f>
        <v>610</v>
      </c>
      <c r="AI296" s="3">
        <f t="shared" si="20"/>
        <v>518.5</v>
      </c>
      <c r="AJ296" s="3" t="str" cm="1">
        <f t="array" ref="AJ296">IF(K296&lt;= 0, " ",INDEX(Costs,MATCH(W$3,add_ons,0),MATCH($E296,Models,0)+1))</f>
        <v xml:space="preserve"> </v>
      </c>
      <c r="AK296" s="3" t="str" cm="1">
        <f t="array" ref="AK296">IF(L296&lt;= 0, " ",INDEX(Costs,MATCH(X$3,add_ons,0),MATCH($E296,Models,0)+1))</f>
        <v xml:space="preserve"> </v>
      </c>
      <c r="AL296" s="3" t="str" cm="1">
        <f t="array" ref="AL296">IF(M296&lt;= 0, " ",INDEX(Costs,MATCH(Y$3,add_ons,0),MATCH($E296,Models,0)+1))</f>
        <v xml:space="preserve"> </v>
      </c>
      <c r="AM296" s="3" t="str" cm="1">
        <f t="array" ref="AM296">IF(N296&lt;= 0, " ",INDEX(Costs,MATCH(Z$3,add_ons,0),MATCH($E296,Models,0)+1))</f>
        <v xml:space="preserve"> </v>
      </c>
      <c r="AN296" s="3" t="str" cm="1">
        <f t="array" ref="AN296">IF(O296&lt;= 0, " ",INDEX(Costs,MATCH(AA$3,add_ons,0),MATCH($E296,Models,0)+1))</f>
        <v xml:space="preserve"> </v>
      </c>
      <c r="AO296" s="3" t="str" cm="1">
        <f t="array" ref="AO296">IF(P296&lt;= 0, " ",INDEX(Costs,MATCH(AB$3,add_ons,0),MATCH($E296,Models,0)+1))</f>
        <v xml:space="preserve"> </v>
      </c>
      <c r="AP296" s="3" t="str" cm="1">
        <f t="array" ref="AP296">IF(Q296&lt;= 0, " ",INDEX(Costs,MATCH(AC$3,add_ons,0),MATCH($E296,Models,0)+1))</f>
        <v xml:space="preserve"> </v>
      </c>
      <c r="AQ296" s="3" t="str" cm="1">
        <f t="array" ref="AQ296">IF(R296&lt;= 0, " ",INDEX(Costs,MATCH(AD$3,add_ons,0),MATCH($E296,Models,0)+1))</f>
        <v xml:space="preserve"> </v>
      </c>
      <c r="AR296" s="3" t="str" cm="1">
        <f t="array" ref="AR296">IF(S296&lt;= 0, " ",INDEX(Costs,MATCH(AE$3,add_ons,0),MATCH($E296,Models,0)+1))</f>
        <v xml:space="preserve"> </v>
      </c>
      <c r="AS296" s="3" t="str" cm="1">
        <f t="array" ref="AS296">IF(T296&lt;= 0, " ",INDEX(Costs,MATCH(AF$3,add_ons,0),MATCH($E296,Models,0)+1))</f>
        <v xml:space="preserve"> </v>
      </c>
      <c r="AT296" s="3" t="str" cm="1">
        <f t="array" ref="AT296">IF(U296&lt;= 0, " ",INDEX(Costs,MATCH(AG$3,add_ons,0),MATCH($E296,Models,0)+1))</f>
        <v xml:space="preserve"> </v>
      </c>
      <c r="AU296" s="3" cm="1">
        <f t="array" ref="AU296">IF(V296&lt;= 0, " ",INDEX(Costs,MATCH(AH$3,add_ons,0),MATCH($E296,Models,0)+1))</f>
        <v>128.1</v>
      </c>
      <c r="AV296" s="3">
        <f t="shared" si="21"/>
        <v>128.1</v>
      </c>
      <c r="AW296" s="3">
        <f t="shared" si="22"/>
        <v>11672.5</v>
      </c>
      <c r="AX296" s="3">
        <f t="shared" si="23"/>
        <v>6820.5</v>
      </c>
      <c r="AY296" s="3">
        <f t="shared" si="24"/>
        <v>4852</v>
      </c>
    </row>
    <row r="297" spans="1:51" x14ac:dyDescent="0.2">
      <c r="A297" t="s">
        <v>48</v>
      </c>
      <c r="B297" t="s">
        <v>19</v>
      </c>
      <c r="C297" t="s">
        <v>40</v>
      </c>
      <c r="D297" t="s">
        <v>16</v>
      </c>
      <c r="E297" t="s">
        <v>17</v>
      </c>
      <c r="F297" t="s">
        <v>21</v>
      </c>
      <c r="G297" t="s">
        <v>22</v>
      </c>
      <c r="H297">
        <v>41</v>
      </c>
      <c r="I297" s="4">
        <v>18614</v>
      </c>
      <c r="J297" s="4">
        <v>11168.4</v>
      </c>
      <c r="K297" s="10">
        <v>1</v>
      </c>
      <c r="L297" s="10">
        <v>0</v>
      </c>
      <c r="M297" s="10">
        <v>1</v>
      </c>
      <c r="N297" s="10">
        <v>1</v>
      </c>
      <c r="O297" s="10">
        <v>0</v>
      </c>
      <c r="P297" s="10">
        <v>0</v>
      </c>
      <c r="Q297" s="10">
        <v>1</v>
      </c>
      <c r="R297" s="10">
        <v>0</v>
      </c>
      <c r="S297" s="10">
        <v>0</v>
      </c>
      <c r="T297" s="10">
        <v>0</v>
      </c>
      <c r="U297" s="10">
        <v>1</v>
      </c>
      <c r="V297" s="10">
        <v>0</v>
      </c>
      <c r="W297" s="4" cm="1">
        <f t="array" ref="W297">IF(K297&lt;=0," ",INDEX(Prices,MATCH(W$3,add_ons,0),MATCH($E297,Models,0)+1))</f>
        <v>650</v>
      </c>
      <c r="X297" s="4" t="str" cm="1">
        <f t="array" ref="X297">IF(L297&lt;=0," ",INDEX(Prices,MATCH(X$3,add_ons,0),MATCH($E297,Models,0)+1))</f>
        <v xml:space="preserve"> </v>
      </c>
      <c r="Y297" s="4" cm="1">
        <f t="array" ref="Y297">IF(M297&lt;=0," ",INDEX(Prices,MATCH(Y$3,add_ons,0),MATCH($E297,Models,0)+1))</f>
        <v>280</v>
      </c>
      <c r="Z297" s="4" cm="1">
        <f t="array" ref="Z297">IF(N297&lt;=0," ",INDEX(Prices,MATCH(Z$3,add_ons,0),MATCH($E297,Models,0)+1))</f>
        <v>210</v>
      </c>
      <c r="AA297" s="4" t="str" cm="1">
        <f t="array" ref="AA297">IF(O297&lt;=0," ",INDEX(Prices,MATCH(AA$3,add_ons,0),MATCH($E297,Models,0)+1))</f>
        <v xml:space="preserve"> </v>
      </c>
      <c r="AB297" s="4" t="str" cm="1">
        <f t="array" ref="AB297">IF(P297&lt;=0," ",INDEX(Prices,MATCH(AB$3,add_ons,0),MATCH($E297,Models,0)+1))</f>
        <v xml:space="preserve"> </v>
      </c>
      <c r="AC297" s="4" cm="1">
        <f t="array" ref="AC297">IF(Q297&lt;=0," ",INDEX(Prices,MATCH(AC$3,add_ons,0),MATCH($E297,Models,0)+1))</f>
        <v>90</v>
      </c>
      <c r="AD297" s="4" t="str" cm="1">
        <f t="array" ref="AD297">IF(R297&lt;=0," ",INDEX(Prices,MATCH(AD$3,add_ons,0),MATCH($E297,Models,0)+1))</f>
        <v xml:space="preserve"> </v>
      </c>
      <c r="AE297" s="4" t="str" cm="1">
        <f t="array" ref="AE297">IF(S297&lt;=0," ",INDEX(Prices,MATCH(AE$3,add_ons,0),MATCH($E297,Models,0)+1))</f>
        <v xml:space="preserve"> </v>
      </c>
      <c r="AF297" s="4" t="str" cm="1">
        <f t="array" ref="AF297">IF(T297&lt;=0," ",INDEX(Prices,MATCH(AF$3,add_ons,0),MATCH($E297,Models,0)+1))</f>
        <v xml:space="preserve"> </v>
      </c>
      <c r="AG297" s="4" cm="1">
        <f t="array" ref="AG297">IF(U297&lt;=0," ",INDEX(Prices,MATCH(AG$3,add_ons,0),MATCH($E297,Models,0)+1))</f>
        <v>560</v>
      </c>
      <c r="AH297" s="4" t="str" cm="1">
        <f t="array" ref="AH297">IF(V297&lt;=0," ",INDEX(Prices,MATCH(AH$3,add_ons,0),MATCH($E297,Models,0)+1))</f>
        <v xml:space="preserve"> </v>
      </c>
      <c r="AI297" s="3">
        <f t="shared" si="20"/>
        <v>1521.5</v>
      </c>
      <c r="AJ297" s="3" cm="1">
        <f t="array" ref="AJ297">IF(K297&lt;= 0, " ",INDEX(Costs,MATCH(W$3,add_ons,0),MATCH($E297,Models,0)+1))</f>
        <v>162.5</v>
      </c>
      <c r="AK297" s="3" t="str" cm="1">
        <f t="array" ref="AK297">IF(L297&lt;= 0, " ",INDEX(Costs,MATCH(X$3,add_ons,0),MATCH($E297,Models,0)+1))</f>
        <v xml:space="preserve"> </v>
      </c>
      <c r="AL297" s="3" cm="1">
        <f t="array" ref="AL297">IF(M297&lt;= 0, " ",INDEX(Costs,MATCH(Y$3,add_ons,0),MATCH($E297,Models,0)+1))</f>
        <v>42</v>
      </c>
      <c r="AM297" s="3" cm="1">
        <f t="array" ref="AM297">IF(N297&lt;= 0, " ",INDEX(Costs,MATCH(Z$3,add_ons,0),MATCH($E297,Models,0)+1))</f>
        <v>25.2</v>
      </c>
      <c r="AN297" s="3" t="str" cm="1">
        <f t="array" ref="AN297">IF(O297&lt;= 0, " ",INDEX(Costs,MATCH(AA$3,add_ons,0),MATCH($E297,Models,0)+1))</f>
        <v xml:space="preserve"> </v>
      </c>
      <c r="AO297" s="3" t="str" cm="1">
        <f t="array" ref="AO297">IF(P297&lt;= 0, " ",INDEX(Costs,MATCH(AB$3,add_ons,0),MATCH($E297,Models,0)+1))</f>
        <v xml:space="preserve"> </v>
      </c>
      <c r="AP297" s="3" cm="1">
        <f t="array" ref="AP297">IF(Q297&lt;= 0, " ",INDEX(Costs,MATCH(AC$3,add_ons,0),MATCH($E297,Models,0)+1))</f>
        <v>13.5</v>
      </c>
      <c r="AQ297" s="3" t="str" cm="1">
        <f t="array" ref="AQ297">IF(R297&lt;= 0, " ",INDEX(Costs,MATCH(AD$3,add_ons,0),MATCH($E297,Models,0)+1))</f>
        <v xml:space="preserve"> </v>
      </c>
      <c r="AR297" s="3" t="str" cm="1">
        <f t="array" ref="AR297">IF(S297&lt;= 0, " ",INDEX(Costs,MATCH(AE$3,add_ons,0),MATCH($E297,Models,0)+1))</f>
        <v xml:space="preserve"> </v>
      </c>
      <c r="AS297" s="3" t="str" cm="1">
        <f t="array" ref="AS297">IF(T297&lt;= 0, " ",INDEX(Costs,MATCH(AF$3,add_ons,0),MATCH($E297,Models,0)+1))</f>
        <v xml:space="preserve"> </v>
      </c>
      <c r="AT297" s="3" cm="1">
        <f t="array" ref="AT297">IF(U297&lt;= 0, " ",INDEX(Costs,MATCH(AG$3,add_ons,0),MATCH($E297,Models,0)+1))</f>
        <v>156.80000000000001</v>
      </c>
      <c r="AU297" s="3" t="str" cm="1">
        <f t="array" ref="AU297">IF(V297&lt;= 0, " ",INDEX(Costs,MATCH(AH$3,add_ons,0),MATCH($E297,Models,0)+1))</f>
        <v xml:space="preserve"> </v>
      </c>
      <c r="AV297" s="3">
        <f t="shared" si="21"/>
        <v>400</v>
      </c>
      <c r="AW297" s="3">
        <f t="shared" si="22"/>
        <v>20135.5</v>
      </c>
      <c r="AX297" s="3">
        <f t="shared" si="23"/>
        <v>11568.4</v>
      </c>
      <c r="AY297" s="3">
        <f t="shared" si="24"/>
        <v>8567.1</v>
      </c>
    </row>
    <row r="298" spans="1:51" x14ac:dyDescent="0.2">
      <c r="A298" t="s">
        <v>48</v>
      </c>
      <c r="B298" t="s">
        <v>19</v>
      </c>
      <c r="C298" t="s">
        <v>40</v>
      </c>
      <c r="D298" t="s">
        <v>16</v>
      </c>
      <c r="E298" t="s">
        <v>20</v>
      </c>
      <c r="F298" t="s">
        <v>21</v>
      </c>
      <c r="G298" t="s">
        <v>22</v>
      </c>
      <c r="H298">
        <v>72</v>
      </c>
      <c r="I298" s="4">
        <v>12111</v>
      </c>
      <c r="J298" s="4">
        <v>7266.5999999999995</v>
      </c>
      <c r="K298" s="10">
        <v>0</v>
      </c>
      <c r="L298" s="10">
        <v>0</v>
      </c>
      <c r="M298" s="10">
        <v>0</v>
      </c>
      <c r="N298" s="10">
        <v>1</v>
      </c>
      <c r="O298" s="10">
        <v>0</v>
      </c>
      <c r="P298" s="10">
        <v>0</v>
      </c>
      <c r="Q298" s="10">
        <v>0</v>
      </c>
      <c r="R298" s="10">
        <v>1</v>
      </c>
      <c r="S298" s="10">
        <v>0</v>
      </c>
      <c r="T298" s="10">
        <v>0</v>
      </c>
      <c r="U298" s="10">
        <v>0</v>
      </c>
      <c r="V298" s="10">
        <v>0</v>
      </c>
      <c r="W298" s="4" t="str" cm="1">
        <f t="array" ref="W298">IF(K298&lt;=0," ",INDEX(Prices,MATCH(W$3,add_ons,0),MATCH($E298,Models,0)+1))</f>
        <v xml:space="preserve"> </v>
      </c>
      <c r="X298" s="4" t="str" cm="1">
        <f t="array" ref="X298">IF(L298&lt;=0," ",INDEX(Prices,MATCH(X$3,add_ons,0),MATCH($E298,Models,0)+1))</f>
        <v xml:space="preserve"> </v>
      </c>
      <c r="Y298" s="4" t="str" cm="1">
        <f t="array" ref="Y298">IF(M298&lt;=0," ",INDEX(Prices,MATCH(Y$3,add_ons,0),MATCH($E298,Models,0)+1))</f>
        <v xml:space="preserve"> </v>
      </c>
      <c r="Z298" s="4" cm="1">
        <f t="array" ref="Z298">IF(N298&lt;=0," ",INDEX(Prices,MATCH(Z$3,add_ons,0),MATCH($E298,Models,0)+1))</f>
        <v>240</v>
      </c>
      <c r="AA298" s="4" t="str" cm="1">
        <f t="array" ref="AA298">IF(O298&lt;=0," ",INDEX(Prices,MATCH(AA$3,add_ons,0),MATCH($E298,Models,0)+1))</f>
        <v xml:space="preserve"> </v>
      </c>
      <c r="AB298" s="4" t="str" cm="1">
        <f t="array" ref="AB298">IF(P298&lt;=0," ",INDEX(Prices,MATCH(AB$3,add_ons,0),MATCH($E298,Models,0)+1))</f>
        <v xml:space="preserve"> </v>
      </c>
      <c r="AC298" s="4" t="str" cm="1">
        <f t="array" ref="AC298">IF(Q298&lt;=0," ",INDEX(Prices,MATCH(AC$3,add_ons,0),MATCH($E298,Models,0)+1))</f>
        <v xml:space="preserve"> </v>
      </c>
      <c r="AD298" s="4" cm="1">
        <f t="array" ref="AD298">IF(R298&lt;=0," ",INDEX(Prices,MATCH(AD$3,add_ons,0),MATCH($E298,Models,0)+1))</f>
        <v>180</v>
      </c>
      <c r="AE298" s="4" t="str" cm="1">
        <f t="array" ref="AE298">IF(S298&lt;=0," ",INDEX(Prices,MATCH(AE$3,add_ons,0),MATCH($E298,Models,0)+1))</f>
        <v xml:space="preserve"> </v>
      </c>
      <c r="AF298" s="4" t="str" cm="1">
        <f t="array" ref="AF298">IF(T298&lt;=0," ",INDEX(Prices,MATCH(AF$3,add_ons,0),MATCH($E298,Models,0)+1))</f>
        <v xml:space="preserve"> </v>
      </c>
      <c r="AG298" s="4" t="str" cm="1">
        <f t="array" ref="AG298">IF(U298&lt;=0," ",INDEX(Prices,MATCH(AG$3,add_ons,0),MATCH($E298,Models,0)+1))</f>
        <v xml:space="preserve"> </v>
      </c>
      <c r="AH298" s="4" t="str" cm="1">
        <f t="array" ref="AH298">IF(V298&lt;=0," ",INDEX(Prices,MATCH(AH$3,add_ons,0),MATCH($E298,Models,0)+1))</f>
        <v xml:space="preserve"> </v>
      </c>
      <c r="AI298" s="3">
        <f t="shared" si="20"/>
        <v>357</v>
      </c>
      <c r="AJ298" s="3" t="str" cm="1">
        <f t="array" ref="AJ298">IF(K298&lt;= 0, " ",INDEX(Costs,MATCH(W$3,add_ons,0),MATCH($E298,Models,0)+1))</f>
        <v xml:space="preserve"> </v>
      </c>
      <c r="AK298" s="3" t="str" cm="1">
        <f t="array" ref="AK298">IF(L298&lt;= 0, " ",INDEX(Costs,MATCH(X$3,add_ons,0),MATCH($E298,Models,0)+1))</f>
        <v xml:space="preserve"> </v>
      </c>
      <c r="AL298" s="3" t="str" cm="1">
        <f t="array" ref="AL298">IF(M298&lt;= 0, " ",INDEX(Costs,MATCH(Y$3,add_ons,0),MATCH($E298,Models,0)+1))</f>
        <v xml:space="preserve"> </v>
      </c>
      <c r="AM298" s="3" cm="1">
        <f t="array" ref="AM298">IF(N298&lt;= 0, " ",INDEX(Costs,MATCH(Z$3,add_ons,0),MATCH($E298,Models,0)+1))</f>
        <v>28.799999999999997</v>
      </c>
      <c r="AN298" s="3" t="str" cm="1">
        <f t="array" ref="AN298">IF(O298&lt;= 0, " ",INDEX(Costs,MATCH(AA$3,add_ons,0),MATCH($E298,Models,0)+1))</f>
        <v xml:space="preserve"> </v>
      </c>
      <c r="AO298" s="3" t="str" cm="1">
        <f t="array" ref="AO298">IF(P298&lt;= 0, " ",INDEX(Costs,MATCH(AB$3,add_ons,0),MATCH($E298,Models,0)+1))</f>
        <v xml:space="preserve"> </v>
      </c>
      <c r="AP298" s="3" t="str" cm="1">
        <f t="array" ref="AP298">IF(Q298&lt;= 0, " ",INDEX(Costs,MATCH(AC$3,add_ons,0),MATCH($E298,Models,0)+1))</f>
        <v xml:space="preserve"> </v>
      </c>
      <c r="AQ298" s="3" cm="1">
        <f t="array" ref="AQ298">IF(R298&lt;= 0, " ",INDEX(Costs,MATCH(AD$3,add_ons,0),MATCH($E298,Models,0)+1))</f>
        <v>30.6</v>
      </c>
      <c r="AR298" s="3" t="str" cm="1">
        <f t="array" ref="AR298">IF(S298&lt;= 0, " ",INDEX(Costs,MATCH(AE$3,add_ons,0),MATCH($E298,Models,0)+1))</f>
        <v xml:space="preserve"> </v>
      </c>
      <c r="AS298" s="3" t="str" cm="1">
        <f t="array" ref="AS298">IF(T298&lt;= 0, " ",INDEX(Costs,MATCH(AF$3,add_ons,0),MATCH($E298,Models,0)+1))</f>
        <v xml:space="preserve"> </v>
      </c>
      <c r="AT298" s="3" t="str" cm="1">
        <f t="array" ref="AT298">IF(U298&lt;= 0, " ",INDEX(Costs,MATCH(AG$3,add_ons,0),MATCH($E298,Models,0)+1))</f>
        <v xml:space="preserve"> </v>
      </c>
      <c r="AU298" s="3" t="str" cm="1">
        <f t="array" ref="AU298">IF(V298&lt;= 0, " ",INDEX(Costs,MATCH(AH$3,add_ons,0),MATCH($E298,Models,0)+1))</f>
        <v xml:space="preserve"> </v>
      </c>
      <c r="AV298" s="3">
        <f t="shared" si="21"/>
        <v>59.4</v>
      </c>
      <c r="AW298" s="3">
        <f t="shared" si="22"/>
        <v>12468</v>
      </c>
      <c r="AX298" s="3">
        <f t="shared" si="23"/>
        <v>7325.9999999999991</v>
      </c>
      <c r="AY298" s="3">
        <f t="shared" si="24"/>
        <v>5142.0000000000009</v>
      </c>
    </row>
    <row r="299" spans="1:51" x14ac:dyDescent="0.2">
      <c r="A299" t="s">
        <v>48</v>
      </c>
      <c r="B299" t="s">
        <v>19</v>
      </c>
      <c r="C299" t="s">
        <v>40</v>
      </c>
      <c r="D299" t="s">
        <v>16</v>
      </c>
      <c r="E299" t="s">
        <v>33</v>
      </c>
      <c r="F299" t="s">
        <v>30</v>
      </c>
      <c r="G299" t="s">
        <v>22</v>
      </c>
      <c r="H299">
        <v>40</v>
      </c>
      <c r="I299" s="3">
        <v>16136</v>
      </c>
      <c r="J299" s="4">
        <v>9681.6</v>
      </c>
      <c r="K299" s="10">
        <v>0</v>
      </c>
      <c r="L299" s="10">
        <v>0</v>
      </c>
      <c r="M299" s="10">
        <v>0</v>
      </c>
      <c r="N299" s="10">
        <v>0</v>
      </c>
      <c r="O299" s="10">
        <v>0</v>
      </c>
      <c r="P299" s="10">
        <v>0</v>
      </c>
      <c r="Q299" s="10">
        <v>0</v>
      </c>
      <c r="R299" s="10">
        <v>0</v>
      </c>
      <c r="S299" s="10">
        <v>0</v>
      </c>
      <c r="T299" s="10">
        <v>0</v>
      </c>
      <c r="U299" s="10">
        <v>0</v>
      </c>
      <c r="V299" s="10">
        <v>0</v>
      </c>
      <c r="W299" s="4" t="str" cm="1">
        <f t="array" ref="W299">IF(K299&lt;=0," ",INDEX(Prices,MATCH(W$3,add_ons,0),MATCH($E299,Models,0)+1))</f>
        <v xml:space="preserve"> </v>
      </c>
      <c r="X299" s="4" t="str" cm="1">
        <f t="array" ref="X299">IF(L299&lt;=0," ",INDEX(Prices,MATCH(X$3,add_ons,0),MATCH($E299,Models,0)+1))</f>
        <v xml:space="preserve"> </v>
      </c>
      <c r="Y299" s="4" t="str" cm="1">
        <f t="array" ref="Y299">IF(M299&lt;=0," ",INDEX(Prices,MATCH(Y$3,add_ons,0),MATCH($E299,Models,0)+1))</f>
        <v xml:space="preserve"> </v>
      </c>
      <c r="Z299" s="4" t="str" cm="1">
        <f t="array" ref="Z299">IF(N299&lt;=0," ",INDEX(Prices,MATCH(Z$3,add_ons,0),MATCH($E299,Models,0)+1))</f>
        <v xml:space="preserve"> </v>
      </c>
      <c r="AA299" s="4" t="str" cm="1">
        <f t="array" ref="AA299">IF(O299&lt;=0," ",INDEX(Prices,MATCH(AA$3,add_ons,0),MATCH($E299,Models,0)+1))</f>
        <v xml:space="preserve"> </v>
      </c>
      <c r="AB299" s="4" t="str" cm="1">
        <f t="array" ref="AB299">IF(P299&lt;=0," ",INDEX(Prices,MATCH(AB$3,add_ons,0),MATCH($E299,Models,0)+1))</f>
        <v xml:space="preserve"> </v>
      </c>
      <c r="AC299" s="4" t="str" cm="1">
        <f t="array" ref="AC299">IF(Q299&lt;=0," ",INDEX(Prices,MATCH(AC$3,add_ons,0),MATCH($E299,Models,0)+1))</f>
        <v xml:space="preserve"> </v>
      </c>
      <c r="AD299" s="4" t="str" cm="1">
        <f t="array" ref="AD299">IF(R299&lt;=0," ",INDEX(Prices,MATCH(AD$3,add_ons,0),MATCH($E299,Models,0)+1))</f>
        <v xml:space="preserve"> </v>
      </c>
      <c r="AE299" s="4" t="str" cm="1">
        <f t="array" ref="AE299">IF(S299&lt;=0," ",INDEX(Prices,MATCH(AE$3,add_ons,0),MATCH($E299,Models,0)+1))</f>
        <v xml:space="preserve"> </v>
      </c>
      <c r="AF299" s="4" t="str" cm="1">
        <f t="array" ref="AF299">IF(T299&lt;=0," ",INDEX(Prices,MATCH(AF$3,add_ons,0),MATCH($E299,Models,0)+1))</f>
        <v xml:space="preserve"> </v>
      </c>
      <c r="AG299" s="4" t="str" cm="1">
        <f t="array" ref="AG299">IF(U299&lt;=0," ",INDEX(Prices,MATCH(AG$3,add_ons,0),MATCH($E299,Models,0)+1))</f>
        <v xml:space="preserve"> </v>
      </c>
      <c r="AH299" s="4" t="str" cm="1">
        <f t="array" ref="AH299">IF(V299&lt;=0," ",INDEX(Prices,MATCH(AH$3,add_ons,0),MATCH($E299,Models,0)+1))</f>
        <v xml:space="preserve"> </v>
      </c>
      <c r="AI299" s="3">
        <f t="shared" si="20"/>
        <v>0</v>
      </c>
      <c r="AJ299" s="3" t="str" cm="1">
        <f t="array" ref="AJ299">IF(K299&lt;= 0, " ",INDEX(Costs,MATCH(W$3,add_ons,0),MATCH($E299,Models,0)+1))</f>
        <v xml:space="preserve"> </v>
      </c>
      <c r="AK299" s="3" t="str" cm="1">
        <f t="array" ref="AK299">IF(L299&lt;= 0, " ",INDEX(Costs,MATCH(X$3,add_ons,0),MATCH($E299,Models,0)+1))</f>
        <v xml:space="preserve"> </v>
      </c>
      <c r="AL299" s="3" t="str" cm="1">
        <f t="array" ref="AL299">IF(M299&lt;= 0, " ",INDEX(Costs,MATCH(Y$3,add_ons,0),MATCH($E299,Models,0)+1))</f>
        <v xml:space="preserve"> </v>
      </c>
      <c r="AM299" s="3" t="str" cm="1">
        <f t="array" ref="AM299">IF(N299&lt;= 0, " ",INDEX(Costs,MATCH(Z$3,add_ons,0),MATCH($E299,Models,0)+1))</f>
        <v xml:space="preserve"> </v>
      </c>
      <c r="AN299" s="3" t="str" cm="1">
        <f t="array" ref="AN299">IF(O299&lt;= 0, " ",INDEX(Costs,MATCH(AA$3,add_ons,0),MATCH($E299,Models,0)+1))</f>
        <v xml:space="preserve"> </v>
      </c>
      <c r="AO299" s="3" t="str" cm="1">
        <f t="array" ref="AO299">IF(P299&lt;= 0, " ",INDEX(Costs,MATCH(AB$3,add_ons,0),MATCH($E299,Models,0)+1))</f>
        <v xml:space="preserve"> </v>
      </c>
      <c r="AP299" s="3" t="str" cm="1">
        <f t="array" ref="AP299">IF(Q299&lt;= 0, " ",INDEX(Costs,MATCH(AC$3,add_ons,0),MATCH($E299,Models,0)+1))</f>
        <v xml:space="preserve"> </v>
      </c>
      <c r="AQ299" s="3" t="str" cm="1">
        <f t="array" ref="AQ299">IF(R299&lt;= 0, " ",INDEX(Costs,MATCH(AD$3,add_ons,0),MATCH($E299,Models,0)+1))</f>
        <v xml:space="preserve"> </v>
      </c>
      <c r="AR299" s="3" t="str" cm="1">
        <f t="array" ref="AR299">IF(S299&lt;= 0, " ",INDEX(Costs,MATCH(AE$3,add_ons,0),MATCH($E299,Models,0)+1))</f>
        <v xml:space="preserve"> </v>
      </c>
      <c r="AS299" s="3" t="str" cm="1">
        <f t="array" ref="AS299">IF(T299&lt;= 0, " ",INDEX(Costs,MATCH(AF$3,add_ons,0),MATCH($E299,Models,0)+1))</f>
        <v xml:space="preserve"> </v>
      </c>
      <c r="AT299" s="3" t="str" cm="1">
        <f t="array" ref="AT299">IF(U299&lt;= 0, " ",INDEX(Costs,MATCH(AG$3,add_ons,0),MATCH($E299,Models,0)+1))</f>
        <v xml:space="preserve"> </v>
      </c>
      <c r="AU299" s="3" t="str" cm="1">
        <f t="array" ref="AU299">IF(V299&lt;= 0, " ",INDEX(Costs,MATCH(AH$3,add_ons,0),MATCH($E299,Models,0)+1))</f>
        <v xml:space="preserve"> </v>
      </c>
      <c r="AV299" s="3">
        <f t="shared" si="21"/>
        <v>0</v>
      </c>
      <c r="AW299" s="3">
        <f t="shared" si="22"/>
        <v>16136</v>
      </c>
      <c r="AX299" s="3">
        <f t="shared" si="23"/>
        <v>9681.6</v>
      </c>
      <c r="AY299" s="3">
        <f t="shared" si="24"/>
        <v>6454.4</v>
      </c>
    </row>
    <row r="300" spans="1:51" x14ac:dyDescent="0.2">
      <c r="A300" t="s">
        <v>48</v>
      </c>
      <c r="B300" t="s">
        <v>31</v>
      </c>
      <c r="C300" t="s">
        <v>10</v>
      </c>
      <c r="D300" t="s">
        <v>24</v>
      </c>
      <c r="E300" t="s">
        <v>44</v>
      </c>
      <c r="F300" t="s">
        <v>13</v>
      </c>
      <c r="G300" t="s">
        <v>22</v>
      </c>
      <c r="H300">
        <v>47</v>
      </c>
      <c r="I300" s="4">
        <v>28206</v>
      </c>
      <c r="J300" s="4">
        <v>27359.82</v>
      </c>
      <c r="K300" s="10">
        <v>0</v>
      </c>
      <c r="L300" s="10">
        <v>1</v>
      </c>
      <c r="M300" s="10">
        <v>0</v>
      </c>
      <c r="N300" s="10">
        <v>0</v>
      </c>
      <c r="O300" s="10">
        <v>1</v>
      </c>
      <c r="P300" s="10">
        <v>0</v>
      </c>
      <c r="Q300" s="10">
        <v>0</v>
      </c>
      <c r="R300" s="10">
        <v>0</v>
      </c>
      <c r="S300" s="10">
        <v>0</v>
      </c>
      <c r="T300" s="10">
        <v>0</v>
      </c>
      <c r="U300" s="10">
        <v>0</v>
      </c>
      <c r="V300" s="10">
        <v>0</v>
      </c>
      <c r="W300" s="4" t="str" cm="1">
        <f t="array" ref="W300">IF(K300&lt;=0," ",INDEX(Prices,MATCH(W$3,add_ons,0),MATCH($E300,Models,0)+1))</f>
        <v xml:space="preserve"> </v>
      </c>
      <c r="X300" s="4" cm="1">
        <f t="array" ref="X300">IF(L300&lt;=0," ",INDEX(Prices,MATCH(X$3,add_ons,0),MATCH($E300,Models,0)+1))</f>
        <v>170</v>
      </c>
      <c r="Y300" s="4" t="str" cm="1">
        <f t="array" ref="Y300">IF(M300&lt;=0," ",INDEX(Prices,MATCH(Y$3,add_ons,0),MATCH($E300,Models,0)+1))</f>
        <v xml:space="preserve"> </v>
      </c>
      <c r="Z300" s="4" t="str" cm="1">
        <f t="array" ref="Z300">IF(N300&lt;=0," ",INDEX(Prices,MATCH(Z$3,add_ons,0),MATCH($E300,Models,0)+1))</f>
        <v xml:space="preserve"> </v>
      </c>
      <c r="AA300" s="4" cm="1">
        <f t="array" ref="AA300">IF(O300&lt;=0," ",INDEX(Prices,MATCH(AA$3,add_ons,0),MATCH($E300,Models,0)+1))</f>
        <v>1350</v>
      </c>
      <c r="AB300" s="4" t="str" cm="1">
        <f t="array" ref="AB300">IF(P300&lt;=0," ",INDEX(Prices,MATCH(AB$3,add_ons,0),MATCH($E300,Models,0)+1))</f>
        <v xml:space="preserve"> </v>
      </c>
      <c r="AC300" s="4" t="str" cm="1">
        <f t="array" ref="AC300">IF(Q300&lt;=0," ",INDEX(Prices,MATCH(AC$3,add_ons,0),MATCH($E300,Models,0)+1))</f>
        <v xml:space="preserve"> </v>
      </c>
      <c r="AD300" s="4" t="str" cm="1">
        <f t="array" ref="AD300">IF(R300&lt;=0," ",INDEX(Prices,MATCH(AD$3,add_ons,0),MATCH($E300,Models,0)+1))</f>
        <v xml:space="preserve"> </v>
      </c>
      <c r="AE300" s="4" t="str" cm="1">
        <f t="array" ref="AE300">IF(S300&lt;=0," ",INDEX(Prices,MATCH(AE$3,add_ons,0),MATCH($E300,Models,0)+1))</f>
        <v xml:space="preserve"> </v>
      </c>
      <c r="AF300" s="4" t="str" cm="1">
        <f t="array" ref="AF300">IF(T300&lt;=0," ",INDEX(Prices,MATCH(AF$3,add_ons,0),MATCH($E300,Models,0)+1))</f>
        <v xml:space="preserve"> </v>
      </c>
      <c r="AG300" s="4" t="str" cm="1">
        <f t="array" ref="AG300">IF(U300&lt;=0," ",INDEX(Prices,MATCH(AG$3,add_ons,0),MATCH($E300,Models,0)+1))</f>
        <v xml:space="preserve"> </v>
      </c>
      <c r="AH300" s="4" t="str" cm="1">
        <f t="array" ref="AH300">IF(V300&lt;=0," ",INDEX(Prices,MATCH(AH$3,add_ons,0),MATCH($E300,Models,0)+1))</f>
        <v xml:space="preserve"> </v>
      </c>
      <c r="AI300" s="3">
        <f t="shared" si="20"/>
        <v>1292</v>
      </c>
      <c r="AJ300" s="3" t="str" cm="1">
        <f t="array" ref="AJ300">IF(K300&lt;= 0, " ",INDEX(Costs,MATCH(W$3,add_ons,0),MATCH($E300,Models,0)+1))</f>
        <v xml:space="preserve"> </v>
      </c>
      <c r="AK300" s="3" cm="1">
        <f t="array" ref="AK300">IF(L300&lt;= 0, " ",INDEX(Costs,MATCH(X$3,add_ons,0),MATCH($E300,Models,0)+1))</f>
        <v>18.7</v>
      </c>
      <c r="AL300" s="3" t="str" cm="1">
        <f t="array" ref="AL300">IF(M300&lt;= 0, " ",INDEX(Costs,MATCH(Y$3,add_ons,0),MATCH($E300,Models,0)+1))</f>
        <v xml:space="preserve"> </v>
      </c>
      <c r="AM300" s="3" t="str" cm="1">
        <f t="array" ref="AM300">IF(N300&lt;= 0, " ",INDEX(Costs,MATCH(Z$3,add_ons,0),MATCH($E300,Models,0)+1))</f>
        <v xml:space="preserve"> </v>
      </c>
      <c r="AN300" s="3" cm="1">
        <f t="array" ref="AN300">IF(O300&lt;= 0, " ",INDEX(Costs,MATCH(AA$3,add_ons,0),MATCH($E300,Models,0)+1))</f>
        <v>877.5</v>
      </c>
      <c r="AO300" s="3" t="str" cm="1">
        <f t="array" ref="AO300">IF(P300&lt;= 0, " ",INDEX(Costs,MATCH(AB$3,add_ons,0),MATCH($E300,Models,0)+1))</f>
        <v xml:space="preserve"> </v>
      </c>
      <c r="AP300" s="3" t="str" cm="1">
        <f t="array" ref="AP300">IF(Q300&lt;= 0, " ",INDEX(Costs,MATCH(AC$3,add_ons,0),MATCH($E300,Models,0)+1))</f>
        <v xml:space="preserve"> </v>
      </c>
      <c r="AQ300" s="3" t="str" cm="1">
        <f t="array" ref="AQ300">IF(R300&lt;= 0, " ",INDEX(Costs,MATCH(AD$3,add_ons,0),MATCH($E300,Models,0)+1))</f>
        <v xml:space="preserve"> </v>
      </c>
      <c r="AR300" s="3" t="str" cm="1">
        <f t="array" ref="AR300">IF(S300&lt;= 0, " ",INDEX(Costs,MATCH(AE$3,add_ons,0),MATCH($E300,Models,0)+1))</f>
        <v xml:space="preserve"> </v>
      </c>
      <c r="AS300" s="3" t="str" cm="1">
        <f t="array" ref="AS300">IF(T300&lt;= 0, " ",INDEX(Costs,MATCH(AF$3,add_ons,0),MATCH($E300,Models,0)+1))</f>
        <v xml:space="preserve"> </v>
      </c>
      <c r="AT300" s="3" t="str" cm="1">
        <f t="array" ref="AT300">IF(U300&lt;= 0, " ",INDEX(Costs,MATCH(AG$3,add_ons,0),MATCH($E300,Models,0)+1))</f>
        <v xml:space="preserve"> </v>
      </c>
      <c r="AU300" s="3" t="str" cm="1">
        <f t="array" ref="AU300">IF(V300&lt;= 0, " ",INDEX(Costs,MATCH(AH$3,add_ons,0),MATCH($E300,Models,0)+1))</f>
        <v xml:space="preserve"> </v>
      </c>
      <c r="AV300" s="3">
        <f t="shared" si="21"/>
        <v>896.2</v>
      </c>
      <c r="AW300" s="3">
        <f t="shared" si="22"/>
        <v>29498</v>
      </c>
      <c r="AX300" s="3">
        <f t="shared" si="23"/>
        <v>28256.02</v>
      </c>
      <c r="AY300" s="3">
        <f t="shared" si="24"/>
        <v>1241.9799999999996</v>
      </c>
    </row>
    <row r="301" spans="1:51" x14ac:dyDescent="0.2">
      <c r="A301" t="s">
        <v>48</v>
      </c>
      <c r="B301" t="s">
        <v>31</v>
      </c>
      <c r="C301" t="s">
        <v>10</v>
      </c>
      <c r="D301" t="s">
        <v>16</v>
      </c>
      <c r="E301" t="s">
        <v>33</v>
      </c>
      <c r="F301" t="s">
        <v>30</v>
      </c>
      <c r="G301" t="s">
        <v>22</v>
      </c>
      <c r="H301">
        <v>45</v>
      </c>
      <c r="I301" s="3">
        <v>32137</v>
      </c>
      <c r="J301" s="4">
        <v>31172.89</v>
      </c>
      <c r="K301" s="10">
        <v>1</v>
      </c>
      <c r="L301" s="10">
        <v>1</v>
      </c>
      <c r="M301" s="10">
        <v>1</v>
      </c>
      <c r="N301" s="10">
        <v>0</v>
      </c>
      <c r="O301" s="10">
        <v>1</v>
      </c>
      <c r="P301" s="10">
        <v>0</v>
      </c>
      <c r="Q301" s="10">
        <v>0</v>
      </c>
      <c r="R301" s="10">
        <v>0</v>
      </c>
      <c r="S301" s="10">
        <v>0</v>
      </c>
      <c r="T301" s="10">
        <v>1</v>
      </c>
      <c r="U301" s="10">
        <v>0</v>
      </c>
      <c r="V301" s="10">
        <v>0</v>
      </c>
      <c r="W301" s="4" cm="1">
        <f t="array" ref="W301">IF(K301&lt;=0," ",INDEX(Prices,MATCH(W$3,add_ons,0),MATCH($E301,Models,0)+1))</f>
        <v>850</v>
      </c>
      <c r="X301" s="4" cm="1">
        <f t="array" ref="X301">IF(L301&lt;=0," ",INDEX(Prices,MATCH(X$3,add_ons,0),MATCH($E301,Models,0)+1))</f>
        <v>240</v>
      </c>
      <c r="Y301" s="4" cm="1">
        <f t="array" ref="Y301">IF(M301&lt;=0," ",INDEX(Prices,MATCH(Y$3,add_ons,0),MATCH($E301,Models,0)+1))</f>
        <v>360</v>
      </c>
      <c r="Z301" s="4" t="str" cm="1">
        <f t="array" ref="Z301">IF(N301&lt;=0," ",INDEX(Prices,MATCH(Z$3,add_ons,0),MATCH($E301,Models,0)+1))</f>
        <v xml:space="preserve"> </v>
      </c>
      <c r="AA301" s="4" cm="1">
        <f t="array" ref="AA301">IF(O301&lt;=0," ",INDEX(Prices,MATCH(AA$3,add_ons,0),MATCH($E301,Models,0)+1))</f>
        <v>1600</v>
      </c>
      <c r="AB301" s="4" t="str" cm="1">
        <f t="array" ref="AB301">IF(P301&lt;=0," ",INDEX(Prices,MATCH(AB$3,add_ons,0),MATCH($E301,Models,0)+1))</f>
        <v xml:space="preserve"> </v>
      </c>
      <c r="AC301" s="4" t="str" cm="1">
        <f t="array" ref="AC301">IF(Q301&lt;=0," ",INDEX(Prices,MATCH(AC$3,add_ons,0),MATCH($E301,Models,0)+1))</f>
        <v xml:space="preserve"> </v>
      </c>
      <c r="AD301" s="4" t="str" cm="1">
        <f t="array" ref="AD301">IF(R301&lt;=0," ",INDEX(Prices,MATCH(AD$3,add_ons,0),MATCH($E301,Models,0)+1))</f>
        <v xml:space="preserve"> </v>
      </c>
      <c r="AE301" s="4" t="str" cm="1">
        <f t="array" ref="AE301">IF(S301&lt;=0," ",INDEX(Prices,MATCH(AE$3,add_ons,0),MATCH($E301,Models,0)+1))</f>
        <v xml:space="preserve"> </v>
      </c>
      <c r="AF301" s="4" cm="1">
        <f t="array" ref="AF301">IF(T301&lt;=0," ",INDEX(Prices,MATCH(AF$3,add_ons,0),MATCH($E301,Models,0)+1))</f>
        <v>230</v>
      </c>
      <c r="AG301" s="4" t="str" cm="1">
        <f t="array" ref="AG301">IF(U301&lt;=0," ",INDEX(Prices,MATCH(AG$3,add_ons,0),MATCH($E301,Models,0)+1))</f>
        <v xml:space="preserve"> </v>
      </c>
      <c r="AH301" s="4" t="str" cm="1">
        <f t="array" ref="AH301">IF(V301&lt;=0," ",INDEX(Prices,MATCH(AH$3,add_ons,0),MATCH($E301,Models,0)+1))</f>
        <v xml:space="preserve"> </v>
      </c>
      <c r="AI301" s="3">
        <f t="shared" si="20"/>
        <v>2788</v>
      </c>
      <c r="AJ301" s="3" cm="1">
        <f t="array" ref="AJ301">IF(K301&lt;= 0, " ",INDEX(Costs,MATCH(W$3,add_ons,0),MATCH($E301,Models,0)+1))</f>
        <v>212.5</v>
      </c>
      <c r="AK301" s="3" cm="1">
        <f t="array" ref="AK301">IF(L301&lt;= 0, " ",INDEX(Costs,MATCH(X$3,add_ons,0),MATCH($E301,Models,0)+1))</f>
        <v>26.4</v>
      </c>
      <c r="AL301" s="3" cm="1">
        <f t="array" ref="AL301">IF(M301&lt;= 0, " ",INDEX(Costs,MATCH(Y$3,add_ons,0),MATCH($E301,Models,0)+1))</f>
        <v>54</v>
      </c>
      <c r="AM301" s="3" t="str" cm="1">
        <f t="array" ref="AM301">IF(N301&lt;= 0, " ",INDEX(Costs,MATCH(Z$3,add_ons,0),MATCH($E301,Models,0)+1))</f>
        <v xml:space="preserve"> </v>
      </c>
      <c r="AN301" s="3" cm="1">
        <f t="array" ref="AN301">IF(O301&lt;= 0, " ",INDEX(Costs,MATCH(AA$3,add_ons,0),MATCH($E301,Models,0)+1))</f>
        <v>1040</v>
      </c>
      <c r="AO301" s="3" t="str" cm="1">
        <f t="array" ref="AO301">IF(P301&lt;= 0, " ",INDEX(Costs,MATCH(AB$3,add_ons,0),MATCH($E301,Models,0)+1))</f>
        <v xml:space="preserve"> </v>
      </c>
      <c r="AP301" s="3" t="str" cm="1">
        <f t="array" ref="AP301">IF(Q301&lt;= 0, " ",INDEX(Costs,MATCH(AC$3,add_ons,0),MATCH($E301,Models,0)+1))</f>
        <v xml:space="preserve"> </v>
      </c>
      <c r="AQ301" s="3" t="str" cm="1">
        <f t="array" ref="AQ301">IF(R301&lt;= 0, " ",INDEX(Costs,MATCH(AD$3,add_ons,0),MATCH($E301,Models,0)+1))</f>
        <v xml:space="preserve"> </v>
      </c>
      <c r="AR301" s="3" t="str" cm="1">
        <f t="array" ref="AR301">IF(S301&lt;= 0, " ",INDEX(Costs,MATCH(AE$3,add_ons,0),MATCH($E301,Models,0)+1))</f>
        <v xml:space="preserve"> </v>
      </c>
      <c r="AS301" s="3" cm="1">
        <f t="array" ref="AS301">IF(T301&lt;= 0, " ",INDEX(Costs,MATCH(AF$3,add_ons,0),MATCH($E301,Models,0)+1))</f>
        <v>41.4</v>
      </c>
      <c r="AT301" s="3" t="str" cm="1">
        <f t="array" ref="AT301">IF(U301&lt;= 0, " ",INDEX(Costs,MATCH(AG$3,add_ons,0),MATCH($E301,Models,0)+1))</f>
        <v xml:space="preserve"> </v>
      </c>
      <c r="AU301" s="3" t="str" cm="1">
        <f t="array" ref="AU301">IF(V301&lt;= 0, " ",INDEX(Costs,MATCH(AH$3,add_ons,0),MATCH($E301,Models,0)+1))</f>
        <v xml:space="preserve"> </v>
      </c>
      <c r="AV301" s="3">
        <f t="shared" si="21"/>
        <v>1374.3000000000002</v>
      </c>
      <c r="AW301" s="3">
        <f t="shared" si="22"/>
        <v>34925</v>
      </c>
      <c r="AX301" s="3">
        <f t="shared" si="23"/>
        <v>32547.19</v>
      </c>
      <c r="AY301" s="3">
        <f t="shared" si="24"/>
        <v>2377.8100000000013</v>
      </c>
    </row>
    <row r="302" spans="1:51" x14ac:dyDescent="0.2">
      <c r="A302" t="s">
        <v>48</v>
      </c>
      <c r="B302" t="s">
        <v>31</v>
      </c>
      <c r="C302" t="s">
        <v>10</v>
      </c>
      <c r="D302" t="s">
        <v>11</v>
      </c>
      <c r="E302" t="s">
        <v>12</v>
      </c>
      <c r="F302" t="s">
        <v>51</v>
      </c>
      <c r="G302" t="s">
        <v>22</v>
      </c>
      <c r="H302">
        <v>32</v>
      </c>
      <c r="I302" s="3">
        <v>26537</v>
      </c>
      <c r="J302" s="4">
        <v>25740.89</v>
      </c>
      <c r="K302" s="10">
        <v>0</v>
      </c>
      <c r="L302" s="10">
        <v>0</v>
      </c>
      <c r="M302" s="10">
        <v>1</v>
      </c>
      <c r="N302" s="10">
        <v>1</v>
      </c>
      <c r="O302" s="10">
        <v>0</v>
      </c>
      <c r="P302" s="10">
        <v>0</v>
      </c>
      <c r="Q302" s="10">
        <v>1</v>
      </c>
      <c r="R302" s="10">
        <v>0</v>
      </c>
      <c r="S302" s="10">
        <v>0</v>
      </c>
      <c r="T302" s="10">
        <v>0</v>
      </c>
      <c r="U302" s="10">
        <v>0</v>
      </c>
      <c r="V302" s="10">
        <v>1</v>
      </c>
      <c r="W302" s="4" t="str" cm="1">
        <f t="array" ref="W302">IF(K302&lt;=0," ",INDEX(Prices,MATCH(W$3,add_ons,0),MATCH($E302,Models,0)+1))</f>
        <v xml:space="preserve"> </v>
      </c>
      <c r="X302" s="4" t="str" cm="1">
        <f t="array" ref="X302">IF(L302&lt;=0," ",INDEX(Prices,MATCH(X$3,add_ons,0),MATCH($E302,Models,0)+1))</f>
        <v xml:space="preserve"> </v>
      </c>
      <c r="Y302" s="4" cm="1">
        <f t="array" ref="Y302">IF(M302&lt;=0," ",INDEX(Prices,MATCH(Y$3,add_ons,0),MATCH($E302,Models,0)+1))</f>
        <v>320</v>
      </c>
      <c r="Z302" s="4" cm="1">
        <f t="array" ref="Z302">IF(N302&lt;=0," ",INDEX(Prices,MATCH(Z$3,add_ons,0),MATCH($E302,Models,0)+1))</f>
        <v>240</v>
      </c>
      <c r="AA302" s="4" t="str" cm="1">
        <f t="array" ref="AA302">IF(O302&lt;=0," ",INDEX(Prices,MATCH(AA$3,add_ons,0),MATCH($E302,Models,0)+1))</f>
        <v xml:space="preserve"> </v>
      </c>
      <c r="AB302" s="4" t="str" cm="1">
        <f t="array" ref="AB302">IF(P302&lt;=0," ",INDEX(Prices,MATCH(AB$3,add_ons,0),MATCH($E302,Models,0)+1))</f>
        <v xml:space="preserve"> </v>
      </c>
      <c r="AC302" s="4" cm="1">
        <f t="array" ref="AC302">IF(Q302&lt;=0," ",INDEX(Prices,MATCH(AC$3,add_ons,0),MATCH($E302,Models,0)+1))</f>
        <v>110</v>
      </c>
      <c r="AD302" s="4" t="str" cm="1">
        <f t="array" ref="AD302">IF(R302&lt;=0," ",INDEX(Prices,MATCH(AD$3,add_ons,0),MATCH($E302,Models,0)+1))</f>
        <v xml:space="preserve"> </v>
      </c>
      <c r="AE302" s="4" t="str" cm="1">
        <f t="array" ref="AE302">IF(S302&lt;=0," ",INDEX(Prices,MATCH(AE$3,add_ons,0),MATCH($E302,Models,0)+1))</f>
        <v xml:space="preserve"> </v>
      </c>
      <c r="AF302" s="4" t="str" cm="1">
        <f t="array" ref="AF302">IF(T302&lt;=0," ",INDEX(Prices,MATCH(AF$3,add_ons,0),MATCH($E302,Models,0)+1))</f>
        <v xml:space="preserve"> </v>
      </c>
      <c r="AG302" s="4" t="str" cm="1">
        <f t="array" ref="AG302">IF(U302&lt;=0," ",INDEX(Prices,MATCH(AG$3,add_ons,0),MATCH($E302,Models,0)+1))</f>
        <v xml:space="preserve"> </v>
      </c>
      <c r="AH302" s="4" cm="1">
        <f t="array" ref="AH302">IF(V302&lt;=0," ",INDEX(Prices,MATCH(AH$3,add_ons,0),MATCH($E302,Models,0)+1))</f>
        <v>460</v>
      </c>
      <c r="AI302" s="3">
        <f t="shared" si="20"/>
        <v>960.5</v>
      </c>
      <c r="AJ302" s="3" t="str" cm="1">
        <f t="array" ref="AJ302">IF(K302&lt;= 0, " ",INDEX(Costs,MATCH(W$3,add_ons,0),MATCH($E302,Models,0)+1))</f>
        <v xml:space="preserve"> </v>
      </c>
      <c r="AK302" s="3" t="str" cm="1">
        <f t="array" ref="AK302">IF(L302&lt;= 0, " ",INDEX(Costs,MATCH(X$3,add_ons,0),MATCH($E302,Models,0)+1))</f>
        <v xml:space="preserve"> </v>
      </c>
      <c r="AL302" s="3" cm="1">
        <f t="array" ref="AL302">IF(M302&lt;= 0, " ",INDEX(Costs,MATCH(Y$3,add_ons,0),MATCH($E302,Models,0)+1))</f>
        <v>48</v>
      </c>
      <c r="AM302" s="3" cm="1">
        <f t="array" ref="AM302">IF(N302&lt;= 0, " ",INDEX(Costs,MATCH(Z$3,add_ons,0),MATCH($E302,Models,0)+1))</f>
        <v>28.799999999999997</v>
      </c>
      <c r="AN302" s="3" t="str" cm="1">
        <f t="array" ref="AN302">IF(O302&lt;= 0, " ",INDEX(Costs,MATCH(AA$3,add_ons,0),MATCH($E302,Models,0)+1))</f>
        <v xml:space="preserve"> </v>
      </c>
      <c r="AO302" s="3" t="str" cm="1">
        <f t="array" ref="AO302">IF(P302&lt;= 0, " ",INDEX(Costs,MATCH(AB$3,add_ons,0),MATCH($E302,Models,0)+1))</f>
        <v xml:space="preserve"> </v>
      </c>
      <c r="AP302" s="3" cm="1">
        <f t="array" ref="AP302">IF(Q302&lt;= 0, " ",INDEX(Costs,MATCH(AC$3,add_ons,0),MATCH($E302,Models,0)+1))</f>
        <v>16.5</v>
      </c>
      <c r="AQ302" s="3" t="str" cm="1">
        <f t="array" ref="AQ302">IF(R302&lt;= 0, " ",INDEX(Costs,MATCH(AD$3,add_ons,0),MATCH($E302,Models,0)+1))</f>
        <v xml:space="preserve"> </v>
      </c>
      <c r="AR302" s="3" t="str" cm="1">
        <f t="array" ref="AR302">IF(S302&lt;= 0, " ",INDEX(Costs,MATCH(AE$3,add_ons,0),MATCH($E302,Models,0)+1))</f>
        <v xml:space="preserve"> </v>
      </c>
      <c r="AS302" s="3" t="str" cm="1">
        <f t="array" ref="AS302">IF(T302&lt;= 0, " ",INDEX(Costs,MATCH(AF$3,add_ons,0),MATCH($E302,Models,0)+1))</f>
        <v xml:space="preserve"> </v>
      </c>
      <c r="AT302" s="3" t="str" cm="1">
        <f t="array" ref="AT302">IF(U302&lt;= 0, " ",INDEX(Costs,MATCH(AG$3,add_ons,0),MATCH($E302,Models,0)+1))</f>
        <v xml:space="preserve"> </v>
      </c>
      <c r="AU302" s="3" cm="1">
        <f t="array" ref="AU302">IF(V302&lt;= 0, " ",INDEX(Costs,MATCH(AH$3,add_ons,0),MATCH($E302,Models,0)+1))</f>
        <v>96.6</v>
      </c>
      <c r="AV302" s="3">
        <f t="shared" si="21"/>
        <v>189.89999999999998</v>
      </c>
      <c r="AW302" s="3">
        <f t="shared" si="22"/>
        <v>27497.5</v>
      </c>
      <c r="AX302" s="3">
        <f t="shared" si="23"/>
        <v>25930.79</v>
      </c>
      <c r="AY302" s="3">
        <f t="shared" si="24"/>
        <v>1566.7099999999991</v>
      </c>
    </row>
    <row r="303" spans="1:51" x14ac:dyDescent="0.2">
      <c r="A303" t="s">
        <v>23</v>
      </c>
      <c r="B303" t="s">
        <v>9</v>
      </c>
      <c r="C303" t="s">
        <v>10</v>
      </c>
      <c r="D303" t="s">
        <v>16</v>
      </c>
      <c r="E303" t="s">
        <v>20</v>
      </c>
      <c r="F303" t="s">
        <v>13</v>
      </c>
      <c r="G303" t="s">
        <v>14</v>
      </c>
      <c r="H303">
        <v>58</v>
      </c>
      <c r="I303" s="3">
        <v>29239</v>
      </c>
      <c r="J303" s="4">
        <v>28361.829999999998</v>
      </c>
      <c r="K303" s="10">
        <v>0</v>
      </c>
      <c r="L303" s="10">
        <v>0</v>
      </c>
      <c r="M303" s="10">
        <v>0</v>
      </c>
      <c r="N303" s="10">
        <v>0</v>
      </c>
      <c r="O303" s="10">
        <v>0</v>
      </c>
      <c r="P303" s="10">
        <v>0</v>
      </c>
      <c r="Q303" s="10">
        <v>0</v>
      </c>
      <c r="R303" s="10">
        <v>0</v>
      </c>
      <c r="S303" s="10">
        <v>0</v>
      </c>
      <c r="T303" s="10">
        <v>0</v>
      </c>
      <c r="U303" s="10">
        <v>1</v>
      </c>
      <c r="V303" s="10">
        <v>0</v>
      </c>
      <c r="W303" s="4" t="str" cm="1">
        <f t="array" ref="W303">IF(K303&lt;=0," ",INDEX(Prices,MATCH(W$3,add_ons,0),MATCH($E303,Models,0)+1))</f>
        <v xml:space="preserve"> </v>
      </c>
      <c r="X303" s="4" t="str" cm="1">
        <f t="array" ref="X303">IF(L303&lt;=0," ",INDEX(Prices,MATCH(X$3,add_ons,0),MATCH($E303,Models,0)+1))</f>
        <v xml:space="preserve"> </v>
      </c>
      <c r="Y303" s="4" t="str" cm="1">
        <f t="array" ref="Y303">IF(M303&lt;=0," ",INDEX(Prices,MATCH(Y$3,add_ons,0),MATCH($E303,Models,0)+1))</f>
        <v xml:space="preserve"> </v>
      </c>
      <c r="Z303" s="4" t="str" cm="1">
        <f t="array" ref="Z303">IF(N303&lt;=0," ",INDEX(Prices,MATCH(Z$3,add_ons,0),MATCH($E303,Models,0)+1))</f>
        <v xml:space="preserve"> </v>
      </c>
      <c r="AA303" s="4" t="str" cm="1">
        <f t="array" ref="AA303">IF(O303&lt;=0," ",INDEX(Prices,MATCH(AA$3,add_ons,0),MATCH($E303,Models,0)+1))</f>
        <v xml:space="preserve"> </v>
      </c>
      <c r="AB303" s="4" t="str" cm="1">
        <f t="array" ref="AB303">IF(P303&lt;=0," ",INDEX(Prices,MATCH(AB$3,add_ons,0),MATCH($E303,Models,0)+1))</f>
        <v xml:space="preserve"> </v>
      </c>
      <c r="AC303" s="4" t="str" cm="1">
        <f t="array" ref="AC303">IF(Q303&lt;=0," ",INDEX(Prices,MATCH(AC$3,add_ons,0),MATCH($E303,Models,0)+1))</f>
        <v xml:space="preserve"> </v>
      </c>
      <c r="AD303" s="4" t="str" cm="1">
        <f t="array" ref="AD303">IF(R303&lt;=0," ",INDEX(Prices,MATCH(AD$3,add_ons,0),MATCH($E303,Models,0)+1))</f>
        <v xml:space="preserve"> </v>
      </c>
      <c r="AE303" s="4" t="str" cm="1">
        <f t="array" ref="AE303">IF(S303&lt;=0," ",INDEX(Prices,MATCH(AE$3,add_ons,0),MATCH($E303,Models,0)+1))</f>
        <v xml:space="preserve"> </v>
      </c>
      <c r="AF303" s="4" t="str" cm="1">
        <f t="array" ref="AF303">IF(T303&lt;=0," ",INDEX(Prices,MATCH(AF$3,add_ons,0),MATCH($E303,Models,0)+1))</f>
        <v xml:space="preserve"> </v>
      </c>
      <c r="AG303" s="4" cm="1">
        <f t="array" ref="AG303">IF(U303&lt;=0," ",INDEX(Prices,MATCH(AG$3,add_ons,0),MATCH($E303,Models,0)+1))</f>
        <v>640</v>
      </c>
      <c r="AH303" s="4" t="str" cm="1">
        <f t="array" ref="AH303">IF(V303&lt;=0," ",INDEX(Prices,MATCH(AH$3,add_ons,0),MATCH($E303,Models,0)+1))</f>
        <v xml:space="preserve"> </v>
      </c>
      <c r="AI303" s="3">
        <f t="shared" si="20"/>
        <v>544</v>
      </c>
      <c r="AJ303" s="3" t="str" cm="1">
        <f t="array" ref="AJ303">IF(K303&lt;= 0, " ",INDEX(Costs,MATCH(W$3,add_ons,0),MATCH($E303,Models,0)+1))</f>
        <v xml:space="preserve"> </v>
      </c>
      <c r="AK303" s="3" t="str" cm="1">
        <f t="array" ref="AK303">IF(L303&lt;= 0, " ",INDEX(Costs,MATCH(X$3,add_ons,0),MATCH($E303,Models,0)+1))</f>
        <v xml:space="preserve"> </v>
      </c>
      <c r="AL303" s="3" t="str" cm="1">
        <f t="array" ref="AL303">IF(M303&lt;= 0, " ",INDEX(Costs,MATCH(Y$3,add_ons,0),MATCH($E303,Models,0)+1))</f>
        <v xml:space="preserve"> </v>
      </c>
      <c r="AM303" s="3" t="str" cm="1">
        <f t="array" ref="AM303">IF(N303&lt;= 0, " ",INDEX(Costs,MATCH(Z$3,add_ons,0),MATCH($E303,Models,0)+1))</f>
        <v xml:space="preserve"> </v>
      </c>
      <c r="AN303" s="3" t="str" cm="1">
        <f t="array" ref="AN303">IF(O303&lt;= 0, " ",INDEX(Costs,MATCH(AA$3,add_ons,0),MATCH($E303,Models,0)+1))</f>
        <v xml:space="preserve"> </v>
      </c>
      <c r="AO303" s="3" t="str" cm="1">
        <f t="array" ref="AO303">IF(P303&lt;= 0, " ",INDEX(Costs,MATCH(AB$3,add_ons,0),MATCH($E303,Models,0)+1))</f>
        <v xml:space="preserve"> </v>
      </c>
      <c r="AP303" s="3" t="str" cm="1">
        <f t="array" ref="AP303">IF(Q303&lt;= 0, " ",INDEX(Costs,MATCH(AC$3,add_ons,0),MATCH($E303,Models,0)+1))</f>
        <v xml:space="preserve"> </v>
      </c>
      <c r="AQ303" s="3" t="str" cm="1">
        <f t="array" ref="AQ303">IF(R303&lt;= 0, " ",INDEX(Costs,MATCH(AD$3,add_ons,0),MATCH($E303,Models,0)+1))</f>
        <v xml:space="preserve"> </v>
      </c>
      <c r="AR303" s="3" t="str" cm="1">
        <f t="array" ref="AR303">IF(S303&lt;= 0, " ",INDEX(Costs,MATCH(AE$3,add_ons,0),MATCH($E303,Models,0)+1))</f>
        <v xml:space="preserve"> </v>
      </c>
      <c r="AS303" s="3" t="str" cm="1">
        <f t="array" ref="AS303">IF(T303&lt;= 0, " ",INDEX(Costs,MATCH(AF$3,add_ons,0),MATCH($E303,Models,0)+1))</f>
        <v xml:space="preserve"> </v>
      </c>
      <c r="AT303" s="3" cm="1">
        <f t="array" ref="AT303">IF(U303&lt;= 0, " ",INDEX(Costs,MATCH(AG$3,add_ons,0),MATCH($E303,Models,0)+1))</f>
        <v>179.20000000000002</v>
      </c>
      <c r="AU303" s="3" t="str" cm="1">
        <f t="array" ref="AU303">IF(V303&lt;= 0, " ",INDEX(Costs,MATCH(AH$3,add_ons,0),MATCH($E303,Models,0)+1))</f>
        <v xml:space="preserve"> </v>
      </c>
      <c r="AV303" s="3">
        <f t="shared" si="21"/>
        <v>179.20000000000002</v>
      </c>
      <c r="AW303" s="3">
        <f t="shared" si="22"/>
        <v>29783</v>
      </c>
      <c r="AX303" s="3">
        <f t="shared" si="23"/>
        <v>28541.03</v>
      </c>
      <c r="AY303" s="3">
        <f t="shared" si="24"/>
        <v>1241.9700000000012</v>
      </c>
    </row>
    <row r="304" spans="1:51" x14ac:dyDescent="0.2">
      <c r="A304" t="s">
        <v>23</v>
      </c>
      <c r="B304" t="s">
        <v>9</v>
      </c>
      <c r="C304" t="s">
        <v>10</v>
      </c>
      <c r="D304" t="s">
        <v>16</v>
      </c>
      <c r="E304" t="s">
        <v>33</v>
      </c>
      <c r="F304" t="s">
        <v>13</v>
      </c>
      <c r="G304" t="s">
        <v>22</v>
      </c>
      <c r="H304">
        <v>72</v>
      </c>
      <c r="I304" s="3">
        <v>32846</v>
      </c>
      <c r="J304" s="4">
        <v>31860.62</v>
      </c>
      <c r="K304" s="10">
        <v>0</v>
      </c>
      <c r="L304" s="10">
        <v>0</v>
      </c>
      <c r="M304" s="10">
        <v>1</v>
      </c>
      <c r="N304" s="10">
        <v>0</v>
      </c>
      <c r="O304" s="10">
        <v>1</v>
      </c>
      <c r="P304" s="10">
        <v>0</v>
      </c>
      <c r="Q304" s="10">
        <v>1</v>
      </c>
      <c r="R304" s="10">
        <v>0</v>
      </c>
      <c r="S304" s="10">
        <v>0</v>
      </c>
      <c r="T304" s="10">
        <v>0</v>
      </c>
      <c r="U304" s="10">
        <v>0</v>
      </c>
      <c r="V304" s="10">
        <v>0</v>
      </c>
      <c r="W304" s="4" t="str" cm="1">
        <f t="array" ref="W304">IF(K304&lt;=0," ",INDEX(Prices,MATCH(W$3,add_ons,0),MATCH($E304,Models,0)+1))</f>
        <v xml:space="preserve"> </v>
      </c>
      <c r="X304" s="4" t="str" cm="1">
        <f t="array" ref="X304">IF(L304&lt;=0," ",INDEX(Prices,MATCH(X$3,add_ons,0),MATCH($E304,Models,0)+1))</f>
        <v xml:space="preserve"> </v>
      </c>
      <c r="Y304" s="4" cm="1">
        <f t="array" ref="Y304">IF(M304&lt;=0," ",INDEX(Prices,MATCH(Y$3,add_ons,0),MATCH($E304,Models,0)+1))</f>
        <v>360</v>
      </c>
      <c r="Z304" s="4" t="str" cm="1">
        <f t="array" ref="Z304">IF(N304&lt;=0," ",INDEX(Prices,MATCH(Z$3,add_ons,0),MATCH($E304,Models,0)+1))</f>
        <v xml:space="preserve"> </v>
      </c>
      <c r="AA304" s="4" cm="1">
        <f t="array" ref="AA304">IF(O304&lt;=0," ",INDEX(Prices,MATCH(AA$3,add_ons,0),MATCH($E304,Models,0)+1))</f>
        <v>1600</v>
      </c>
      <c r="AB304" s="4" t="str" cm="1">
        <f t="array" ref="AB304">IF(P304&lt;=0," ",INDEX(Prices,MATCH(AB$3,add_ons,0),MATCH($E304,Models,0)+1))</f>
        <v xml:space="preserve"> </v>
      </c>
      <c r="AC304" s="4" cm="1">
        <f t="array" ref="AC304">IF(Q304&lt;=0," ",INDEX(Prices,MATCH(AC$3,add_ons,0),MATCH($E304,Models,0)+1))</f>
        <v>120</v>
      </c>
      <c r="AD304" s="4" t="str" cm="1">
        <f t="array" ref="AD304">IF(R304&lt;=0," ",INDEX(Prices,MATCH(AD$3,add_ons,0),MATCH($E304,Models,0)+1))</f>
        <v xml:space="preserve"> </v>
      </c>
      <c r="AE304" s="4" t="str" cm="1">
        <f t="array" ref="AE304">IF(S304&lt;=0," ",INDEX(Prices,MATCH(AE$3,add_ons,0),MATCH($E304,Models,0)+1))</f>
        <v xml:space="preserve"> </v>
      </c>
      <c r="AF304" s="4" t="str" cm="1">
        <f t="array" ref="AF304">IF(T304&lt;=0," ",INDEX(Prices,MATCH(AF$3,add_ons,0),MATCH($E304,Models,0)+1))</f>
        <v xml:space="preserve"> </v>
      </c>
      <c r="AG304" s="4" t="str" cm="1">
        <f t="array" ref="AG304">IF(U304&lt;=0," ",INDEX(Prices,MATCH(AG$3,add_ons,0),MATCH($E304,Models,0)+1))</f>
        <v xml:space="preserve"> </v>
      </c>
      <c r="AH304" s="4" t="str" cm="1">
        <f t="array" ref="AH304">IF(V304&lt;=0," ",INDEX(Prices,MATCH(AH$3,add_ons,0),MATCH($E304,Models,0)+1))</f>
        <v xml:space="preserve"> </v>
      </c>
      <c r="AI304" s="3">
        <f t="shared" si="20"/>
        <v>1768</v>
      </c>
      <c r="AJ304" s="3" t="str" cm="1">
        <f t="array" ref="AJ304">IF(K304&lt;= 0, " ",INDEX(Costs,MATCH(W$3,add_ons,0),MATCH($E304,Models,0)+1))</f>
        <v xml:space="preserve"> </v>
      </c>
      <c r="AK304" s="3" t="str" cm="1">
        <f t="array" ref="AK304">IF(L304&lt;= 0, " ",INDEX(Costs,MATCH(X$3,add_ons,0),MATCH($E304,Models,0)+1))</f>
        <v xml:space="preserve"> </v>
      </c>
      <c r="AL304" s="3" cm="1">
        <f t="array" ref="AL304">IF(M304&lt;= 0, " ",INDEX(Costs,MATCH(Y$3,add_ons,0),MATCH($E304,Models,0)+1))</f>
        <v>54</v>
      </c>
      <c r="AM304" s="3" t="str" cm="1">
        <f t="array" ref="AM304">IF(N304&lt;= 0, " ",INDEX(Costs,MATCH(Z$3,add_ons,0),MATCH($E304,Models,0)+1))</f>
        <v xml:space="preserve"> </v>
      </c>
      <c r="AN304" s="3" cm="1">
        <f t="array" ref="AN304">IF(O304&lt;= 0, " ",INDEX(Costs,MATCH(AA$3,add_ons,0),MATCH($E304,Models,0)+1))</f>
        <v>1040</v>
      </c>
      <c r="AO304" s="3" t="str" cm="1">
        <f t="array" ref="AO304">IF(P304&lt;= 0, " ",INDEX(Costs,MATCH(AB$3,add_ons,0),MATCH($E304,Models,0)+1))</f>
        <v xml:space="preserve"> </v>
      </c>
      <c r="AP304" s="3" cm="1">
        <f t="array" ref="AP304">IF(Q304&lt;= 0, " ",INDEX(Costs,MATCH(AC$3,add_ons,0),MATCH($E304,Models,0)+1))</f>
        <v>18</v>
      </c>
      <c r="AQ304" s="3" t="str" cm="1">
        <f t="array" ref="AQ304">IF(R304&lt;= 0, " ",INDEX(Costs,MATCH(AD$3,add_ons,0),MATCH($E304,Models,0)+1))</f>
        <v xml:space="preserve"> </v>
      </c>
      <c r="AR304" s="3" t="str" cm="1">
        <f t="array" ref="AR304">IF(S304&lt;= 0, " ",INDEX(Costs,MATCH(AE$3,add_ons,0),MATCH($E304,Models,0)+1))</f>
        <v xml:space="preserve"> </v>
      </c>
      <c r="AS304" s="3" t="str" cm="1">
        <f t="array" ref="AS304">IF(T304&lt;= 0, " ",INDEX(Costs,MATCH(AF$3,add_ons,0),MATCH($E304,Models,0)+1))</f>
        <v xml:space="preserve"> </v>
      </c>
      <c r="AT304" s="3" t="str" cm="1">
        <f t="array" ref="AT304">IF(U304&lt;= 0, " ",INDEX(Costs,MATCH(AG$3,add_ons,0),MATCH($E304,Models,0)+1))</f>
        <v xml:space="preserve"> </v>
      </c>
      <c r="AU304" s="3" t="str" cm="1">
        <f t="array" ref="AU304">IF(V304&lt;= 0, " ",INDEX(Costs,MATCH(AH$3,add_ons,0),MATCH($E304,Models,0)+1))</f>
        <v xml:space="preserve"> </v>
      </c>
      <c r="AV304" s="3">
        <f t="shared" si="21"/>
        <v>1112</v>
      </c>
      <c r="AW304" s="3">
        <f t="shared" si="22"/>
        <v>34614</v>
      </c>
      <c r="AX304" s="3">
        <f t="shared" si="23"/>
        <v>32972.619999999995</v>
      </c>
      <c r="AY304" s="3">
        <f t="shared" si="24"/>
        <v>1641.3800000000047</v>
      </c>
    </row>
    <row r="305" spans="1:51" x14ac:dyDescent="0.2">
      <c r="A305" t="s">
        <v>23</v>
      </c>
      <c r="B305" t="s">
        <v>9</v>
      </c>
      <c r="C305" t="s">
        <v>10</v>
      </c>
      <c r="D305" t="s">
        <v>11</v>
      </c>
      <c r="E305" t="s">
        <v>28</v>
      </c>
      <c r="F305" t="s">
        <v>34</v>
      </c>
      <c r="G305" t="s">
        <v>22</v>
      </c>
      <c r="H305">
        <v>35</v>
      </c>
      <c r="I305" s="3">
        <v>26915</v>
      </c>
      <c r="J305" s="4">
        <v>26107.55</v>
      </c>
      <c r="K305" s="10">
        <v>0</v>
      </c>
      <c r="L305" s="10">
        <v>0</v>
      </c>
      <c r="M305" s="10">
        <v>0</v>
      </c>
      <c r="N305" s="10">
        <v>0</v>
      </c>
      <c r="O305" s="10">
        <v>0</v>
      </c>
      <c r="P305" s="10">
        <v>1</v>
      </c>
      <c r="Q305" s="10">
        <v>0</v>
      </c>
      <c r="R305" s="10">
        <v>0</v>
      </c>
      <c r="S305" s="10">
        <v>1</v>
      </c>
      <c r="T305" s="10">
        <v>0</v>
      </c>
      <c r="U305" s="10">
        <v>0</v>
      </c>
      <c r="V305" s="10">
        <v>0</v>
      </c>
      <c r="W305" s="4" t="str" cm="1">
        <f t="array" ref="W305">IF(K305&lt;=0," ",INDEX(Prices,MATCH(W$3,add_ons,0),MATCH($E305,Models,0)+1))</f>
        <v xml:space="preserve"> </v>
      </c>
      <c r="X305" s="4" t="str" cm="1">
        <f t="array" ref="X305">IF(L305&lt;=0," ",INDEX(Prices,MATCH(X$3,add_ons,0),MATCH($E305,Models,0)+1))</f>
        <v xml:space="preserve"> </v>
      </c>
      <c r="Y305" s="4" t="str" cm="1">
        <f t="array" ref="Y305">IF(M305&lt;=0," ",INDEX(Prices,MATCH(Y$3,add_ons,0),MATCH($E305,Models,0)+1))</f>
        <v xml:space="preserve"> </v>
      </c>
      <c r="Z305" s="4" t="str" cm="1">
        <f t="array" ref="Z305">IF(N305&lt;=0," ",INDEX(Prices,MATCH(Z$3,add_ons,0),MATCH($E305,Models,0)+1))</f>
        <v xml:space="preserve"> </v>
      </c>
      <c r="AA305" s="4" t="str" cm="1">
        <f t="array" ref="AA305">IF(O305&lt;=0," ",INDEX(Prices,MATCH(AA$3,add_ons,0),MATCH($E305,Models,0)+1))</f>
        <v xml:space="preserve"> </v>
      </c>
      <c r="AB305" s="4" cm="1">
        <f t="array" ref="AB305">IF(P305&lt;=0," ",INDEX(Prices,MATCH(AB$3,add_ons,0),MATCH($E305,Models,0)+1))</f>
        <v>2700</v>
      </c>
      <c r="AC305" s="4" t="str" cm="1">
        <f t="array" ref="AC305">IF(Q305&lt;=0," ",INDEX(Prices,MATCH(AC$3,add_ons,0),MATCH($E305,Models,0)+1))</f>
        <v xml:space="preserve"> </v>
      </c>
      <c r="AD305" s="4" t="str" cm="1">
        <f t="array" ref="AD305">IF(R305&lt;=0," ",INDEX(Prices,MATCH(AD$3,add_ons,0),MATCH($E305,Models,0)+1))</f>
        <v xml:space="preserve"> </v>
      </c>
      <c r="AE305" s="4" cm="1">
        <f t="array" ref="AE305">IF(S305&lt;=0," ",INDEX(Prices,MATCH(AE$3,add_ons,0),MATCH($E305,Models,0)+1))</f>
        <v>160</v>
      </c>
      <c r="AF305" s="4" t="str" cm="1">
        <f t="array" ref="AF305">IF(T305&lt;=0," ",INDEX(Prices,MATCH(AF$3,add_ons,0),MATCH($E305,Models,0)+1))</f>
        <v xml:space="preserve"> </v>
      </c>
      <c r="AG305" s="4" t="str" cm="1">
        <f t="array" ref="AG305">IF(U305&lt;=0," ",INDEX(Prices,MATCH(AG$3,add_ons,0),MATCH($E305,Models,0)+1))</f>
        <v xml:space="preserve"> </v>
      </c>
      <c r="AH305" s="4" t="str" cm="1">
        <f t="array" ref="AH305">IF(V305&lt;=0," ",INDEX(Prices,MATCH(AH$3,add_ons,0),MATCH($E305,Models,0)+1))</f>
        <v xml:space="preserve"> </v>
      </c>
      <c r="AI305" s="3">
        <f t="shared" si="20"/>
        <v>2431</v>
      </c>
      <c r="AJ305" s="3" t="str" cm="1">
        <f t="array" ref="AJ305">IF(K305&lt;= 0, " ",INDEX(Costs,MATCH(W$3,add_ons,0),MATCH($E305,Models,0)+1))</f>
        <v xml:space="preserve"> </v>
      </c>
      <c r="AK305" s="3" t="str" cm="1">
        <f t="array" ref="AK305">IF(L305&lt;= 0, " ",INDEX(Costs,MATCH(X$3,add_ons,0),MATCH($E305,Models,0)+1))</f>
        <v xml:space="preserve"> </v>
      </c>
      <c r="AL305" s="3" t="str" cm="1">
        <f t="array" ref="AL305">IF(M305&lt;= 0, " ",INDEX(Costs,MATCH(Y$3,add_ons,0),MATCH($E305,Models,0)+1))</f>
        <v xml:space="preserve"> </v>
      </c>
      <c r="AM305" s="3" t="str" cm="1">
        <f t="array" ref="AM305">IF(N305&lt;= 0, " ",INDEX(Costs,MATCH(Z$3,add_ons,0),MATCH($E305,Models,0)+1))</f>
        <v xml:space="preserve"> </v>
      </c>
      <c r="AN305" s="3" t="str" cm="1">
        <f t="array" ref="AN305">IF(O305&lt;= 0, " ",INDEX(Costs,MATCH(AA$3,add_ons,0),MATCH($E305,Models,0)+1))</f>
        <v xml:space="preserve"> </v>
      </c>
      <c r="AO305" s="3" cm="1">
        <f t="array" ref="AO305">IF(P305&lt;= 0, " ",INDEX(Costs,MATCH(AB$3,add_ons,0),MATCH($E305,Models,0)+1))</f>
        <v>1836.0000000000002</v>
      </c>
      <c r="AP305" s="3" t="str" cm="1">
        <f t="array" ref="AP305">IF(Q305&lt;= 0, " ",INDEX(Costs,MATCH(AC$3,add_ons,0),MATCH($E305,Models,0)+1))</f>
        <v xml:space="preserve"> </v>
      </c>
      <c r="AQ305" s="3" t="str" cm="1">
        <f t="array" ref="AQ305">IF(R305&lt;= 0, " ",INDEX(Costs,MATCH(AD$3,add_ons,0),MATCH($E305,Models,0)+1))</f>
        <v xml:space="preserve"> </v>
      </c>
      <c r="AR305" s="3" cm="1">
        <f t="array" ref="AR305">IF(S305&lt;= 0, " ",INDEX(Costs,MATCH(AE$3,add_ons,0),MATCH($E305,Models,0)+1))</f>
        <v>27.200000000000003</v>
      </c>
      <c r="AS305" s="3" t="str" cm="1">
        <f t="array" ref="AS305">IF(T305&lt;= 0, " ",INDEX(Costs,MATCH(AF$3,add_ons,0),MATCH($E305,Models,0)+1))</f>
        <v xml:space="preserve"> </v>
      </c>
      <c r="AT305" s="3" t="str" cm="1">
        <f t="array" ref="AT305">IF(U305&lt;= 0, " ",INDEX(Costs,MATCH(AG$3,add_ons,0),MATCH($E305,Models,0)+1))</f>
        <v xml:space="preserve"> </v>
      </c>
      <c r="AU305" s="3" t="str" cm="1">
        <f t="array" ref="AU305">IF(V305&lt;= 0, " ",INDEX(Costs,MATCH(AH$3,add_ons,0),MATCH($E305,Models,0)+1))</f>
        <v xml:space="preserve"> </v>
      </c>
      <c r="AV305" s="3">
        <f t="shared" si="21"/>
        <v>1863.2000000000003</v>
      </c>
      <c r="AW305" s="3">
        <f t="shared" si="22"/>
        <v>29346</v>
      </c>
      <c r="AX305" s="3">
        <f t="shared" si="23"/>
        <v>27970.75</v>
      </c>
      <c r="AY305" s="3">
        <f t="shared" si="24"/>
        <v>1375.25</v>
      </c>
    </row>
    <row r="306" spans="1:51" x14ac:dyDescent="0.2">
      <c r="A306" t="s">
        <v>23</v>
      </c>
      <c r="B306" t="s">
        <v>9</v>
      </c>
      <c r="C306" t="s">
        <v>10</v>
      </c>
      <c r="D306" t="s">
        <v>11</v>
      </c>
      <c r="E306" t="s">
        <v>12</v>
      </c>
      <c r="F306" t="s">
        <v>18</v>
      </c>
      <c r="G306" t="s">
        <v>22</v>
      </c>
      <c r="H306">
        <v>67</v>
      </c>
      <c r="I306" s="3">
        <v>24296</v>
      </c>
      <c r="J306" s="4">
        <v>23567.119999999999</v>
      </c>
      <c r="K306" s="10">
        <v>0</v>
      </c>
      <c r="L306" s="10">
        <v>0</v>
      </c>
      <c r="M306" s="10">
        <v>0</v>
      </c>
      <c r="N306" s="10">
        <v>0</v>
      </c>
      <c r="O306" s="10">
        <v>1</v>
      </c>
      <c r="P306" s="10">
        <v>0</v>
      </c>
      <c r="Q306" s="10">
        <v>0</v>
      </c>
      <c r="R306" s="10">
        <v>0</v>
      </c>
      <c r="S306" s="10">
        <v>1</v>
      </c>
      <c r="T306" s="10">
        <v>0</v>
      </c>
      <c r="U306" s="10">
        <v>0</v>
      </c>
      <c r="V306" s="10">
        <v>0</v>
      </c>
      <c r="W306" s="4" t="str" cm="1">
        <f t="array" ref="W306">IF(K306&lt;=0," ",INDEX(Prices,MATCH(W$3,add_ons,0),MATCH($E306,Models,0)+1))</f>
        <v xml:space="preserve"> </v>
      </c>
      <c r="X306" s="4" t="str" cm="1">
        <f t="array" ref="X306">IF(L306&lt;=0," ",INDEX(Prices,MATCH(X$3,add_ons,0),MATCH($E306,Models,0)+1))</f>
        <v xml:space="preserve"> </v>
      </c>
      <c r="Y306" s="4" t="str" cm="1">
        <f t="array" ref="Y306">IF(M306&lt;=0," ",INDEX(Prices,MATCH(Y$3,add_ons,0),MATCH($E306,Models,0)+1))</f>
        <v xml:space="preserve"> </v>
      </c>
      <c r="Z306" s="4" t="str" cm="1">
        <f t="array" ref="Z306">IF(N306&lt;=0," ",INDEX(Prices,MATCH(Z$3,add_ons,0),MATCH($E306,Models,0)+1))</f>
        <v xml:space="preserve"> </v>
      </c>
      <c r="AA306" s="4" cm="1">
        <f t="array" ref="AA306">IF(O306&lt;=0," ",INDEX(Prices,MATCH(AA$3,add_ons,0),MATCH($E306,Models,0)+1))</f>
        <v>1350</v>
      </c>
      <c r="AB306" s="4" t="str" cm="1">
        <f t="array" ref="AB306">IF(P306&lt;=0," ",INDEX(Prices,MATCH(AB$3,add_ons,0),MATCH($E306,Models,0)+1))</f>
        <v xml:space="preserve"> </v>
      </c>
      <c r="AC306" s="4" t="str" cm="1">
        <f t="array" ref="AC306">IF(Q306&lt;=0," ",INDEX(Prices,MATCH(AC$3,add_ons,0),MATCH($E306,Models,0)+1))</f>
        <v xml:space="preserve"> </v>
      </c>
      <c r="AD306" s="4" t="str" cm="1">
        <f t="array" ref="AD306">IF(R306&lt;=0," ",INDEX(Prices,MATCH(AD$3,add_ons,0),MATCH($E306,Models,0)+1))</f>
        <v xml:space="preserve"> </v>
      </c>
      <c r="AE306" s="4" cm="1">
        <f t="array" ref="AE306">IF(S306&lt;=0," ",INDEX(Prices,MATCH(AE$3,add_ons,0),MATCH($E306,Models,0)+1))</f>
        <v>160</v>
      </c>
      <c r="AF306" s="4" t="str" cm="1">
        <f t="array" ref="AF306">IF(T306&lt;=0," ",INDEX(Prices,MATCH(AF$3,add_ons,0),MATCH($E306,Models,0)+1))</f>
        <v xml:space="preserve"> </v>
      </c>
      <c r="AG306" s="4" t="str" cm="1">
        <f t="array" ref="AG306">IF(U306&lt;=0," ",INDEX(Prices,MATCH(AG$3,add_ons,0),MATCH($E306,Models,0)+1))</f>
        <v xml:space="preserve"> </v>
      </c>
      <c r="AH306" s="4" t="str" cm="1">
        <f t="array" ref="AH306">IF(V306&lt;=0," ",INDEX(Prices,MATCH(AH$3,add_ons,0),MATCH($E306,Models,0)+1))</f>
        <v xml:space="preserve"> </v>
      </c>
      <c r="AI306" s="3">
        <f t="shared" si="20"/>
        <v>1283.5</v>
      </c>
      <c r="AJ306" s="3" t="str" cm="1">
        <f t="array" ref="AJ306">IF(K306&lt;= 0, " ",INDEX(Costs,MATCH(W$3,add_ons,0),MATCH($E306,Models,0)+1))</f>
        <v xml:space="preserve"> </v>
      </c>
      <c r="AK306" s="3" t="str" cm="1">
        <f t="array" ref="AK306">IF(L306&lt;= 0, " ",INDEX(Costs,MATCH(X$3,add_ons,0),MATCH($E306,Models,0)+1))</f>
        <v xml:space="preserve"> </v>
      </c>
      <c r="AL306" s="3" t="str" cm="1">
        <f t="array" ref="AL306">IF(M306&lt;= 0, " ",INDEX(Costs,MATCH(Y$3,add_ons,0),MATCH($E306,Models,0)+1))</f>
        <v xml:space="preserve"> </v>
      </c>
      <c r="AM306" s="3" t="str" cm="1">
        <f t="array" ref="AM306">IF(N306&lt;= 0, " ",INDEX(Costs,MATCH(Z$3,add_ons,0),MATCH($E306,Models,0)+1))</f>
        <v xml:space="preserve"> </v>
      </c>
      <c r="AN306" s="3" cm="1">
        <f t="array" ref="AN306">IF(O306&lt;= 0, " ",INDEX(Costs,MATCH(AA$3,add_ons,0),MATCH($E306,Models,0)+1))</f>
        <v>877.5</v>
      </c>
      <c r="AO306" s="3" t="str" cm="1">
        <f t="array" ref="AO306">IF(P306&lt;= 0, " ",INDEX(Costs,MATCH(AB$3,add_ons,0),MATCH($E306,Models,0)+1))</f>
        <v xml:space="preserve"> </v>
      </c>
      <c r="AP306" s="3" t="str" cm="1">
        <f t="array" ref="AP306">IF(Q306&lt;= 0, " ",INDEX(Costs,MATCH(AC$3,add_ons,0),MATCH($E306,Models,0)+1))</f>
        <v xml:space="preserve"> </v>
      </c>
      <c r="AQ306" s="3" t="str" cm="1">
        <f t="array" ref="AQ306">IF(R306&lt;= 0, " ",INDEX(Costs,MATCH(AD$3,add_ons,0),MATCH($E306,Models,0)+1))</f>
        <v xml:space="preserve"> </v>
      </c>
      <c r="AR306" s="3" cm="1">
        <f t="array" ref="AR306">IF(S306&lt;= 0, " ",INDEX(Costs,MATCH(AE$3,add_ons,0),MATCH($E306,Models,0)+1))</f>
        <v>27.200000000000003</v>
      </c>
      <c r="AS306" s="3" t="str" cm="1">
        <f t="array" ref="AS306">IF(T306&lt;= 0, " ",INDEX(Costs,MATCH(AF$3,add_ons,0),MATCH($E306,Models,0)+1))</f>
        <v xml:space="preserve"> </v>
      </c>
      <c r="AT306" s="3" t="str" cm="1">
        <f t="array" ref="AT306">IF(U306&lt;= 0, " ",INDEX(Costs,MATCH(AG$3,add_ons,0),MATCH($E306,Models,0)+1))</f>
        <v xml:space="preserve"> </v>
      </c>
      <c r="AU306" s="3" t="str" cm="1">
        <f t="array" ref="AU306">IF(V306&lt;= 0, " ",INDEX(Costs,MATCH(AH$3,add_ons,0),MATCH($E306,Models,0)+1))</f>
        <v xml:space="preserve"> </v>
      </c>
      <c r="AV306" s="3">
        <f t="shared" si="21"/>
        <v>904.7</v>
      </c>
      <c r="AW306" s="3">
        <f t="shared" si="22"/>
        <v>25579.5</v>
      </c>
      <c r="AX306" s="3">
        <f t="shared" si="23"/>
        <v>24471.82</v>
      </c>
      <c r="AY306" s="3">
        <f t="shared" si="24"/>
        <v>1107.6800000000003</v>
      </c>
    </row>
    <row r="307" spans="1:51" x14ac:dyDescent="0.2">
      <c r="A307" t="s">
        <v>23</v>
      </c>
      <c r="B307" t="s">
        <v>9</v>
      </c>
      <c r="C307" t="s">
        <v>40</v>
      </c>
      <c r="D307" t="s">
        <v>16</v>
      </c>
      <c r="E307" t="s">
        <v>17</v>
      </c>
      <c r="F307" t="s">
        <v>29</v>
      </c>
      <c r="G307" t="s">
        <v>14</v>
      </c>
      <c r="H307">
        <v>59</v>
      </c>
      <c r="I307" s="4">
        <v>10683</v>
      </c>
      <c r="J307" s="4">
        <v>6409.8</v>
      </c>
      <c r="K307" s="10">
        <v>0</v>
      </c>
      <c r="L307" s="10">
        <v>0</v>
      </c>
      <c r="M307" s="10">
        <v>0</v>
      </c>
      <c r="N307" s="10">
        <v>0</v>
      </c>
      <c r="O307" s="10">
        <v>0</v>
      </c>
      <c r="P307" s="10">
        <v>0</v>
      </c>
      <c r="Q307" s="10">
        <v>0</v>
      </c>
      <c r="R307" s="10">
        <v>0</v>
      </c>
      <c r="S307" s="10">
        <v>0</v>
      </c>
      <c r="T307" s="10">
        <v>1</v>
      </c>
      <c r="U307" s="10">
        <v>0</v>
      </c>
      <c r="V307" s="10">
        <v>0</v>
      </c>
      <c r="W307" s="4" t="str" cm="1">
        <f t="array" ref="W307">IF(K307&lt;=0," ",INDEX(Prices,MATCH(W$3,add_ons,0),MATCH($E307,Models,0)+1))</f>
        <v xml:space="preserve"> </v>
      </c>
      <c r="X307" s="4" t="str" cm="1">
        <f t="array" ref="X307">IF(L307&lt;=0," ",INDEX(Prices,MATCH(X$3,add_ons,0),MATCH($E307,Models,0)+1))</f>
        <v xml:space="preserve"> </v>
      </c>
      <c r="Y307" s="4" t="str" cm="1">
        <f t="array" ref="Y307">IF(M307&lt;=0," ",INDEX(Prices,MATCH(Y$3,add_ons,0),MATCH($E307,Models,0)+1))</f>
        <v xml:space="preserve"> </v>
      </c>
      <c r="Z307" s="4" t="str" cm="1">
        <f t="array" ref="Z307">IF(N307&lt;=0," ",INDEX(Prices,MATCH(Z$3,add_ons,0),MATCH($E307,Models,0)+1))</f>
        <v xml:space="preserve"> </v>
      </c>
      <c r="AA307" s="4" t="str" cm="1">
        <f t="array" ref="AA307">IF(O307&lt;=0," ",INDEX(Prices,MATCH(AA$3,add_ons,0),MATCH($E307,Models,0)+1))</f>
        <v xml:space="preserve"> </v>
      </c>
      <c r="AB307" s="4" t="str" cm="1">
        <f t="array" ref="AB307">IF(P307&lt;=0," ",INDEX(Prices,MATCH(AB$3,add_ons,0),MATCH($E307,Models,0)+1))</f>
        <v xml:space="preserve"> </v>
      </c>
      <c r="AC307" s="4" t="str" cm="1">
        <f t="array" ref="AC307">IF(Q307&lt;=0," ",INDEX(Prices,MATCH(AC$3,add_ons,0),MATCH($E307,Models,0)+1))</f>
        <v xml:space="preserve"> </v>
      </c>
      <c r="AD307" s="4" t="str" cm="1">
        <f t="array" ref="AD307">IF(R307&lt;=0," ",INDEX(Prices,MATCH(AD$3,add_ons,0),MATCH($E307,Models,0)+1))</f>
        <v xml:space="preserve"> </v>
      </c>
      <c r="AE307" s="4" t="str" cm="1">
        <f t="array" ref="AE307">IF(S307&lt;=0," ",INDEX(Prices,MATCH(AE$3,add_ons,0),MATCH($E307,Models,0)+1))</f>
        <v xml:space="preserve"> </v>
      </c>
      <c r="AF307" s="4" cm="1">
        <f t="array" ref="AF307">IF(T307&lt;=0," ",INDEX(Prices,MATCH(AF$3,add_ons,0),MATCH($E307,Models,0)+1))</f>
        <v>180</v>
      </c>
      <c r="AG307" s="4" t="str" cm="1">
        <f t="array" ref="AG307">IF(U307&lt;=0," ",INDEX(Prices,MATCH(AG$3,add_ons,0),MATCH($E307,Models,0)+1))</f>
        <v xml:space="preserve"> </v>
      </c>
      <c r="AH307" s="4" t="str" cm="1">
        <f t="array" ref="AH307">IF(V307&lt;=0," ",INDEX(Prices,MATCH(AH$3,add_ons,0),MATCH($E307,Models,0)+1))</f>
        <v xml:space="preserve"> </v>
      </c>
      <c r="AI307" s="3">
        <f t="shared" si="20"/>
        <v>153</v>
      </c>
      <c r="AJ307" s="3" t="str" cm="1">
        <f t="array" ref="AJ307">IF(K307&lt;= 0, " ",INDEX(Costs,MATCH(W$3,add_ons,0),MATCH($E307,Models,0)+1))</f>
        <v xml:space="preserve"> </v>
      </c>
      <c r="AK307" s="3" t="str" cm="1">
        <f t="array" ref="AK307">IF(L307&lt;= 0, " ",INDEX(Costs,MATCH(X$3,add_ons,0),MATCH($E307,Models,0)+1))</f>
        <v xml:space="preserve"> </v>
      </c>
      <c r="AL307" s="3" t="str" cm="1">
        <f t="array" ref="AL307">IF(M307&lt;= 0, " ",INDEX(Costs,MATCH(Y$3,add_ons,0),MATCH($E307,Models,0)+1))</f>
        <v xml:space="preserve"> </v>
      </c>
      <c r="AM307" s="3" t="str" cm="1">
        <f t="array" ref="AM307">IF(N307&lt;= 0, " ",INDEX(Costs,MATCH(Z$3,add_ons,0),MATCH($E307,Models,0)+1))</f>
        <v xml:space="preserve"> </v>
      </c>
      <c r="AN307" s="3" t="str" cm="1">
        <f t="array" ref="AN307">IF(O307&lt;= 0, " ",INDEX(Costs,MATCH(AA$3,add_ons,0),MATCH($E307,Models,0)+1))</f>
        <v xml:space="preserve"> </v>
      </c>
      <c r="AO307" s="3" t="str" cm="1">
        <f t="array" ref="AO307">IF(P307&lt;= 0, " ",INDEX(Costs,MATCH(AB$3,add_ons,0),MATCH($E307,Models,0)+1))</f>
        <v xml:space="preserve"> </v>
      </c>
      <c r="AP307" s="3" t="str" cm="1">
        <f t="array" ref="AP307">IF(Q307&lt;= 0, " ",INDEX(Costs,MATCH(AC$3,add_ons,0),MATCH($E307,Models,0)+1))</f>
        <v xml:space="preserve"> </v>
      </c>
      <c r="AQ307" s="3" t="str" cm="1">
        <f t="array" ref="AQ307">IF(R307&lt;= 0, " ",INDEX(Costs,MATCH(AD$3,add_ons,0),MATCH($E307,Models,0)+1))</f>
        <v xml:space="preserve"> </v>
      </c>
      <c r="AR307" s="3" t="str" cm="1">
        <f t="array" ref="AR307">IF(S307&lt;= 0, " ",INDEX(Costs,MATCH(AE$3,add_ons,0),MATCH($E307,Models,0)+1))</f>
        <v xml:space="preserve"> </v>
      </c>
      <c r="AS307" s="3" cm="1">
        <f t="array" ref="AS307">IF(T307&lt;= 0, " ",INDEX(Costs,MATCH(AF$3,add_ons,0),MATCH($E307,Models,0)+1))</f>
        <v>32.4</v>
      </c>
      <c r="AT307" s="3" t="str" cm="1">
        <f t="array" ref="AT307">IF(U307&lt;= 0, " ",INDEX(Costs,MATCH(AG$3,add_ons,0),MATCH($E307,Models,0)+1))</f>
        <v xml:space="preserve"> </v>
      </c>
      <c r="AU307" s="3" t="str" cm="1">
        <f t="array" ref="AU307">IF(V307&lt;= 0, " ",INDEX(Costs,MATCH(AH$3,add_ons,0),MATCH($E307,Models,0)+1))</f>
        <v xml:space="preserve"> </v>
      </c>
      <c r="AV307" s="3">
        <f t="shared" si="21"/>
        <v>32.4</v>
      </c>
      <c r="AW307" s="3">
        <f t="shared" si="22"/>
        <v>10836</v>
      </c>
      <c r="AX307" s="3">
        <f t="shared" si="23"/>
        <v>6442.2</v>
      </c>
      <c r="AY307" s="3">
        <f t="shared" si="24"/>
        <v>4393.8</v>
      </c>
    </row>
    <row r="308" spans="1:51" x14ac:dyDescent="0.2">
      <c r="A308" t="s">
        <v>23</v>
      </c>
      <c r="B308" t="s">
        <v>9</v>
      </c>
      <c r="C308" t="s">
        <v>40</v>
      </c>
      <c r="D308" t="s">
        <v>16</v>
      </c>
      <c r="E308" t="s">
        <v>20</v>
      </c>
      <c r="F308" t="s">
        <v>13</v>
      </c>
      <c r="G308" t="s">
        <v>22</v>
      </c>
      <c r="H308">
        <v>32</v>
      </c>
      <c r="I308" s="4">
        <v>12170</v>
      </c>
      <c r="J308" s="4">
        <v>7302</v>
      </c>
      <c r="K308" s="10">
        <v>1</v>
      </c>
      <c r="L308" s="10">
        <v>0</v>
      </c>
      <c r="M308" s="10">
        <v>1</v>
      </c>
      <c r="N308" s="10">
        <v>0</v>
      </c>
      <c r="O308" s="10">
        <v>0</v>
      </c>
      <c r="P308" s="10">
        <v>0</v>
      </c>
      <c r="Q308" s="10">
        <v>0</v>
      </c>
      <c r="R308" s="10">
        <v>1</v>
      </c>
      <c r="S308" s="10">
        <v>0</v>
      </c>
      <c r="T308" s="10">
        <v>0</v>
      </c>
      <c r="U308" s="10">
        <v>0</v>
      </c>
      <c r="V308" s="10">
        <v>0</v>
      </c>
      <c r="W308" s="4" cm="1">
        <f t="array" ref="W308">IF(K308&lt;=0," ",INDEX(Prices,MATCH(W$3,add_ons,0),MATCH($E308,Models,0)+1))</f>
        <v>750</v>
      </c>
      <c r="X308" s="4" t="str" cm="1">
        <f t="array" ref="X308">IF(L308&lt;=0," ",INDEX(Prices,MATCH(X$3,add_ons,0),MATCH($E308,Models,0)+1))</f>
        <v xml:space="preserve"> </v>
      </c>
      <c r="Y308" s="4" cm="1">
        <f t="array" ref="Y308">IF(M308&lt;=0," ",INDEX(Prices,MATCH(Y$3,add_ons,0),MATCH($E308,Models,0)+1))</f>
        <v>320</v>
      </c>
      <c r="Z308" s="4" t="str" cm="1">
        <f t="array" ref="Z308">IF(N308&lt;=0," ",INDEX(Prices,MATCH(Z$3,add_ons,0),MATCH($E308,Models,0)+1))</f>
        <v xml:space="preserve"> </v>
      </c>
      <c r="AA308" s="4" t="str" cm="1">
        <f t="array" ref="AA308">IF(O308&lt;=0," ",INDEX(Prices,MATCH(AA$3,add_ons,0),MATCH($E308,Models,0)+1))</f>
        <v xml:space="preserve"> </v>
      </c>
      <c r="AB308" s="4" t="str" cm="1">
        <f t="array" ref="AB308">IF(P308&lt;=0," ",INDEX(Prices,MATCH(AB$3,add_ons,0),MATCH($E308,Models,0)+1))</f>
        <v xml:space="preserve"> </v>
      </c>
      <c r="AC308" s="4" t="str" cm="1">
        <f t="array" ref="AC308">IF(Q308&lt;=0," ",INDEX(Prices,MATCH(AC$3,add_ons,0),MATCH($E308,Models,0)+1))</f>
        <v xml:space="preserve"> </v>
      </c>
      <c r="AD308" s="4" cm="1">
        <f t="array" ref="AD308">IF(R308&lt;=0," ",INDEX(Prices,MATCH(AD$3,add_ons,0),MATCH($E308,Models,0)+1))</f>
        <v>180</v>
      </c>
      <c r="AE308" s="4" t="str" cm="1">
        <f t="array" ref="AE308">IF(S308&lt;=0," ",INDEX(Prices,MATCH(AE$3,add_ons,0),MATCH($E308,Models,0)+1))</f>
        <v xml:space="preserve"> </v>
      </c>
      <c r="AF308" s="4" t="str" cm="1">
        <f t="array" ref="AF308">IF(T308&lt;=0," ",INDEX(Prices,MATCH(AF$3,add_ons,0),MATCH($E308,Models,0)+1))</f>
        <v xml:space="preserve"> </v>
      </c>
      <c r="AG308" s="4" t="str" cm="1">
        <f t="array" ref="AG308">IF(U308&lt;=0," ",INDEX(Prices,MATCH(AG$3,add_ons,0),MATCH($E308,Models,0)+1))</f>
        <v xml:space="preserve"> </v>
      </c>
      <c r="AH308" s="4" t="str" cm="1">
        <f t="array" ref="AH308">IF(V308&lt;=0," ",INDEX(Prices,MATCH(AH$3,add_ons,0),MATCH($E308,Models,0)+1))</f>
        <v xml:space="preserve"> </v>
      </c>
      <c r="AI308" s="3">
        <f t="shared" si="20"/>
        <v>1062.5</v>
      </c>
      <c r="AJ308" s="3" cm="1">
        <f t="array" ref="AJ308">IF(K308&lt;= 0, " ",INDEX(Costs,MATCH(W$3,add_ons,0),MATCH($E308,Models,0)+1))</f>
        <v>187.5</v>
      </c>
      <c r="AK308" s="3" t="str" cm="1">
        <f t="array" ref="AK308">IF(L308&lt;= 0, " ",INDEX(Costs,MATCH(X$3,add_ons,0),MATCH($E308,Models,0)+1))</f>
        <v xml:space="preserve"> </v>
      </c>
      <c r="AL308" s="3" cm="1">
        <f t="array" ref="AL308">IF(M308&lt;= 0, " ",INDEX(Costs,MATCH(Y$3,add_ons,0),MATCH($E308,Models,0)+1))</f>
        <v>48</v>
      </c>
      <c r="AM308" s="3" t="str" cm="1">
        <f t="array" ref="AM308">IF(N308&lt;= 0, " ",INDEX(Costs,MATCH(Z$3,add_ons,0),MATCH($E308,Models,0)+1))</f>
        <v xml:space="preserve"> </v>
      </c>
      <c r="AN308" s="3" t="str" cm="1">
        <f t="array" ref="AN308">IF(O308&lt;= 0, " ",INDEX(Costs,MATCH(AA$3,add_ons,0),MATCH($E308,Models,0)+1))</f>
        <v xml:space="preserve"> </v>
      </c>
      <c r="AO308" s="3" t="str" cm="1">
        <f t="array" ref="AO308">IF(P308&lt;= 0, " ",INDEX(Costs,MATCH(AB$3,add_ons,0),MATCH($E308,Models,0)+1))</f>
        <v xml:space="preserve"> </v>
      </c>
      <c r="AP308" s="3" t="str" cm="1">
        <f t="array" ref="AP308">IF(Q308&lt;= 0, " ",INDEX(Costs,MATCH(AC$3,add_ons,0),MATCH($E308,Models,0)+1))</f>
        <v xml:space="preserve"> </v>
      </c>
      <c r="AQ308" s="3" cm="1">
        <f t="array" ref="AQ308">IF(R308&lt;= 0, " ",INDEX(Costs,MATCH(AD$3,add_ons,0),MATCH($E308,Models,0)+1))</f>
        <v>30.6</v>
      </c>
      <c r="AR308" s="3" t="str" cm="1">
        <f t="array" ref="AR308">IF(S308&lt;= 0, " ",INDEX(Costs,MATCH(AE$3,add_ons,0),MATCH($E308,Models,0)+1))</f>
        <v xml:space="preserve"> </v>
      </c>
      <c r="AS308" s="3" t="str" cm="1">
        <f t="array" ref="AS308">IF(T308&lt;= 0, " ",INDEX(Costs,MATCH(AF$3,add_ons,0),MATCH($E308,Models,0)+1))</f>
        <v xml:space="preserve"> </v>
      </c>
      <c r="AT308" s="3" t="str" cm="1">
        <f t="array" ref="AT308">IF(U308&lt;= 0, " ",INDEX(Costs,MATCH(AG$3,add_ons,0),MATCH($E308,Models,0)+1))</f>
        <v xml:space="preserve"> </v>
      </c>
      <c r="AU308" s="3" t="str" cm="1">
        <f t="array" ref="AU308">IF(V308&lt;= 0, " ",INDEX(Costs,MATCH(AH$3,add_ons,0),MATCH($E308,Models,0)+1))</f>
        <v xml:space="preserve"> </v>
      </c>
      <c r="AV308" s="3">
        <f t="shared" si="21"/>
        <v>266.10000000000002</v>
      </c>
      <c r="AW308" s="3">
        <f t="shared" si="22"/>
        <v>13232.5</v>
      </c>
      <c r="AX308" s="3">
        <f t="shared" si="23"/>
        <v>7568.1</v>
      </c>
      <c r="AY308" s="3">
        <f t="shared" si="24"/>
        <v>5664.4</v>
      </c>
    </row>
    <row r="309" spans="1:51" x14ac:dyDescent="0.2">
      <c r="A309" t="s">
        <v>23</v>
      </c>
      <c r="B309" t="s">
        <v>9</v>
      </c>
      <c r="C309" t="s">
        <v>40</v>
      </c>
      <c r="D309" t="s">
        <v>16</v>
      </c>
      <c r="E309" t="s">
        <v>20</v>
      </c>
      <c r="F309" t="s">
        <v>34</v>
      </c>
      <c r="G309" t="s">
        <v>22</v>
      </c>
      <c r="H309">
        <v>37</v>
      </c>
      <c r="I309" s="4">
        <v>12800</v>
      </c>
      <c r="J309" s="4">
        <v>7680</v>
      </c>
      <c r="K309" s="10">
        <v>1</v>
      </c>
      <c r="L309" s="10">
        <v>0</v>
      </c>
      <c r="M309" s="10">
        <v>0</v>
      </c>
      <c r="N309" s="10">
        <v>0</v>
      </c>
      <c r="O309" s="10">
        <v>0</v>
      </c>
      <c r="P309" s="10">
        <v>0</v>
      </c>
      <c r="Q309" s="10">
        <v>0</v>
      </c>
      <c r="R309" s="10">
        <v>0</v>
      </c>
      <c r="S309" s="10">
        <v>0</v>
      </c>
      <c r="T309" s="10">
        <v>1</v>
      </c>
      <c r="U309" s="10">
        <v>0</v>
      </c>
      <c r="V309" s="10">
        <v>0</v>
      </c>
      <c r="W309" s="4" cm="1">
        <f t="array" ref="W309">IF(K309&lt;=0," ",INDEX(Prices,MATCH(W$3,add_ons,0),MATCH($E309,Models,0)+1))</f>
        <v>750</v>
      </c>
      <c r="X309" s="4" t="str" cm="1">
        <f t="array" ref="X309">IF(L309&lt;=0," ",INDEX(Prices,MATCH(X$3,add_ons,0),MATCH($E309,Models,0)+1))</f>
        <v xml:space="preserve"> </v>
      </c>
      <c r="Y309" s="4" t="str" cm="1">
        <f t="array" ref="Y309">IF(M309&lt;=0," ",INDEX(Prices,MATCH(Y$3,add_ons,0),MATCH($E309,Models,0)+1))</f>
        <v xml:space="preserve"> </v>
      </c>
      <c r="Z309" s="4" t="str" cm="1">
        <f t="array" ref="Z309">IF(N309&lt;=0," ",INDEX(Prices,MATCH(Z$3,add_ons,0),MATCH($E309,Models,0)+1))</f>
        <v xml:space="preserve"> </v>
      </c>
      <c r="AA309" s="4" t="str" cm="1">
        <f t="array" ref="AA309">IF(O309&lt;=0," ",INDEX(Prices,MATCH(AA$3,add_ons,0),MATCH($E309,Models,0)+1))</f>
        <v xml:space="preserve"> </v>
      </c>
      <c r="AB309" s="4" t="str" cm="1">
        <f t="array" ref="AB309">IF(P309&lt;=0," ",INDEX(Prices,MATCH(AB$3,add_ons,0),MATCH($E309,Models,0)+1))</f>
        <v xml:space="preserve"> </v>
      </c>
      <c r="AC309" s="4" t="str" cm="1">
        <f t="array" ref="AC309">IF(Q309&lt;=0," ",INDEX(Prices,MATCH(AC$3,add_ons,0),MATCH($E309,Models,0)+1))</f>
        <v xml:space="preserve"> </v>
      </c>
      <c r="AD309" s="4" t="str" cm="1">
        <f t="array" ref="AD309">IF(R309&lt;=0," ",INDEX(Prices,MATCH(AD$3,add_ons,0),MATCH($E309,Models,0)+1))</f>
        <v xml:space="preserve"> </v>
      </c>
      <c r="AE309" s="4" t="str" cm="1">
        <f t="array" ref="AE309">IF(S309&lt;=0," ",INDEX(Prices,MATCH(AE$3,add_ons,0),MATCH($E309,Models,0)+1))</f>
        <v xml:space="preserve"> </v>
      </c>
      <c r="AF309" s="4" cm="1">
        <f t="array" ref="AF309">IF(T309&lt;=0," ",INDEX(Prices,MATCH(AF$3,add_ons,0),MATCH($E309,Models,0)+1))</f>
        <v>200</v>
      </c>
      <c r="AG309" s="4" t="str" cm="1">
        <f t="array" ref="AG309">IF(U309&lt;=0," ",INDEX(Prices,MATCH(AG$3,add_ons,0),MATCH($E309,Models,0)+1))</f>
        <v xml:space="preserve"> </v>
      </c>
      <c r="AH309" s="4" t="str" cm="1">
        <f t="array" ref="AH309">IF(V309&lt;=0," ",INDEX(Prices,MATCH(AH$3,add_ons,0),MATCH($E309,Models,0)+1))</f>
        <v xml:space="preserve"> </v>
      </c>
      <c r="AI309" s="3">
        <f t="shared" si="20"/>
        <v>807.5</v>
      </c>
      <c r="AJ309" s="3" cm="1">
        <f t="array" ref="AJ309">IF(K309&lt;= 0, " ",INDEX(Costs,MATCH(W$3,add_ons,0),MATCH($E309,Models,0)+1))</f>
        <v>187.5</v>
      </c>
      <c r="AK309" s="3" t="str" cm="1">
        <f t="array" ref="AK309">IF(L309&lt;= 0, " ",INDEX(Costs,MATCH(X$3,add_ons,0),MATCH($E309,Models,0)+1))</f>
        <v xml:space="preserve"> </v>
      </c>
      <c r="AL309" s="3" t="str" cm="1">
        <f t="array" ref="AL309">IF(M309&lt;= 0, " ",INDEX(Costs,MATCH(Y$3,add_ons,0),MATCH($E309,Models,0)+1))</f>
        <v xml:space="preserve"> </v>
      </c>
      <c r="AM309" s="3" t="str" cm="1">
        <f t="array" ref="AM309">IF(N309&lt;= 0, " ",INDEX(Costs,MATCH(Z$3,add_ons,0),MATCH($E309,Models,0)+1))</f>
        <v xml:space="preserve"> </v>
      </c>
      <c r="AN309" s="3" t="str" cm="1">
        <f t="array" ref="AN309">IF(O309&lt;= 0, " ",INDEX(Costs,MATCH(AA$3,add_ons,0),MATCH($E309,Models,0)+1))</f>
        <v xml:space="preserve"> </v>
      </c>
      <c r="AO309" s="3" t="str" cm="1">
        <f t="array" ref="AO309">IF(P309&lt;= 0, " ",INDEX(Costs,MATCH(AB$3,add_ons,0),MATCH($E309,Models,0)+1))</f>
        <v xml:space="preserve"> </v>
      </c>
      <c r="AP309" s="3" t="str" cm="1">
        <f t="array" ref="AP309">IF(Q309&lt;= 0, " ",INDEX(Costs,MATCH(AC$3,add_ons,0),MATCH($E309,Models,0)+1))</f>
        <v xml:space="preserve"> </v>
      </c>
      <c r="AQ309" s="3" t="str" cm="1">
        <f t="array" ref="AQ309">IF(R309&lt;= 0, " ",INDEX(Costs,MATCH(AD$3,add_ons,0),MATCH($E309,Models,0)+1))</f>
        <v xml:space="preserve"> </v>
      </c>
      <c r="AR309" s="3" t="str" cm="1">
        <f t="array" ref="AR309">IF(S309&lt;= 0, " ",INDEX(Costs,MATCH(AE$3,add_ons,0),MATCH($E309,Models,0)+1))</f>
        <v xml:space="preserve"> </v>
      </c>
      <c r="AS309" s="3" cm="1">
        <f t="array" ref="AS309">IF(T309&lt;= 0, " ",INDEX(Costs,MATCH(AF$3,add_ons,0),MATCH($E309,Models,0)+1))</f>
        <v>36</v>
      </c>
      <c r="AT309" s="3" t="str" cm="1">
        <f t="array" ref="AT309">IF(U309&lt;= 0, " ",INDEX(Costs,MATCH(AG$3,add_ons,0),MATCH($E309,Models,0)+1))</f>
        <v xml:space="preserve"> </v>
      </c>
      <c r="AU309" s="3" t="str" cm="1">
        <f t="array" ref="AU309">IF(V309&lt;= 0, " ",INDEX(Costs,MATCH(AH$3,add_ons,0),MATCH($E309,Models,0)+1))</f>
        <v xml:space="preserve"> </v>
      </c>
      <c r="AV309" s="3">
        <f t="shared" si="21"/>
        <v>223.5</v>
      </c>
      <c r="AW309" s="3">
        <f t="shared" si="22"/>
        <v>13607.5</v>
      </c>
      <c r="AX309" s="3">
        <f t="shared" si="23"/>
        <v>7903.5</v>
      </c>
      <c r="AY309" s="3">
        <f t="shared" si="24"/>
        <v>5704</v>
      </c>
    </row>
    <row r="310" spans="1:51" x14ac:dyDescent="0.2">
      <c r="A310" t="s">
        <v>23</v>
      </c>
      <c r="B310" t="s">
        <v>9</v>
      </c>
      <c r="C310" t="s">
        <v>40</v>
      </c>
      <c r="D310" t="s">
        <v>16</v>
      </c>
      <c r="E310" t="s">
        <v>33</v>
      </c>
      <c r="F310" t="s">
        <v>18</v>
      </c>
      <c r="G310" t="s">
        <v>14</v>
      </c>
      <c r="H310">
        <v>49</v>
      </c>
      <c r="I310" s="3">
        <v>24873</v>
      </c>
      <c r="J310" s="4">
        <v>14923.8</v>
      </c>
      <c r="K310" s="10">
        <v>0</v>
      </c>
      <c r="L310" s="10">
        <v>1</v>
      </c>
      <c r="M310" s="10">
        <v>1</v>
      </c>
      <c r="N310" s="10">
        <v>0</v>
      </c>
      <c r="O310" s="10">
        <v>0</v>
      </c>
      <c r="P310" s="10">
        <v>0</v>
      </c>
      <c r="Q310" s="10">
        <v>1</v>
      </c>
      <c r="R310" s="10">
        <v>0</v>
      </c>
      <c r="S310" s="10">
        <v>0</v>
      </c>
      <c r="T310" s="10">
        <v>0</v>
      </c>
      <c r="U310" s="10">
        <v>1</v>
      </c>
      <c r="V310" s="10">
        <v>1</v>
      </c>
      <c r="W310" s="4" t="str" cm="1">
        <f t="array" ref="W310">IF(K310&lt;=0," ",INDEX(Prices,MATCH(W$3,add_ons,0),MATCH($E310,Models,0)+1))</f>
        <v xml:space="preserve"> </v>
      </c>
      <c r="X310" s="4" cm="1">
        <f t="array" ref="X310">IF(L310&lt;=0," ",INDEX(Prices,MATCH(X$3,add_ons,0),MATCH($E310,Models,0)+1))</f>
        <v>240</v>
      </c>
      <c r="Y310" s="4" cm="1">
        <f t="array" ref="Y310">IF(M310&lt;=0," ",INDEX(Prices,MATCH(Y$3,add_ons,0),MATCH($E310,Models,0)+1))</f>
        <v>360</v>
      </c>
      <c r="Z310" s="4" t="str" cm="1">
        <f t="array" ref="Z310">IF(N310&lt;=0," ",INDEX(Prices,MATCH(Z$3,add_ons,0),MATCH($E310,Models,0)+1))</f>
        <v xml:space="preserve"> </v>
      </c>
      <c r="AA310" s="4" t="str" cm="1">
        <f t="array" ref="AA310">IF(O310&lt;=0," ",INDEX(Prices,MATCH(AA$3,add_ons,0),MATCH($E310,Models,0)+1))</f>
        <v xml:space="preserve"> </v>
      </c>
      <c r="AB310" s="4" t="str" cm="1">
        <f t="array" ref="AB310">IF(P310&lt;=0," ",INDEX(Prices,MATCH(AB$3,add_ons,0),MATCH($E310,Models,0)+1))</f>
        <v xml:space="preserve"> </v>
      </c>
      <c r="AC310" s="4" cm="1">
        <f t="array" ref="AC310">IF(Q310&lt;=0," ",INDEX(Prices,MATCH(AC$3,add_ons,0),MATCH($E310,Models,0)+1))</f>
        <v>120</v>
      </c>
      <c r="AD310" s="4" t="str" cm="1">
        <f t="array" ref="AD310">IF(R310&lt;=0," ",INDEX(Prices,MATCH(AD$3,add_ons,0),MATCH($E310,Models,0)+1))</f>
        <v xml:space="preserve"> </v>
      </c>
      <c r="AE310" s="4" t="str" cm="1">
        <f t="array" ref="AE310">IF(S310&lt;=0," ",INDEX(Prices,MATCH(AE$3,add_ons,0),MATCH($E310,Models,0)+1))</f>
        <v xml:space="preserve"> </v>
      </c>
      <c r="AF310" s="4" t="str" cm="1">
        <f t="array" ref="AF310">IF(T310&lt;=0," ",INDEX(Prices,MATCH(AF$3,add_ons,0),MATCH($E310,Models,0)+1))</f>
        <v xml:space="preserve"> </v>
      </c>
      <c r="AG310" s="4" cm="1">
        <f t="array" ref="AG310">IF(U310&lt;=0," ",INDEX(Prices,MATCH(AG$3,add_ons,0),MATCH($E310,Models,0)+1))</f>
        <v>730</v>
      </c>
      <c r="AH310" s="4" cm="1">
        <f t="array" ref="AH310">IF(V310&lt;=0," ",INDEX(Prices,MATCH(AH$3,add_ons,0),MATCH($E310,Models,0)+1))</f>
        <v>520</v>
      </c>
      <c r="AI310" s="3">
        <f t="shared" si="20"/>
        <v>1674.5</v>
      </c>
      <c r="AJ310" s="3" t="str" cm="1">
        <f t="array" ref="AJ310">IF(K310&lt;= 0, " ",INDEX(Costs,MATCH(W$3,add_ons,0),MATCH($E310,Models,0)+1))</f>
        <v xml:space="preserve"> </v>
      </c>
      <c r="AK310" s="3" cm="1">
        <f t="array" ref="AK310">IF(L310&lt;= 0, " ",INDEX(Costs,MATCH(X$3,add_ons,0),MATCH($E310,Models,0)+1))</f>
        <v>26.4</v>
      </c>
      <c r="AL310" s="3" cm="1">
        <f t="array" ref="AL310">IF(M310&lt;= 0, " ",INDEX(Costs,MATCH(Y$3,add_ons,0),MATCH($E310,Models,0)+1))</f>
        <v>54</v>
      </c>
      <c r="AM310" s="3" t="str" cm="1">
        <f t="array" ref="AM310">IF(N310&lt;= 0, " ",INDEX(Costs,MATCH(Z$3,add_ons,0),MATCH($E310,Models,0)+1))</f>
        <v xml:space="preserve"> </v>
      </c>
      <c r="AN310" s="3" t="str" cm="1">
        <f t="array" ref="AN310">IF(O310&lt;= 0, " ",INDEX(Costs,MATCH(AA$3,add_ons,0),MATCH($E310,Models,0)+1))</f>
        <v xml:space="preserve"> </v>
      </c>
      <c r="AO310" s="3" t="str" cm="1">
        <f t="array" ref="AO310">IF(P310&lt;= 0, " ",INDEX(Costs,MATCH(AB$3,add_ons,0),MATCH($E310,Models,0)+1))</f>
        <v xml:space="preserve"> </v>
      </c>
      <c r="AP310" s="3" cm="1">
        <f t="array" ref="AP310">IF(Q310&lt;= 0, " ",INDEX(Costs,MATCH(AC$3,add_ons,0),MATCH($E310,Models,0)+1))</f>
        <v>18</v>
      </c>
      <c r="AQ310" s="3" t="str" cm="1">
        <f t="array" ref="AQ310">IF(R310&lt;= 0, " ",INDEX(Costs,MATCH(AD$3,add_ons,0),MATCH($E310,Models,0)+1))</f>
        <v xml:space="preserve"> </v>
      </c>
      <c r="AR310" s="3" t="str" cm="1">
        <f t="array" ref="AR310">IF(S310&lt;= 0, " ",INDEX(Costs,MATCH(AE$3,add_ons,0),MATCH($E310,Models,0)+1))</f>
        <v xml:space="preserve"> </v>
      </c>
      <c r="AS310" s="3" t="str" cm="1">
        <f t="array" ref="AS310">IF(T310&lt;= 0, " ",INDEX(Costs,MATCH(AF$3,add_ons,0),MATCH($E310,Models,0)+1))</f>
        <v xml:space="preserve"> </v>
      </c>
      <c r="AT310" s="3" cm="1">
        <f t="array" ref="AT310">IF(U310&lt;= 0, " ",INDEX(Costs,MATCH(AG$3,add_ons,0),MATCH($E310,Models,0)+1))</f>
        <v>204.4</v>
      </c>
      <c r="AU310" s="3" cm="1">
        <f t="array" ref="AU310">IF(V310&lt;= 0, " ",INDEX(Costs,MATCH(AH$3,add_ons,0),MATCH($E310,Models,0)+1))</f>
        <v>109.2</v>
      </c>
      <c r="AV310" s="3">
        <f t="shared" si="21"/>
        <v>412</v>
      </c>
      <c r="AW310" s="3">
        <f t="shared" si="22"/>
        <v>26547.5</v>
      </c>
      <c r="AX310" s="3">
        <f t="shared" si="23"/>
        <v>15335.8</v>
      </c>
      <c r="AY310" s="3">
        <f t="shared" si="24"/>
        <v>11211.7</v>
      </c>
    </row>
    <row r="311" spans="1:51" x14ac:dyDescent="0.2">
      <c r="A311" t="s">
        <v>23</v>
      </c>
      <c r="B311" t="s">
        <v>9</v>
      </c>
      <c r="C311" t="s">
        <v>40</v>
      </c>
      <c r="D311" t="s">
        <v>16</v>
      </c>
      <c r="E311" t="s">
        <v>33</v>
      </c>
      <c r="F311" t="s">
        <v>29</v>
      </c>
      <c r="G311" t="s">
        <v>22</v>
      </c>
      <c r="H311">
        <v>45</v>
      </c>
      <c r="I311" s="3">
        <v>20082</v>
      </c>
      <c r="J311" s="4">
        <v>12049.199999999999</v>
      </c>
      <c r="K311" s="10">
        <v>1</v>
      </c>
      <c r="L311" s="10">
        <v>0</v>
      </c>
      <c r="M311" s="10">
        <v>0</v>
      </c>
      <c r="N311" s="10">
        <v>0</v>
      </c>
      <c r="O311" s="10">
        <v>0</v>
      </c>
      <c r="P311" s="10">
        <v>0</v>
      </c>
      <c r="Q311" s="10">
        <v>0</v>
      </c>
      <c r="R311" s="10">
        <v>0</v>
      </c>
      <c r="S311" s="10">
        <v>0</v>
      </c>
      <c r="T311" s="10">
        <v>0</v>
      </c>
      <c r="U311" s="10">
        <v>0</v>
      </c>
      <c r="V311" s="10">
        <v>1</v>
      </c>
      <c r="W311" s="4" cm="1">
        <f t="array" ref="W311">IF(K311&lt;=0," ",INDEX(Prices,MATCH(W$3,add_ons,0),MATCH($E311,Models,0)+1))</f>
        <v>850</v>
      </c>
      <c r="X311" s="4" t="str" cm="1">
        <f t="array" ref="X311">IF(L311&lt;=0," ",INDEX(Prices,MATCH(X$3,add_ons,0),MATCH($E311,Models,0)+1))</f>
        <v xml:space="preserve"> </v>
      </c>
      <c r="Y311" s="4" t="str" cm="1">
        <f t="array" ref="Y311">IF(M311&lt;=0," ",INDEX(Prices,MATCH(Y$3,add_ons,0),MATCH($E311,Models,0)+1))</f>
        <v xml:space="preserve"> </v>
      </c>
      <c r="Z311" s="4" t="str" cm="1">
        <f t="array" ref="Z311">IF(N311&lt;=0," ",INDEX(Prices,MATCH(Z$3,add_ons,0),MATCH($E311,Models,0)+1))</f>
        <v xml:space="preserve"> </v>
      </c>
      <c r="AA311" s="4" t="str" cm="1">
        <f t="array" ref="AA311">IF(O311&lt;=0," ",INDEX(Prices,MATCH(AA$3,add_ons,0),MATCH($E311,Models,0)+1))</f>
        <v xml:space="preserve"> </v>
      </c>
      <c r="AB311" s="4" t="str" cm="1">
        <f t="array" ref="AB311">IF(P311&lt;=0," ",INDEX(Prices,MATCH(AB$3,add_ons,0),MATCH($E311,Models,0)+1))</f>
        <v xml:space="preserve"> </v>
      </c>
      <c r="AC311" s="4" t="str" cm="1">
        <f t="array" ref="AC311">IF(Q311&lt;=0," ",INDEX(Prices,MATCH(AC$3,add_ons,0),MATCH($E311,Models,0)+1))</f>
        <v xml:space="preserve"> </v>
      </c>
      <c r="AD311" s="4" t="str" cm="1">
        <f t="array" ref="AD311">IF(R311&lt;=0," ",INDEX(Prices,MATCH(AD$3,add_ons,0),MATCH($E311,Models,0)+1))</f>
        <v xml:space="preserve"> </v>
      </c>
      <c r="AE311" s="4" t="str" cm="1">
        <f t="array" ref="AE311">IF(S311&lt;=0," ",INDEX(Prices,MATCH(AE$3,add_ons,0),MATCH($E311,Models,0)+1))</f>
        <v xml:space="preserve"> </v>
      </c>
      <c r="AF311" s="4" t="str" cm="1">
        <f t="array" ref="AF311">IF(T311&lt;=0," ",INDEX(Prices,MATCH(AF$3,add_ons,0),MATCH($E311,Models,0)+1))</f>
        <v xml:space="preserve"> </v>
      </c>
      <c r="AG311" s="4" t="str" cm="1">
        <f t="array" ref="AG311">IF(U311&lt;=0," ",INDEX(Prices,MATCH(AG$3,add_ons,0),MATCH($E311,Models,0)+1))</f>
        <v xml:space="preserve"> </v>
      </c>
      <c r="AH311" s="4" cm="1">
        <f t="array" ref="AH311">IF(V311&lt;=0," ",INDEX(Prices,MATCH(AH$3,add_ons,0),MATCH($E311,Models,0)+1))</f>
        <v>520</v>
      </c>
      <c r="AI311" s="3">
        <f t="shared" si="20"/>
        <v>1164.5</v>
      </c>
      <c r="AJ311" s="3" cm="1">
        <f t="array" ref="AJ311">IF(K311&lt;= 0, " ",INDEX(Costs,MATCH(W$3,add_ons,0),MATCH($E311,Models,0)+1))</f>
        <v>212.5</v>
      </c>
      <c r="AK311" s="3" t="str" cm="1">
        <f t="array" ref="AK311">IF(L311&lt;= 0, " ",INDEX(Costs,MATCH(X$3,add_ons,0),MATCH($E311,Models,0)+1))</f>
        <v xml:space="preserve"> </v>
      </c>
      <c r="AL311" s="3" t="str" cm="1">
        <f t="array" ref="AL311">IF(M311&lt;= 0, " ",INDEX(Costs,MATCH(Y$3,add_ons,0),MATCH($E311,Models,0)+1))</f>
        <v xml:space="preserve"> </v>
      </c>
      <c r="AM311" s="3" t="str" cm="1">
        <f t="array" ref="AM311">IF(N311&lt;= 0, " ",INDEX(Costs,MATCH(Z$3,add_ons,0),MATCH($E311,Models,0)+1))</f>
        <v xml:space="preserve"> </v>
      </c>
      <c r="AN311" s="3" t="str" cm="1">
        <f t="array" ref="AN311">IF(O311&lt;= 0, " ",INDEX(Costs,MATCH(AA$3,add_ons,0),MATCH($E311,Models,0)+1))</f>
        <v xml:space="preserve"> </v>
      </c>
      <c r="AO311" s="3" t="str" cm="1">
        <f t="array" ref="AO311">IF(P311&lt;= 0, " ",INDEX(Costs,MATCH(AB$3,add_ons,0),MATCH($E311,Models,0)+1))</f>
        <v xml:space="preserve"> </v>
      </c>
      <c r="AP311" s="3" t="str" cm="1">
        <f t="array" ref="AP311">IF(Q311&lt;= 0, " ",INDEX(Costs,MATCH(AC$3,add_ons,0),MATCH($E311,Models,0)+1))</f>
        <v xml:space="preserve"> </v>
      </c>
      <c r="AQ311" s="3" t="str" cm="1">
        <f t="array" ref="AQ311">IF(R311&lt;= 0, " ",INDEX(Costs,MATCH(AD$3,add_ons,0),MATCH($E311,Models,0)+1))</f>
        <v xml:space="preserve"> </v>
      </c>
      <c r="AR311" s="3" t="str" cm="1">
        <f t="array" ref="AR311">IF(S311&lt;= 0, " ",INDEX(Costs,MATCH(AE$3,add_ons,0),MATCH($E311,Models,0)+1))</f>
        <v xml:space="preserve"> </v>
      </c>
      <c r="AS311" s="3" t="str" cm="1">
        <f t="array" ref="AS311">IF(T311&lt;= 0, " ",INDEX(Costs,MATCH(AF$3,add_ons,0),MATCH($E311,Models,0)+1))</f>
        <v xml:space="preserve"> </v>
      </c>
      <c r="AT311" s="3" t="str" cm="1">
        <f t="array" ref="AT311">IF(U311&lt;= 0, " ",INDEX(Costs,MATCH(AG$3,add_ons,0),MATCH($E311,Models,0)+1))</f>
        <v xml:space="preserve"> </v>
      </c>
      <c r="AU311" s="3" cm="1">
        <f t="array" ref="AU311">IF(V311&lt;= 0, " ",INDEX(Costs,MATCH(AH$3,add_ons,0),MATCH($E311,Models,0)+1))</f>
        <v>109.2</v>
      </c>
      <c r="AV311" s="3">
        <f t="shared" si="21"/>
        <v>321.7</v>
      </c>
      <c r="AW311" s="3">
        <f t="shared" si="22"/>
        <v>21246.5</v>
      </c>
      <c r="AX311" s="3">
        <f t="shared" si="23"/>
        <v>12370.9</v>
      </c>
      <c r="AY311" s="3">
        <f t="shared" si="24"/>
        <v>8875.6</v>
      </c>
    </row>
    <row r="312" spans="1:51" x14ac:dyDescent="0.2">
      <c r="A312" t="s">
        <v>23</v>
      </c>
      <c r="B312" t="s">
        <v>9</v>
      </c>
      <c r="C312" t="s">
        <v>40</v>
      </c>
      <c r="D312" t="s">
        <v>16</v>
      </c>
      <c r="E312" t="s">
        <v>33</v>
      </c>
      <c r="F312" t="s">
        <v>13</v>
      </c>
      <c r="G312" t="s">
        <v>14</v>
      </c>
      <c r="H312">
        <v>47</v>
      </c>
      <c r="I312" s="3">
        <v>18953</v>
      </c>
      <c r="J312" s="4">
        <v>11371.8</v>
      </c>
      <c r="K312" s="10">
        <v>0</v>
      </c>
      <c r="L312" s="10">
        <v>0</v>
      </c>
      <c r="M312" s="10">
        <v>0</v>
      </c>
      <c r="N312" s="10">
        <v>0</v>
      </c>
      <c r="O312" s="10">
        <v>1</v>
      </c>
      <c r="P312" s="10">
        <v>0</v>
      </c>
      <c r="Q312" s="10">
        <v>0</v>
      </c>
      <c r="R312" s="10">
        <v>0</v>
      </c>
      <c r="S312" s="10">
        <v>0</v>
      </c>
      <c r="T312" s="10">
        <v>0</v>
      </c>
      <c r="U312" s="10">
        <v>0</v>
      </c>
      <c r="V312" s="10">
        <v>0</v>
      </c>
      <c r="W312" s="4" t="str" cm="1">
        <f t="array" ref="W312">IF(K312&lt;=0," ",INDEX(Prices,MATCH(W$3,add_ons,0),MATCH($E312,Models,0)+1))</f>
        <v xml:space="preserve"> </v>
      </c>
      <c r="X312" s="4" t="str" cm="1">
        <f t="array" ref="X312">IF(L312&lt;=0," ",INDEX(Prices,MATCH(X$3,add_ons,0),MATCH($E312,Models,0)+1))</f>
        <v xml:space="preserve"> </v>
      </c>
      <c r="Y312" s="4" t="str" cm="1">
        <f t="array" ref="Y312">IF(M312&lt;=0," ",INDEX(Prices,MATCH(Y$3,add_ons,0),MATCH($E312,Models,0)+1))</f>
        <v xml:space="preserve"> </v>
      </c>
      <c r="Z312" s="4" t="str" cm="1">
        <f t="array" ref="Z312">IF(N312&lt;=0," ",INDEX(Prices,MATCH(Z$3,add_ons,0),MATCH($E312,Models,0)+1))</f>
        <v xml:space="preserve"> </v>
      </c>
      <c r="AA312" s="4" cm="1">
        <f t="array" ref="AA312">IF(O312&lt;=0," ",INDEX(Prices,MATCH(AA$3,add_ons,0),MATCH($E312,Models,0)+1))</f>
        <v>1600</v>
      </c>
      <c r="AB312" s="4" t="str" cm="1">
        <f t="array" ref="AB312">IF(P312&lt;=0," ",INDEX(Prices,MATCH(AB$3,add_ons,0),MATCH($E312,Models,0)+1))</f>
        <v xml:space="preserve"> </v>
      </c>
      <c r="AC312" s="4" t="str" cm="1">
        <f t="array" ref="AC312">IF(Q312&lt;=0," ",INDEX(Prices,MATCH(AC$3,add_ons,0),MATCH($E312,Models,0)+1))</f>
        <v xml:space="preserve"> </v>
      </c>
      <c r="AD312" s="4" t="str" cm="1">
        <f t="array" ref="AD312">IF(R312&lt;=0," ",INDEX(Prices,MATCH(AD$3,add_ons,0),MATCH($E312,Models,0)+1))</f>
        <v xml:space="preserve"> </v>
      </c>
      <c r="AE312" s="4" t="str" cm="1">
        <f t="array" ref="AE312">IF(S312&lt;=0," ",INDEX(Prices,MATCH(AE$3,add_ons,0),MATCH($E312,Models,0)+1))</f>
        <v xml:space="preserve"> </v>
      </c>
      <c r="AF312" s="4" t="str" cm="1">
        <f t="array" ref="AF312">IF(T312&lt;=0," ",INDEX(Prices,MATCH(AF$3,add_ons,0),MATCH($E312,Models,0)+1))</f>
        <v xml:space="preserve"> </v>
      </c>
      <c r="AG312" s="4" t="str" cm="1">
        <f t="array" ref="AG312">IF(U312&lt;=0," ",INDEX(Prices,MATCH(AG$3,add_ons,0),MATCH($E312,Models,0)+1))</f>
        <v xml:space="preserve"> </v>
      </c>
      <c r="AH312" s="4" t="str" cm="1">
        <f t="array" ref="AH312">IF(V312&lt;=0," ",INDEX(Prices,MATCH(AH$3,add_ons,0),MATCH($E312,Models,0)+1))</f>
        <v xml:space="preserve"> </v>
      </c>
      <c r="AI312" s="3">
        <f t="shared" si="20"/>
        <v>1360</v>
      </c>
      <c r="AJ312" s="3" t="str" cm="1">
        <f t="array" ref="AJ312">IF(K312&lt;= 0, " ",INDEX(Costs,MATCH(W$3,add_ons,0),MATCH($E312,Models,0)+1))</f>
        <v xml:space="preserve"> </v>
      </c>
      <c r="AK312" s="3" t="str" cm="1">
        <f t="array" ref="AK312">IF(L312&lt;= 0, " ",INDEX(Costs,MATCH(X$3,add_ons,0),MATCH($E312,Models,0)+1))</f>
        <v xml:space="preserve"> </v>
      </c>
      <c r="AL312" s="3" t="str" cm="1">
        <f t="array" ref="AL312">IF(M312&lt;= 0, " ",INDEX(Costs,MATCH(Y$3,add_ons,0),MATCH($E312,Models,0)+1))</f>
        <v xml:space="preserve"> </v>
      </c>
      <c r="AM312" s="3" t="str" cm="1">
        <f t="array" ref="AM312">IF(N312&lt;= 0, " ",INDEX(Costs,MATCH(Z$3,add_ons,0),MATCH($E312,Models,0)+1))</f>
        <v xml:space="preserve"> </v>
      </c>
      <c r="AN312" s="3" cm="1">
        <f t="array" ref="AN312">IF(O312&lt;= 0, " ",INDEX(Costs,MATCH(AA$3,add_ons,0),MATCH($E312,Models,0)+1))</f>
        <v>1040</v>
      </c>
      <c r="AO312" s="3" t="str" cm="1">
        <f t="array" ref="AO312">IF(P312&lt;= 0, " ",INDEX(Costs,MATCH(AB$3,add_ons,0),MATCH($E312,Models,0)+1))</f>
        <v xml:space="preserve"> </v>
      </c>
      <c r="AP312" s="3" t="str" cm="1">
        <f t="array" ref="AP312">IF(Q312&lt;= 0, " ",INDEX(Costs,MATCH(AC$3,add_ons,0),MATCH($E312,Models,0)+1))</f>
        <v xml:space="preserve"> </v>
      </c>
      <c r="AQ312" s="3" t="str" cm="1">
        <f t="array" ref="AQ312">IF(R312&lt;= 0, " ",INDEX(Costs,MATCH(AD$3,add_ons,0),MATCH($E312,Models,0)+1))</f>
        <v xml:space="preserve"> </v>
      </c>
      <c r="AR312" s="3" t="str" cm="1">
        <f t="array" ref="AR312">IF(S312&lt;= 0, " ",INDEX(Costs,MATCH(AE$3,add_ons,0),MATCH($E312,Models,0)+1))</f>
        <v xml:space="preserve"> </v>
      </c>
      <c r="AS312" s="3" t="str" cm="1">
        <f t="array" ref="AS312">IF(T312&lt;= 0, " ",INDEX(Costs,MATCH(AF$3,add_ons,0),MATCH($E312,Models,0)+1))</f>
        <v xml:space="preserve"> </v>
      </c>
      <c r="AT312" s="3" t="str" cm="1">
        <f t="array" ref="AT312">IF(U312&lt;= 0, " ",INDEX(Costs,MATCH(AG$3,add_ons,0),MATCH($E312,Models,0)+1))</f>
        <v xml:space="preserve"> </v>
      </c>
      <c r="AU312" s="3" t="str" cm="1">
        <f t="array" ref="AU312">IF(V312&lt;= 0, " ",INDEX(Costs,MATCH(AH$3,add_ons,0),MATCH($E312,Models,0)+1))</f>
        <v xml:space="preserve"> </v>
      </c>
      <c r="AV312" s="3">
        <f t="shared" si="21"/>
        <v>1040</v>
      </c>
      <c r="AW312" s="3">
        <f t="shared" si="22"/>
        <v>20313</v>
      </c>
      <c r="AX312" s="3">
        <f t="shared" si="23"/>
        <v>12411.8</v>
      </c>
      <c r="AY312" s="3">
        <f t="shared" si="24"/>
        <v>7901.2000000000007</v>
      </c>
    </row>
    <row r="313" spans="1:51" x14ac:dyDescent="0.2">
      <c r="A313" t="s">
        <v>23</v>
      </c>
      <c r="B313" t="s">
        <v>9</v>
      </c>
      <c r="C313" t="s">
        <v>40</v>
      </c>
      <c r="D313" t="s">
        <v>16</v>
      </c>
      <c r="E313" t="s">
        <v>33</v>
      </c>
      <c r="F313" t="s">
        <v>13</v>
      </c>
      <c r="G313" t="s">
        <v>22</v>
      </c>
      <c r="H313">
        <v>42</v>
      </c>
      <c r="I313" s="3">
        <v>19154</v>
      </c>
      <c r="J313" s="4">
        <v>11492.4</v>
      </c>
      <c r="K313" s="10">
        <v>0</v>
      </c>
      <c r="L313" s="10">
        <v>1</v>
      </c>
      <c r="M313" s="10">
        <v>1</v>
      </c>
      <c r="N313" s="10">
        <v>0</v>
      </c>
      <c r="O313" s="10">
        <v>0</v>
      </c>
      <c r="P313" s="10">
        <v>0</v>
      </c>
      <c r="Q313" s="10">
        <v>0</v>
      </c>
      <c r="R313" s="10">
        <v>1</v>
      </c>
      <c r="S313" s="10">
        <v>0</v>
      </c>
      <c r="T313" s="10">
        <v>0</v>
      </c>
      <c r="U313" s="10">
        <v>0</v>
      </c>
      <c r="V313" s="10">
        <v>1</v>
      </c>
      <c r="W313" s="4" t="str" cm="1">
        <f t="array" ref="W313">IF(K313&lt;=0," ",INDEX(Prices,MATCH(W$3,add_ons,0),MATCH($E313,Models,0)+1))</f>
        <v xml:space="preserve"> </v>
      </c>
      <c r="X313" s="4" cm="1">
        <f t="array" ref="X313">IF(L313&lt;=0," ",INDEX(Prices,MATCH(X$3,add_ons,0),MATCH($E313,Models,0)+1))</f>
        <v>240</v>
      </c>
      <c r="Y313" s="4" cm="1">
        <f t="array" ref="Y313">IF(M313&lt;=0," ",INDEX(Prices,MATCH(Y$3,add_ons,0),MATCH($E313,Models,0)+1))</f>
        <v>360</v>
      </c>
      <c r="Z313" s="4" t="str" cm="1">
        <f t="array" ref="Z313">IF(N313&lt;=0," ",INDEX(Prices,MATCH(Z$3,add_ons,0),MATCH($E313,Models,0)+1))</f>
        <v xml:space="preserve"> </v>
      </c>
      <c r="AA313" s="4" t="str" cm="1">
        <f t="array" ref="AA313">IF(O313&lt;=0," ",INDEX(Prices,MATCH(AA$3,add_ons,0),MATCH($E313,Models,0)+1))</f>
        <v xml:space="preserve"> </v>
      </c>
      <c r="AB313" s="4" t="str" cm="1">
        <f t="array" ref="AB313">IF(P313&lt;=0," ",INDEX(Prices,MATCH(AB$3,add_ons,0),MATCH($E313,Models,0)+1))</f>
        <v xml:space="preserve"> </v>
      </c>
      <c r="AC313" s="4" t="str" cm="1">
        <f t="array" ref="AC313">IF(Q313&lt;=0," ",INDEX(Prices,MATCH(AC$3,add_ons,0),MATCH($E313,Models,0)+1))</f>
        <v xml:space="preserve"> </v>
      </c>
      <c r="AD313" s="4" cm="1">
        <f t="array" ref="AD313">IF(R313&lt;=0," ",INDEX(Prices,MATCH(AD$3,add_ons,0),MATCH($E313,Models,0)+1))</f>
        <v>210</v>
      </c>
      <c r="AE313" s="4" t="str" cm="1">
        <f t="array" ref="AE313">IF(S313&lt;=0," ",INDEX(Prices,MATCH(AE$3,add_ons,0),MATCH($E313,Models,0)+1))</f>
        <v xml:space="preserve"> </v>
      </c>
      <c r="AF313" s="4" t="str" cm="1">
        <f t="array" ref="AF313">IF(T313&lt;=0," ",INDEX(Prices,MATCH(AF$3,add_ons,0),MATCH($E313,Models,0)+1))</f>
        <v xml:space="preserve"> </v>
      </c>
      <c r="AG313" s="4" t="str" cm="1">
        <f t="array" ref="AG313">IF(U313&lt;=0," ",INDEX(Prices,MATCH(AG$3,add_ons,0),MATCH($E313,Models,0)+1))</f>
        <v xml:space="preserve"> </v>
      </c>
      <c r="AH313" s="4" cm="1">
        <f t="array" ref="AH313">IF(V313&lt;=0," ",INDEX(Prices,MATCH(AH$3,add_ons,0),MATCH($E313,Models,0)+1))</f>
        <v>520</v>
      </c>
      <c r="AI313" s="3">
        <f t="shared" si="20"/>
        <v>1130.5</v>
      </c>
      <c r="AJ313" s="3" t="str" cm="1">
        <f t="array" ref="AJ313">IF(K313&lt;= 0, " ",INDEX(Costs,MATCH(W$3,add_ons,0),MATCH($E313,Models,0)+1))</f>
        <v xml:space="preserve"> </v>
      </c>
      <c r="AK313" s="3" cm="1">
        <f t="array" ref="AK313">IF(L313&lt;= 0, " ",INDEX(Costs,MATCH(X$3,add_ons,0),MATCH($E313,Models,0)+1))</f>
        <v>26.4</v>
      </c>
      <c r="AL313" s="3" cm="1">
        <f t="array" ref="AL313">IF(M313&lt;= 0, " ",INDEX(Costs,MATCH(Y$3,add_ons,0),MATCH($E313,Models,0)+1))</f>
        <v>54</v>
      </c>
      <c r="AM313" s="3" t="str" cm="1">
        <f t="array" ref="AM313">IF(N313&lt;= 0, " ",INDEX(Costs,MATCH(Z$3,add_ons,0),MATCH($E313,Models,0)+1))</f>
        <v xml:space="preserve"> </v>
      </c>
      <c r="AN313" s="3" t="str" cm="1">
        <f t="array" ref="AN313">IF(O313&lt;= 0, " ",INDEX(Costs,MATCH(AA$3,add_ons,0),MATCH($E313,Models,0)+1))</f>
        <v xml:space="preserve"> </v>
      </c>
      <c r="AO313" s="3" t="str" cm="1">
        <f t="array" ref="AO313">IF(P313&lt;= 0, " ",INDEX(Costs,MATCH(AB$3,add_ons,0),MATCH($E313,Models,0)+1))</f>
        <v xml:space="preserve"> </v>
      </c>
      <c r="AP313" s="3" t="str" cm="1">
        <f t="array" ref="AP313">IF(Q313&lt;= 0, " ",INDEX(Costs,MATCH(AC$3,add_ons,0),MATCH($E313,Models,0)+1))</f>
        <v xml:space="preserve"> </v>
      </c>
      <c r="AQ313" s="3" cm="1">
        <f t="array" ref="AQ313">IF(R313&lt;= 0, " ",INDEX(Costs,MATCH(AD$3,add_ons,0),MATCH($E313,Models,0)+1))</f>
        <v>35.700000000000003</v>
      </c>
      <c r="AR313" s="3" t="str" cm="1">
        <f t="array" ref="AR313">IF(S313&lt;= 0, " ",INDEX(Costs,MATCH(AE$3,add_ons,0),MATCH($E313,Models,0)+1))</f>
        <v xml:space="preserve"> </v>
      </c>
      <c r="AS313" s="3" t="str" cm="1">
        <f t="array" ref="AS313">IF(T313&lt;= 0, " ",INDEX(Costs,MATCH(AF$3,add_ons,0),MATCH($E313,Models,0)+1))</f>
        <v xml:space="preserve"> </v>
      </c>
      <c r="AT313" s="3" t="str" cm="1">
        <f t="array" ref="AT313">IF(U313&lt;= 0, " ",INDEX(Costs,MATCH(AG$3,add_ons,0),MATCH($E313,Models,0)+1))</f>
        <v xml:space="preserve"> </v>
      </c>
      <c r="AU313" s="3" cm="1">
        <f t="array" ref="AU313">IF(V313&lt;= 0, " ",INDEX(Costs,MATCH(AH$3,add_ons,0),MATCH($E313,Models,0)+1))</f>
        <v>109.2</v>
      </c>
      <c r="AV313" s="3">
        <f t="shared" si="21"/>
        <v>225.3</v>
      </c>
      <c r="AW313" s="3">
        <f t="shared" si="22"/>
        <v>20284.5</v>
      </c>
      <c r="AX313" s="3">
        <f t="shared" si="23"/>
        <v>11717.699999999999</v>
      </c>
      <c r="AY313" s="3">
        <f t="shared" si="24"/>
        <v>8566.8000000000011</v>
      </c>
    </row>
    <row r="314" spans="1:51" x14ac:dyDescent="0.2">
      <c r="A314" t="s">
        <v>23</v>
      </c>
      <c r="B314" t="s">
        <v>19</v>
      </c>
      <c r="C314" t="s">
        <v>10</v>
      </c>
      <c r="D314" t="s">
        <v>24</v>
      </c>
      <c r="E314" t="s">
        <v>44</v>
      </c>
      <c r="F314" t="s">
        <v>26</v>
      </c>
      <c r="G314" t="s">
        <v>22</v>
      </c>
      <c r="H314">
        <v>30</v>
      </c>
      <c r="I314" s="4">
        <v>26680</v>
      </c>
      <c r="J314" s="4">
        <v>25879.599999999999</v>
      </c>
      <c r="K314" s="10">
        <v>1</v>
      </c>
      <c r="L314" s="10">
        <v>0</v>
      </c>
      <c r="M314" s="10">
        <v>0</v>
      </c>
      <c r="N314" s="10">
        <v>0</v>
      </c>
      <c r="O314" s="10">
        <v>0</v>
      </c>
      <c r="P314" s="10">
        <v>0</v>
      </c>
      <c r="Q314" s="10">
        <v>1</v>
      </c>
      <c r="R314" s="10">
        <v>1</v>
      </c>
      <c r="S314" s="10">
        <v>0</v>
      </c>
      <c r="T314" s="10">
        <v>1</v>
      </c>
      <c r="U314" s="10">
        <v>0</v>
      </c>
      <c r="V314" s="10">
        <v>0</v>
      </c>
      <c r="W314" s="4" cm="1">
        <f t="array" ref="W314">IF(K314&lt;=0," ",INDEX(Prices,MATCH(W$3,add_ons,0),MATCH($E314,Models,0)+1))</f>
        <v>600</v>
      </c>
      <c r="X314" s="4" t="str" cm="1">
        <f t="array" ref="X314">IF(L314&lt;=0," ",INDEX(Prices,MATCH(X$3,add_ons,0),MATCH($E314,Models,0)+1))</f>
        <v xml:space="preserve"> </v>
      </c>
      <c r="Y314" s="4" t="str" cm="1">
        <f t="array" ref="Y314">IF(M314&lt;=0," ",INDEX(Prices,MATCH(Y$3,add_ons,0),MATCH($E314,Models,0)+1))</f>
        <v xml:space="preserve"> </v>
      </c>
      <c r="Z314" s="4" t="str" cm="1">
        <f t="array" ref="Z314">IF(N314&lt;=0," ",INDEX(Prices,MATCH(Z$3,add_ons,0),MATCH($E314,Models,0)+1))</f>
        <v xml:space="preserve"> </v>
      </c>
      <c r="AA314" s="4" t="str" cm="1">
        <f t="array" ref="AA314">IF(O314&lt;=0," ",INDEX(Prices,MATCH(AA$3,add_ons,0),MATCH($E314,Models,0)+1))</f>
        <v xml:space="preserve"> </v>
      </c>
      <c r="AB314" s="4" t="str" cm="1">
        <f t="array" ref="AB314">IF(P314&lt;=0," ",INDEX(Prices,MATCH(AB$3,add_ons,0),MATCH($E314,Models,0)+1))</f>
        <v xml:space="preserve"> </v>
      </c>
      <c r="AC314" s="4" cm="1">
        <f t="array" ref="AC314">IF(Q314&lt;=0," ",INDEX(Prices,MATCH(AC$3,add_ons,0),MATCH($E314,Models,0)+1))</f>
        <v>90</v>
      </c>
      <c r="AD314" s="4" cm="1">
        <f t="array" ref="AD314">IF(R314&lt;=0," ",INDEX(Prices,MATCH(AD$3,add_ons,0),MATCH($E314,Models,0)+1))</f>
        <v>150</v>
      </c>
      <c r="AE314" s="4" t="str" cm="1">
        <f t="array" ref="AE314">IF(S314&lt;=0," ",INDEX(Prices,MATCH(AE$3,add_ons,0),MATCH($E314,Models,0)+1))</f>
        <v xml:space="preserve"> </v>
      </c>
      <c r="AF314" s="4" cm="1">
        <f t="array" ref="AF314">IF(T314&lt;=0," ",INDEX(Prices,MATCH(AF$3,add_ons,0),MATCH($E314,Models,0)+1))</f>
        <v>160</v>
      </c>
      <c r="AG314" s="4" t="str" cm="1">
        <f t="array" ref="AG314">IF(U314&lt;=0," ",INDEX(Prices,MATCH(AG$3,add_ons,0),MATCH($E314,Models,0)+1))</f>
        <v xml:space="preserve"> </v>
      </c>
      <c r="AH314" s="4" t="str" cm="1">
        <f t="array" ref="AH314">IF(V314&lt;=0," ",INDEX(Prices,MATCH(AH$3,add_ons,0),MATCH($E314,Models,0)+1))</f>
        <v xml:space="preserve"> </v>
      </c>
      <c r="AI314" s="3">
        <f t="shared" si="20"/>
        <v>850</v>
      </c>
      <c r="AJ314" s="3" cm="1">
        <f t="array" ref="AJ314">IF(K314&lt;= 0, " ",INDEX(Costs,MATCH(W$3,add_ons,0),MATCH($E314,Models,0)+1))</f>
        <v>150</v>
      </c>
      <c r="AK314" s="3" t="str" cm="1">
        <f t="array" ref="AK314">IF(L314&lt;= 0, " ",INDEX(Costs,MATCH(X$3,add_ons,0),MATCH($E314,Models,0)+1))</f>
        <v xml:space="preserve"> </v>
      </c>
      <c r="AL314" s="3" t="str" cm="1">
        <f t="array" ref="AL314">IF(M314&lt;= 0, " ",INDEX(Costs,MATCH(Y$3,add_ons,0),MATCH($E314,Models,0)+1))</f>
        <v xml:space="preserve"> </v>
      </c>
      <c r="AM314" s="3" t="str" cm="1">
        <f t="array" ref="AM314">IF(N314&lt;= 0, " ",INDEX(Costs,MATCH(Z$3,add_ons,0),MATCH($E314,Models,0)+1))</f>
        <v xml:space="preserve"> </v>
      </c>
      <c r="AN314" s="3" t="str" cm="1">
        <f t="array" ref="AN314">IF(O314&lt;= 0, " ",INDEX(Costs,MATCH(AA$3,add_ons,0),MATCH($E314,Models,0)+1))</f>
        <v xml:space="preserve"> </v>
      </c>
      <c r="AO314" s="3" t="str" cm="1">
        <f t="array" ref="AO314">IF(P314&lt;= 0, " ",INDEX(Costs,MATCH(AB$3,add_ons,0),MATCH($E314,Models,0)+1))</f>
        <v xml:space="preserve"> </v>
      </c>
      <c r="AP314" s="3" cm="1">
        <f t="array" ref="AP314">IF(Q314&lt;= 0, " ",INDEX(Costs,MATCH(AC$3,add_ons,0),MATCH($E314,Models,0)+1))</f>
        <v>13.5</v>
      </c>
      <c r="AQ314" s="3" cm="1">
        <f t="array" ref="AQ314">IF(R314&lt;= 0, " ",INDEX(Costs,MATCH(AD$3,add_ons,0),MATCH($E314,Models,0)+1))</f>
        <v>25.500000000000004</v>
      </c>
      <c r="AR314" s="3" t="str" cm="1">
        <f t="array" ref="AR314">IF(S314&lt;= 0, " ",INDEX(Costs,MATCH(AE$3,add_ons,0),MATCH($E314,Models,0)+1))</f>
        <v xml:space="preserve"> </v>
      </c>
      <c r="AS314" s="3" cm="1">
        <f t="array" ref="AS314">IF(T314&lt;= 0, " ",INDEX(Costs,MATCH(AF$3,add_ons,0),MATCH($E314,Models,0)+1))</f>
        <v>28.799999999999997</v>
      </c>
      <c r="AT314" s="3" t="str" cm="1">
        <f t="array" ref="AT314">IF(U314&lt;= 0, " ",INDEX(Costs,MATCH(AG$3,add_ons,0),MATCH($E314,Models,0)+1))</f>
        <v xml:space="preserve"> </v>
      </c>
      <c r="AU314" s="3" t="str" cm="1">
        <f t="array" ref="AU314">IF(V314&lt;= 0, " ",INDEX(Costs,MATCH(AH$3,add_ons,0),MATCH($E314,Models,0)+1))</f>
        <v xml:space="preserve"> </v>
      </c>
      <c r="AV314" s="3">
        <f t="shared" si="21"/>
        <v>217.8</v>
      </c>
      <c r="AW314" s="3">
        <f t="shared" si="22"/>
        <v>27530</v>
      </c>
      <c r="AX314" s="3">
        <f t="shared" si="23"/>
        <v>26097.399999999998</v>
      </c>
      <c r="AY314" s="3">
        <f t="shared" si="24"/>
        <v>1432.6000000000022</v>
      </c>
    </row>
    <row r="315" spans="1:51" x14ac:dyDescent="0.2">
      <c r="A315" t="s">
        <v>23</v>
      </c>
      <c r="B315" t="s">
        <v>19</v>
      </c>
      <c r="C315" t="s">
        <v>10</v>
      </c>
      <c r="D315" t="s">
        <v>24</v>
      </c>
      <c r="E315" t="s">
        <v>44</v>
      </c>
      <c r="F315" t="s">
        <v>21</v>
      </c>
      <c r="G315" t="s">
        <v>14</v>
      </c>
      <c r="H315">
        <v>29</v>
      </c>
      <c r="I315" s="4">
        <v>25021</v>
      </c>
      <c r="J315" s="4">
        <v>24270.37</v>
      </c>
      <c r="K315" s="10">
        <v>1</v>
      </c>
      <c r="L315" s="10">
        <v>0</v>
      </c>
      <c r="M315" s="10">
        <v>0</v>
      </c>
      <c r="N315" s="10">
        <v>1</v>
      </c>
      <c r="O315" s="10">
        <v>0</v>
      </c>
      <c r="P315" s="10">
        <v>0</v>
      </c>
      <c r="Q315" s="10">
        <v>0</v>
      </c>
      <c r="R315" s="10">
        <v>0</v>
      </c>
      <c r="S315" s="10">
        <v>0</v>
      </c>
      <c r="T315" s="10">
        <v>0</v>
      </c>
      <c r="U315" s="10">
        <v>0</v>
      </c>
      <c r="V315" s="10">
        <v>1</v>
      </c>
      <c r="W315" s="4" cm="1">
        <f t="array" ref="W315">IF(K315&lt;=0," ",INDEX(Prices,MATCH(W$3,add_ons,0),MATCH($E315,Models,0)+1))</f>
        <v>600</v>
      </c>
      <c r="X315" s="4" t="str" cm="1">
        <f t="array" ref="X315">IF(L315&lt;=0," ",INDEX(Prices,MATCH(X$3,add_ons,0),MATCH($E315,Models,0)+1))</f>
        <v xml:space="preserve"> </v>
      </c>
      <c r="Y315" s="4" t="str" cm="1">
        <f t="array" ref="Y315">IF(M315&lt;=0," ",INDEX(Prices,MATCH(Y$3,add_ons,0),MATCH($E315,Models,0)+1))</f>
        <v xml:space="preserve"> </v>
      </c>
      <c r="Z315" s="4" cm="1">
        <f t="array" ref="Z315">IF(N315&lt;=0," ",INDEX(Prices,MATCH(Z$3,add_ons,0),MATCH($E315,Models,0)+1))</f>
        <v>190</v>
      </c>
      <c r="AA315" s="4" t="str" cm="1">
        <f t="array" ref="AA315">IF(O315&lt;=0," ",INDEX(Prices,MATCH(AA$3,add_ons,0),MATCH($E315,Models,0)+1))</f>
        <v xml:space="preserve"> </v>
      </c>
      <c r="AB315" s="4" t="str" cm="1">
        <f t="array" ref="AB315">IF(P315&lt;=0," ",INDEX(Prices,MATCH(AB$3,add_ons,0),MATCH($E315,Models,0)+1))</f>
        <v xml:space="preserve"> </v>
      </c>
      <c r="AC315" s="4" t="str" cm="1">
        <f t="array" ref="AC315">IF(Q315&lt;=0," ",INDEX(Prices,MATCH(AC$3,add_ons,0),MATCH($E315,Models,0)+1))</f>
        <v xml:space="preserve"> </v>
      </c>
      <c r="AD315" s="4" t="str" cm="1">
        <f t="array" ref="AD315">IF(R315&lt;=0," ",INDEX(Prices,MATCH(AD$3,add_ons,0),MATCH($E315,Models,0)+1))</f>
        <v xml:space="preserve"> </v>
      </c>
      <c r="AE315" s="4" t="str" cm="1">
        <f t="array" ref="AE315">IF(S315&lt;=0," ",INDEX(Prices,MATCH(AE$3,add_ons,0),MATCH($E315,Models,0)+1))</f>
        <v xml:space="preserve"> </v>
      </c>
      <c r="AF315" s="4" t="str" cm="1">
        <f t="array" ref="AF315">IF(T315&lt;=0," ",INDEX(Prices,MATCH(AF$3,add_ons,0),MATCH($E315,Models,0)+1))</f>
        <v xml:space="preserve"> </v>
      </c>
      <c r="AG315" s="4" t="str" cm="1">
        <f t="array" ref="AG315">IF(U315&lt;=0," ",INDEX(Prices,MATCH(AG$3,add_ons,0),MATCH($E315,Models,0)+1))</f>
        <v xml:space="preserve"> </v>
      </c>
      <c r="AH315" s="4" cm="1">
        <f t="array" ref="AH315">IF(V315&lt;=0," ",INDEX(Prices,MATCH(AH$3,add_ons,0),MATCH($E315,Models,0)+1))</f>
        <v>360</v>
      </c>
      <c r="AI315" s="3">
        <f t="shared" si="20"/>
        <v>977.5</v>
      </c>
      <c r="AJ315" s="3" cm="1">
        <f t="array" ref="AJ315">IF(K315&lt;= 0, " ",INDEX(Costs,MATCH(W$3,add_ons,0),MATCH($E315,Models,0)+1))</f>
        <v>150</v>
      </c>
      <c r="AK315" s="3" t="str" cm="1">
        <f t="array" ref="AK315">IF(L315&lt;= 0, " ",INDEX(Costs,MATCH(X$3,add_ons,0),MATCH($E315,Models,0)+1))</f>
        <v xml:space="preserve"> </v>
      </c>
      <c r="AL315" s="3" t="str" cm="1">
        <f t="array" ref="AL315">IF(M315&lt;= 0, " ",INDEX(Costs,MATCH(Y$3,add_ons,0),MATCH($E315,Models,0)+1))</f>
        <v xml:space="preserve"> </v>
      </c>
      <c r="AM315" s="3" cm="1">
        <f t="array" ref="AM315">IF(N315&lt;= 0, " ",INDEX(Costs,MATCH(Z$3,add_ons,0),MATCH($E315,Models,0)+1))</f>
        <v>22.8</v>
      </c>
      <c r="AN315" s="3" t="str" cm="1">
        <f t="array" ref="AN315">IF(O315&lt;= 0, " ",INDEX(Costs,MATCH(AA$3,add_ons,0),MATCH($E315,Models,0)+1))</f>
        <v xml:space="preserve"> </v>
      </c>
      <c r="AO315" s="3" t="str" cm="1">
        <f t="array" ref="AO315">IF(P315&lt;= 0, " ",INDEX(Costs,MATCH(AB$3,add_ons,0),MATCH($E315,Models,0)+1))</f>
        <v xml:space="preserve"> </v>
      </c>
      <c r="AP315" s="3" t="str" cm="1">
        <f t="array" ref="AP315">IF(Q315&lt;= 0, " ",INDEX(Costs,MATCH(AC$3,add_ons,0),MATCH($E315,Models,0)+1))</f>
        <v xml:space="preserve"> </v>
      </c>
      <c r="AQ315" s="3" t="str" cm="1">
        <f t="array" ref="AQ315">IF(R315&lt;= 0, " ",INDEX(Costs,MATCH(AD$3,add_ons,0),MATCH($E315,Models,0)+1))</f>
        <v xml:space="preserve"> </v>
      </c>
      <c r="AR315" s="3" t="str" cm="1">
        <f t="array" ref="AR315">IF(S315&lt;= 0, " ",INDEX(Costs,MATCH(AE$3,add_ons,0),MATCH($E315,Models,0)+1))</f>
        <v xml:space="preserve"> </v>
      </c>
      <c r="AS315" s="3" t="str" cm="1">
        <f t="array" ref="AS315">IF(T315&lt;= 0, " ",INDEX(Costs,MATCH(AF$3,add_ons,0),MATCH($E315,Models,0)+1))</f>
        <v xml:space="preserve"> </v>
      </c>
      <c r="AT315" s="3" t="str" cm="1">
        <f t="array" ref="AT315">IF(U315&lt;= 0, " ",INDEX(Costs,MATCH(AG$3,add_ons,0),MATCH($E315,Models,0)+1))</f>
        <v xml:space="preserve"> </v>
      </c>
      <c r="AU315" s="3" cm="1">
        <f t="array" ref="AU315">IF(V315&lt;= 0, " ",INDEX(Costs,MATCH(AH$3,add_ons,0),MATCH($E315,Models,0)+1))</f>
        <v>75.599999999999994</v>
      </c>
      <c r="AV315" s="3">
        <f t="shared" si="21"/>
        <v>248.4</v>
      </c>
      <c r="AW315" s="3">
        <f t="shared" si="22"/>
        <v>25998.5</v>
      </c>
      <c r="AX315" s="3">
        <f t="shared" si="23"/>
        <v>24518.77</v>
      </c>
      <c r="AY315" s="3">
        <f t="shared" si="24"/>
        <v>1479.7299999999996</v>
      </c>
    </row>
    <row r="316" spans="1:51" x14ac:dyDescent="0.2">
      <c r="A316" t="s">
        <v>23</v>
      </c>
      <c r="B316" t="s">
        <v>19</v>
      </c>
      <c r="C316" t="s">
        <v>10</v>
      </c>
      <c r="D316" t="s">
        <v>24</v>
      </c>
      <c r="E316" t="s">
        <v>25</v>
      </c>
      <c r="F316" t="s">
        <v>26</v>
      </c>
      <c r="G316" t="s">
        <v>22</v>
      </c>
      <c r="H316">
        <v>36</v>
      </c>
      <c r="I316" s="4">
        <v>29695</v>
      </c>
      <c r="J316" s="4">
        <v>28804.149999999998</v>
      </c>
      <c r="K316" s="10">
        <v>0</v>
      </c>
      <c r="L316" s="10">
        <v>0</v>
      </c>
      <c r="M316" s="10">
        <v>0</v>
      </c>
      <c r="N316" s="10">
        <v>0</v>
      </c>
      <c r="O316" s="10">
        <v>0</v>
      </c>
      <c r="P316" s="10">
        <v>0</v>
      </c>
      <c r="Q316" s="10">
        <v>0</v>
      </c>
      <c r="R316" s="10">
        <v>1</v>
      </c>
      <c r="S316" s="10">
        <v>0</v>
      </c>
      <c r="T316" s="10">
        <v>0</v>
      </c>
      <c r="U316" s="10">
        <v>0</v>
      </c>
      <c r="V316" s="10">
        <v>0</v>
      </c>
      <c r="W316" s="4" t="str" cm="1">
        <f t="array" ref="W316">IF(K316&lt;=0," ",INDEX(Prices,MATCH(W$3,add_ons,0),MATCH($E316,Models,0)+1))</f>
        <v xml:space="preserve"> </v>
      </c>
      <c r="X316" s="4" t="str" cm="1">
        <f t="array" ref="X316">IF(L316&lt;=0," ",INDEX(Prices,MATCH(X$3,add_ons,0),MATCH($E316,Models,0)+1))</f>
        <v xml:space="preserve"> </v>
      </c>
      <c r="Y316" s="4" t="str" cm="1">
        <f t="array" ref="Y316">IF(M316&lt;=0," ",INDEX(Prices,MATCH(Y$3,add_ons,0),MATCH($E316,Models,0)+1))</f>
        <v xml:space="preserve"> </v>
      </c>
      <c r="Z316" s="4" t="str" cm="1">
        <f t="array" ref="Z316">IF(N316&lt;=0," ",INDEX(Prices,MATCH(Z$3,add_ons,0),MATCH($E316,Models,0)+1))</f>
        <v xml:space="preserve"> </v>
      </c>
      <c r="AA316" s="4" t="str" cm="1">
        <f t="array" ref="AA316">IF(O316&lt;=0," ",INDEX(Prices,MATCH(AA$3,add_ons,0),MATCH($E316,Models,0)+1))</f>
        <v xml:space="preserve"> </v>
      </c>
      <c r="AB316" s="4" t="str" cm="1">
        <f t="array" ref="AB316">IF(P316&lt;=0," ",INDEX(Prices,MATCH(AB$3,add_ons,0),MATCH($E316,Models,0)+1))</f>
        <v xml:space="preserve"> </v>
      </c>
      <c r="AC316" s="4" t="str" cm="1">
        <f t="array" ref="AC316">IF(Q316&lt;=0," ",INDEX(Prices,MATCH(AC$3,add_ons,0),MATCH($E316,Models,0)+1))</f>
        <v xml:space="preserve"> </v>
      </c>
      <c r="AD316" s="4" cm="1">
        <f t="array" ref="AD316">IF(R316&lt;=0," ",INDEX(Prices,MATCH(AD$3,add_ons,0),MATCH($E316,Models,0)+1))</f>
        <v>240</v>
      </c>
      <c r="AE316" s="4" t="str" cm="1">
        <f t="array" ref="AE316">IF(S316&lt;=0," ",INDEX(Prices,MATCH(AE$3,add_ons,0),MATCH($E316,Models,0)+1))</f>
        <v xml:space="preserve"> </v>
      </c>
      <c r="AF316" s="4" t="str" cm="1">
        <f t="array" ref="AF316">IF(T316&lt;=0," ",INDEX(Prices,MATCH(AF$3,add_ons,0),MATCH($E316,Models,0)+1))</f>
        <v xml:space="preserve"> </v>
      </c>
      <c r="AG316" s="4" t="str" cm="1">
        <f t="array" ref="AG316">IF(U316&lt;=0," ",INDEX(Prices,MATCH(AG$3,add_ons,0),MATCH($E316,Models,0)+1))</f>
        <v xml:space="preserve"> </v>
      </c>
      <c r="AH316" s="4" t="str" cm="1">
        <f t="array" ref="AH316">IF(V316&lt;=0," ",INDEX(Prices,MATCH(AH$3,add_ons,0),MATCH($E316,Models,0)+1))</f>
        <v xml:space="preserve"> </v>
      </c>
      <c r="AI316" s="3">
        <f t="shared" si="20"/>
        <v>204</v>
      </c>
      <c r="AJ316" s="3" t="str" cm="1">
        <f t="array" ref="AJ316">IF(K316&lt;= 0, " ",INDEX(Costs,MATCH(W$3,add_ons,0),MATCH($E316,Models,0)+1))</f>
        <v xml:space="preserve"> </v>
      </c>
      <c r="AK316" s="3" t="str" cm="1">
        <f t="array" ref="AK316">IF(L316&lt;= 0, " ",INDEX(Costs,MATCH(X$3,add_ons,0),MATCH($E316,Models,0)+1))</f>
        <v xml:space="preserve"> </v>
      </c>
      <c r="AL316" s="3" t="str" cm="1">
        <f t="array" ref="AL316">IF(M316&lt;= 0, " ",INDEX(Costs,MATCH(Y$3,add_ons,0),MATCH($E316,Models,0)+1))</f>
        <v xml:space="preserve"> </v>
      </c>
      <c r="AM316" s="3" t="str" cm="1">
        <f t="array" ref="AM316">IF(N316&lt;= 0, " ",INDEX(Costs,MATCH(Z$3,add_ons,0),MATCH($E316,Models,0)+1))</f>
        <v xml:space="preserve"> </v>
      </c>
      <c r="AN316" s="3" t="str" cm="1">
        <f t="array" ref="AN316">IF(O316&lt;= 0, " ",INDEX(Costs,MATCH(AA$3,add_ons,0),MATCH($E316,Models,0)+1))</f>
        <v xml:space="preserve"> </v>
      </c>
      <c r="AO316" s="3" t="str" cm="1">
        <f t="array" ref="AO316">IF(P316&lt;= 0, " ",INDEX(Costs,MATCH(AB$3,add_ons,0),MATCH($E316,Models,0)+1))</f>
        <v xml:space="preserve"> </v>
      </c>
      <c r="AP316" s="3" t="str" cm="1">
        <f t="array" ref="AP316">IF(Q316&lt;= 0, " ",INDEX(Costs,MATCH(AC$3,add_ons,0),MATCH($E316,Models,0)+1))</f>
        <v xml:space="preserve"> </v>
      </c>
      <c r="AQ316" s="3" cm="1">
        <f t="array" ref="AQ316">IF(R316&lt;= 0, " ",INDEX(Costs,MATCH(AD$3,add_ons,0),MATCH($E316,Models,0)+1))</f>
        <v>40.800000000000004</v>
      </c>
      <c r="AR316" s="3" t="str" cm="1">
        <f t="array" ref="AR316">IF(S316&lt;= 0, " ",INDEX(Costs,MATCH(AE$3,add_ons,0),MATCH($E316,Models,0)+1))</f>
        <v xml:space="preserve"> </v>
      </c>
      <c r="AS316" s="3" t="str" cm="1">
        <f t="array" ref="AS316">IF(T316&lt;= 0, " ",INDEX(Costs,MATCH(AF$3,add_ons,0),MATCH($E316,Models,0)+1))</f>
        <v xml:space="preserve"> </v>
      </c>
      <c r="AT316" s="3" t="str" cm="1">
        <f t="array" ref="AT316">IF(U316&lt;= 0, " ",INDEX(Costs,MATCH(AG$3,add_ons,0),MATCH($E316,Models,0)+1))</f>
        <v xml:space="preserve"> </v>
      </c>
      <c r="AU316" s="3" t="str" cm="1">
        <f t="array" ref="AU316">IF(V316&lt;= 0, " ",INDEX(Costs,MATCH(AH$3,add_ons,0),MATCH($E316,Models,0)+1))</f>
        <v xml:space="preserve"> </v>
      </c>
      <c r="AV316" s="3">
        <f t="shared" si="21"/>
        <v>40.800000000000004</v>
      </c>
      <c r="AW316" s="3">
        <f t="shared" si="22"/>
        <v>29899</v>
      </c>
      <c r="AX316" s="3">
        <f t="shared" si="23"/>
        <v>28844.949999999997</v>
      </c>
      <c r="AY316" s="3">
        <f t="shared" si="24"/>
        <v>1054.0500000000029</v>
      </c>
    </row>
    <row r="317" spans="1:51" x14ac:dyDescent="0.2">
      <c r="A317" t="s">
        <v>23</v>
      </c>
      <c r="B317" t="s">
        <v>19</v>
      </c>
      <c r="C317" t="s">
        <v>10</v>
      </c>
      <c r="D317" t="s">
        <v>16</v>
      </c>
      <c r="E317" t="s">
        <v>20</v>
      </c>
      <c r="F317" t="s">
        <v>21</v>
      </c>
      <c r="G317" t="s">
        <v>22</v>
      </c>
      <c r="H317">
        <v>68</v>
      </c>
      <c r="I317" s="3">
        <v>27864</v>
      </c>
      <c r="J317" s="4">
        <v>27028.079999999998</v>
      </c>
      <c r="K317" s="10">
        <v>0</v>
      </c>
      <c r="L317" s="10">
        <v>0</v>
      </c>
      <c r="M317" s="10">
        <v>0</v>
      </c>
      <c r="N317" s="10">
        <v>0</v>
      </c>
      <c r="O317" s="10">
        <v>0</v>
      </c>
      <c r="P317" s="10">
        <v>0</v>
      </c>
      <c r="Q317" s="10">
        <v>0</v>
      </c>
      <c r="R317" s="10">
        <v>1</v>
      </c>
      <c r="S317" s="10">
        <v>0</v>
      </c>
      <c r="T317" s="10">
        <v>1</v>
      </c>
      <c r="U317" s="10">
        <v>1</v>
      </c>
      <c r="V317" s="10">
        <v>1</v>
      </c>
      <c r="W317" s="4" t="str" cm="1">
        <f t="array" ref="W317">IF(K317&lt;=0," ",INDEX(Prices,MATCH(W$3,add_ons,0),MATCH($E317,Models,0)+1))</f>
        <v xml:space="preserve"> </v>
      </c>
      <c r="X317" s="4" t="str" cm="1">
        <f t="array" ref="X317">IF(L317&lt;=0," ",INDEX(Prices,MATCH(X$3,add_ons,0),MATCH($E317,Models,0)+1))</f>
        <v xml:space="preserve"> </v>
      </c>
      <c r="Y317" s="4" t="str" cm="1">
        <f t="array" ref="Y317">IF(M317&lt;=0," ",INDEX(Prices,MATCH(Y$3,add_ons,0),MATCH($E317,Models,0)+1))</f>
        <v xml:space="preserve"> </v>
      </c>
      <c r="Z317" s="4" t="str" cm="1">
        <f t="array" ref="Z317">IF(N317&lt;=0," ",INDEX(Prices,MATCH(Z$3,add_ons,0),MATCH($E317,Models,0)+1))</f>
        <v xml:space="preserve"> </v>
      </c>
      <c r="AA317" s="4" t="str" cm="1">
        <f t="array" ref="AA317">IF(O317&lt;=0," ",INDEX(Prices,MATCH(AA$3,add_ons,0),MATCH($E317,Models,0)+1))</f>
        <v xml:space="preserve"> </v>
      </c>
      <c r="AB317" s="4" t="str" cm="1">
        <f t="array" ref="AB317">IF(P317&lt;=0," ",INDEX(Prices,MATCH(AB$3,add_ons,0),MATCH($E317,Models,0)+1))</f>
        <v xml:space="preserve"> </v>
      </c>
      <c r="AC317" s="4" t="str" cm="1">
        <f t="array" ref="AC317">IF(Q317&lt;=0," ",INDEX(Prices,MATCH(AC$3,add_ons,0),MATCH($E317,Models,0)+1))</f>
        <v xml:space="preserve"> </v>
      </c>
      <c r="AD317" s="4" cm="1">
        <f t="array" ref="AD317">IF(R317&lt;=0," ",INDEX(Prices,MATCH(AD$3,add_ons,0),MATCH($E317,Models,0)+1))</f>
        <v>180</v>
      </c>
      <c r="AE317" s="4" t="str" cm="1">
        <f t="array" ref="AE317">IF(S317&lt;=0," ",INDEX(Prices,MATCH(AE$3,add_ons,0),MATCH($E317,Models,0)+1))</f>
        <v xml:space="preserve"> </v>
      </c>
      <c r="AF317" s="4" cm="1">
        <f t="array" ref="AF317">IF(T317&lt;=0," ",INDEX(Prices,MATCH(AF$3,add_ons,0),MATCH($E317,Models,0)+1))</f>
        <v>200</v>
      </c>
      <c r="AG317" s="4" cm="1">
        <f t="array" ref="AG317">IF(U317&lt;=0," ",INDEX(Prices,MATCH(AG$3,add_ons,0),MATCH($E317,Models,0)+1))</f>
        <v>640</v>
      </c>
      <c r="AH317" s="4" cm="1">
        <f t="array" ref="AH317">IF(V317&lt;=0," ",INDEX(Prices,MATCH(AH$3,add_ons,0),MATCH($E317,Models,0)+1))</f>
        <v>460</v>
      </c>
      <c r="AI317" s="3">
        <f t="shared" si="20"/>
        <v>1258</v>
      </c>
      <c r="AJ317" s="3" t="str" cm="1">
        <f t="array" ref="AJ317">IF(K317&lt;= 0, " ",INDEX(Costs,MATCH(W$3,add_ons,0),MATCH($E317,Models,0)+1))</f>
        <v xml:space="preserve"> </v>
      </c>
      <c r="AK317" s="3" t="str" cm="1">
        <f t="array" ref="AK317">IF(L317&lt;= 0, " ",INDEX(Costs,MATCH(X$3,add_ons,0),MATCH($E317,Models,0)+1))</f>
        <v xml:space="preserve"> </v>
      </c>
      <c r="AL317" s="3" t="str" cm="1">
        <f t="array" ref="AL317">IF(M317&lt;= 0, " ",INDEX(Costs,MATCH(Y$3,add_ons,0),MATCH($E317,Models,0)+1))</f>
        <v xml:space="preserve"> </v>
      </c>
      <c r="AM317" s="3" t="str" cm="1">
        <f t="array" ref="AM317">IF(N317&lt;= 0, " ",INDEX(Costs,MATCH(Z$3,add_ons,0),MATCH($E317,Models,0)+1))</f>
        <v xml:space="preserve"> </v>
      </c>
      <c r="AN317" s="3" t="str" cm="1">
        <f t="array" ref="AN317">IF(O317&lt;= 0, " ",INDEX(Costs,MATCH(AA$3,add_ons,0),MATCH($E317,Models,0)+1))</f>
        <v xml:space="preserve"> </v>
      </c>
      <c r="AO317" s="3" t="str" cm="1">
        <f t="array" ref="AO317">IF(P317&lt;= 0, " ",INDEX(Costs,MATCH(AB$3,add_ons,0),MATCH($E317,Models,0)+1))</f>
        <v xml:space="preserve"> </v>
      </c>
      <c r="AP317" s="3" t="str" cm="1">
        <f t="array" ref="AP317">IF(Q317&lt;= 0, " ",INDEX(Costs,MATCH(AC$3,add_ons,0),MATCH($E317,Models,0)+1))</f>
        <v xml:space="preserve"> </v>
      </c>
      <c r="AQ317" s="3" cm="1">
        <f t="array" ref="AQ317">IF(R317&lt;= 0, " ",INDEX(Costs,MATCH(AD$3,add_ons,0),MATCH($E317,Models,0)+1))</f>
        <v>30.6</v>
      </c>
      <c r="AR317" s="3" t="str" cm="1">
        <f t="array" ref="AR317">IF(S317&lt;= 0, " ",INDEX(Costs,MATCH(AE$3,add_ons,0),MATCH($E317,Models,0)+1))</f>
        <v xml:space="preserve"> </v>
      </c>
      <c r="AS317" s="3" cm="1">
        <f t="array" ref="AS317">IF(T317&lt;= 0, " ",INDEX(Costs,MATCH(AF$3,add_ons,0),MATCH($E317,Models,0)+1))</f>
        <v>36</v>
      </c>
      <c r="AT317" s="3" cm="1">
        <f t="array" ref="AT317">IF(U317&lt;= 0, " ",INDEX(Costs,MATCH(AG$3,add_ons,0),MATCH($E317,Models,0)+1))</f>
        <v>179.20000000000002</v>
      </c>
      <c r="AU317" s="3" cm="1">
        <f t="array" ref="AU317">IF(V317&lt;= 0, " ",INDEX(Costs,MATCH(AH$3,add_ons,0),MATCH($E317,Models,0)+1))</f>
        <v>96.6</v>
      </c>
      <c r="AV317" s="3">
        <f t="shared" si="21"/>
        <v>342.4</v>
      </c>
      <c r="AW317" s="3">
        <f t="shared" si="22"/>
        <v>29122</v>
      </c>
      <c r="AX317" s="3">
        <f t="shared" si="23"/>
        <v>27370.48</v>
      </c>
      <c r="AY317" s="3">
        <f t="shared" si="24"/>
        <v>1751.5200000000004</v>
      </c>
    </row>
    <row r="318" spans="1:51" x14ac:dyDescent="0.2">
      <c r="A318" t="s">
        <v>23</v>
      </c>
      <c r="B318" t="s">
        <v>19</v>
      </c>
      <c r="C318" t="s">
        <v>10</v>
      </c>
      <c r="D318" t="s">
        <v>11</v>
      </c>
      <c r="E318" t="s">
        <v>28</v>
      </c>
      <c r="F318" t="s">
        <v>30</v>
      </c>
      <c r="G318" t="s">
        <v>14</v>
      </c>
      <c r="H318">
        <v>60</v>
      </c>
      <c r="I318" s="3">
        <v>26088</v>
      </c>
      <c r="J318" s="4">
        <v>25305.360000000001</v>
      </c>
      <c r="K318" s="10">
        <v>0</v>
      </c>
      <c r="L318" s="10">
        <v>0</v>
      </c>
      <c r="M318" s="10">
        <v>1</v>
      </c>
      <c r="N318" s="10">
        <v>0</v>
      </c>
      <c r="O318" s="10">
        <v>0</v>
      </c>
      <c r="P318" s="10">
        <v>1</v>
      </c>
      <c r="Q318" s="10">
        <v>0</v>
      </c>
      <c r="R318" s="10">
        <v>1</v>
      </c>
      <c r="S318" s="10">
        <v>0</v>
      </c>
      <c r="T318" s="10">
        <v>0</v>
      </c>
      <c r="U318" s="10">
        <v>0</v>
      </c>
      <c r="V318" s="10">
        <v>0</v>
      </c>
      <c r="W318" s="4" t="str" cm="1">
        <f t="array" ref="W318">IF(K318&lt;=0," ",INDEX(Prices,MATCH(W$3,add_ons,0),MATCH($E318,Models,0)+1))</f>
        <v xml:space="preserve"> </v>
      </c>
      <c r="X318" s="4" t="str" cm="1">
        <f t="array" ref="X318">IF(L318&lt;=0," ",INDEX(Prices,MATCH(X$3,add_ons,0),MATCH($E318,Models,0)+1))</f>
        <v xml:space="preserve"> </v>
      </c>
      <c r="Y318" s="4" cm="1">
        <f t="array" ref="Y318">IF(M318&lt;=0," ",INDEX(Prices,MATCH(Y$3,add_ons,0),MATCH($E318,Models,0)+1))</f>
        <v>310</v>
      </c>
      <c r="Z318" s="4" t="str" cm="1">
        <f t="array" ref="Z318">IF(N318&lt;=0," ",INDEX(Prices,MATCH(Z$3,add_ons,0),MATCH($E318,Models,0)+1))</f>
        <v xml:space="preserve"> </v>
      </c>
      <c r="AA318" s="4" t="str" cm="1">
        <f t="array" ref="AA318">IF(O318&lt;=0," ",INDEX(Prices,MATCH(AA$3,add_ons,0),MATCH($E318,Models,0)+1))</f>
        <v xml:space="preserve"> </v>
      </c>
      <c r="AB318" s="4" cm="1">
        <f t="array" ref="AB318">IF(P318&lt;=0," ",INDEX(Prices,MATCH(AB$3,add_ons,0),MATCH($E318,Models,0)+1))</f>
        <v>2700</v>
      </c>
      <c r="AC318" s="4" t="str" cm="1">
        <f t="array" ref="AC318">IF(Q318&lt;=0," ",INDEX(Prices,MATCH(AC$3,add_ons,0),MATCH($E318,Models,0)+1))</f>
        <v xml:space="preserve"> </v>
      </c>
      <c r="AD318" s="4" cm="1">
        <f t="array" ref="AD318">IF(R318&lt;=0," ",INDEX(Prices,MATCH(AD$3,add_ons,0),MATCH($E318,Models,0)+1))</f>
        <v>180</v>
      </c>
      <c r="AE318" s="4" t="str" cm="1">
        <f t="array" ref="AE318">IF(S318&lt;=0," ",INDEX(Prices,MATCH(AE$3,add_ons,0),MATCH($E318,Models,0)+1))</f>
        <v xml:space="preserve"> </v>
      </c>
      <c r="AF318" s="4" t="str" cm="1">
        <f t="array" ref="AF318">IF(T318&lt;=0," ",INDEX(Prices,MATCH(AF$3,add_ons,0),MATCH($E318,Models,0)+1))</f>
        <v xml:space="preserve"> </v>
      </c>
      <c r="AG318" s="4" t="str" cm="1">
        <f t="array" ref="AG318">IF(U318&lt;=0," ",INDEX(Prices,MATCH(AG$3,add_ons,0),MATCH($E318,Models,0)+1))</f>
        <v xml:space="preserve"> </v>
      </c>
      <c r="AH318" s="4" t="str" cm="1">
        <f t="array" ref="AH318">IF(V318&lt;=0," ",INDEX(Prices,MATCH(AH$3,add_ons,0),MATCH($E318,Models,0)+1))</f>
        <v xml:space="preserve"> </v>
      </c>
      <c r="AI318" s="3">
        <f t="shared" si="20"/>
        <v>2711.5</v>
      </c>
      <c r="AJ318" s="3" t="str" cm="1">
        <f t="array" ref="AJ318">IF(K318&lt;= 0, " ",INDEX(Costs,MATCH(W$3,add_ons,0),MATCH($E318,Models,0)+1))</f>
        <v xml:space="preserve"> </v>
      </c>
      <c r="AK318" s="3" t="str" cm="1">
        <f t="array" ref="AK318">IF(L318&lt;= 0, " ",INDEX(Costs,MATCH(X$3,add_ons,0),MATCH($E318,Models,0)+1))</f>
        <v xml:space="preserve"> </v>
      </c>
      <c r="AL318" s="3" cm="1">
        <f t="array" ref="AL318">IF(M318&lt;= 0, " ",INDEX(Costs,MATCH(Y$3,add_ons,0),MATCH($E318,Models,0)+1))</f>
        <v>46.5</v>
      </c>
      <c r="AM318" s="3" t="str" cm="1">
        <f t="array" ref="AM318">IF(N318&lt;= 0, " ",INDEX(Costs,MATCH(Z$3,add_ons,0),MATCH($E318,Models,0)+1))</f>
        <v xml:space="preserve"> </v>
      </c>
      <c r="AN318" s="3" t="str" cm="1">
        <f t="array" ref="AN318">IF(O318&lt;= 0, " ",INDEX(Costs,MATCH(AA$3,add_ons,0),MATCH($E318,Models,0)+1))</f>
        <v xml:space="preserve"> </v>
      </c>
      <c r="AO318" s="3" cm="1">
        <f t="array" ref="AO318">IF(P318&lt;= 0, " ",INDEX(Costs,MATCH(AB$3,add_ons,0),MATCH($E318,Models,0)+1))</f>
        <v>1836.0000000000002</v>
      </c>
      <c r="AP318" s="3" t="str" cm="1">
        <f t="array" ref="AP318">IF(Q318&lt;= 0, " ",INDEX(Costs,MATCH(AC$3,add_ons,0),MATCH($E318,Models,0)+1))</f>
        <v xml:space="preserve"> </v>
      </c>
      <c r="AQ318" s="3" cm="1">
        <f t="array" ref="AQ318">IF(R318&lt;= 0, " ",INDEX(Costs,MATCH(AD$3,add_ons,0),MATCH($E318,Models,0)+1))</f>
        <v>30.6</v>
      </c>
      <c r="AR318" s="3" t="str" cm="1">
        <f t="array" ref="AR318">IF(S318&lt;= 0, " ",INDEX(Costs,MATCH(AE$3,add_ons,0),MATCH($E318,Models,0)+1))</f>
        <v xml:space="preserve"> </v>
      </c>
      <c r="AS318" s="3" t="str" cm="1">
        <f t="array" ref="AS318">IF(T318&lt;= 0, " ",INDEX(Costs,MATCH(AF$3,add_ons,0),MATCH($E318,Models,0)+1))</f>
        <v xml:space="preserve"> </v>
      </c>
      <c r="AT318" s="3" t="str" cm="1">
        <f t="array" ref="AT318">IF(U318&lt;= 0, " ",INDEX(Costs,MATCH(AG$3,add_ons,0),MATCH($E318,Models,0)+1))</f>
        <v xml:space="preserve"> </v>
      </c>
      <c r="AU318" s="3" t="str" cm="1">
        <f t="array" ref="AU318">IF(V318&lt;= 0, " ",INDEX(Costs,MATCH(AH$3,add_ons,0),MATCH($E318,Models,0)+1))</f>
        <v xml:space="preserve"> </v>
      </c>
      <c r="AV318" s="3">
        <f t="shared" si="21"/>
        <v>1913.1000000000001</v>
      </c>
      <c r="AW318" s="3">
        <f t="shared" si="22"/>
        <v>28799.5</v>
      </c>
      <c r="AX318" s="3">
        <f t="shared" si="23"/>
        <v>27218.46</v>
      </c>
      <c r="AY318" s="3">
        <f t="shared" si="24"/>
        <v>1581.0400000000009</v>
      </c>
    </row>
    <row r="319" spans="1:51" x14ac:dyDescent="0.2">
      <c r="A319" t="s">
        <v>23</v>
      </c>
      <c r="B319" t="s">
        <v>19</v>
      </c>
      <c r="C319" t="s">
        <v>10</v>
      </c>
      <c r="D319" t="s">
        <v>11</v>
      </c>
      <c r="E319" t="s">
        <v>12</v>
      </c>
      <c r="F319" t="s">
        <v>21</v>
      </c>
      <c r="G319" t="s">
        <v>22</v>
      </c>
      <c r="H319">
        <v>49</v>
      </c>
      <c r="I319" s="3">
        <v>25978</v>
      </c>
      <c r="J319" s="4">
        <v>25198.66</v>
      </c>
      <c r="K319" s="10">
        <v>1</v>
      </c>
      <c r="L319" s="10">
        <v>1</v>
      </c>
      <c r="M319" s="10">
        <v>0</v>
      </c>
      <c r="N319" s="10">
        <v>0</v>
      </c>
      <c r="O319" s="10">
        <v>0</v>
      </c>
      <c r="P319" s="10">
        <v>0</v>
      </c>
      <c r="Q319" s="10">
        <v>0</v>
      </c>
      <c r="R319" s="10">
        <v>1</v>
      </c>
      <c r="S319" s="10">
        <v>0</v>
      </c>
      <c r="T319" s="10">
        <v>0</v>
      </c>
      <c r="U319" s="10">
        <v>1</v>
      </c>
      <c r="V319" s="10">
        <v>0</v>
      </c>
      <c r="W319" s="4" cm="1">
        <f t="array" ref="W319">IF(K319&lt;=0," ",INDEX(Prices,MATCH(W$3,add_ons,0),MATCH($E319,Models,0)+1))</f>
        <v>750</v>
      </c>
      <c r="X319" s="4" cm="1">
        <f t="array" ref="X319">IF(L319&lt;=0," ",INDEX(Prices,MATCH(X$3,add_ons,0),MATCH($E319,Models,0)+1))</f>
        <v>210</v>
      </c>
      <c r="Y319" s="4" t="str" cm="1">
        <f t="array" ref="Y319">IF(M319&lt;=0," ",INDEX(Prices,MATCH(Y$3,add_ons,0),MATCH($E319,Models,0)+1))</f>
        <v xml:space="preserve"> </v>
      </c>
      <c r="Z319" s="4" t="str" cm="1">
        <f t="array" ref="Z319">IF(N319&lt;=0," ",INDEX(Prices,MATCH(Z$3,add_ons,0),MATCH($E319,Models,0)+1))</f>
        <v xml:space="preserve"> </v>
      </c>
      <c r="AA319" s="4" t="str" cm="1">
        <f t="array" ref="AA319">IF(O319&lt;=0," ",INDEX(Prices,MATCH(AA$3,add_ons,0),MATCH($E319,Models,0)+1))</f>
        <v xml:space="preserve"> </v>
      </c>
      <c r="AB319" s="4" t="str" cm="1">
        <f t="array" ref="AB319">IF(P319&lt;=0," ",INDEX(Prices,MATCH(AB$3,add_ons,0),MATCH($E319,Models,0)+1))</f>
        <v xml:space="preserve"> </v>
      </c>
      <c r="AC319" s="4" t="str" cm="1">
        <f t="array" ref="AC319">IF(Q319&lt;=0," ",INDEX(Prices,MATCH(AC$3,add_ons,0),MATCH($E319,Models,0)+1))</f>
        <v xml:space="preserve"> </v>
      </c>
      <c r="AD319" s="4" cm="1">
        <f t="array" ref="AD319">IF(R319&lt;=0," ",INDEX(Prices,MATCH(AD$3,add_ons,0),MATCH($E319,Models,0)+1))</f>
        <v>180</v>
      </c>
      <c r="AE319" s="4" t="str" cm="1">
        <f t="array" ref="AE319">IF(S319&lt;=0," ",INDEX(Prices,MATCH(AE$3,add_ons,0),MATCH($E319,Models,0)+1))</f>
        <v xml:space="preserve"> </v>
      </c>
      <c r="AF319" s="4" t="str" cm="1">
        <f t="array" ref="AF319">IF(T319&lt;=0," ",INDEX(Prices,MATCH(AF$3,add_ons,0),MATCH($E319,Models,0)+1))</f>
        <v xml:space="preserve"> </v>
      </c>
      <c r="AG319" s="4" cm="1">
        <f t="array" ref="AG319">IF(U319&lt;=0," ",INDEX(Prices,MATCH(AG$3,add_ons,0),MATCH($E319,Models,0)+1))</f>
        <v>640</v>
      </c>
      <c r="AH319" s="4" t="str" cm="1">
        <f t="array" ref="AH319">IF(V319&lt;=0," ",INDEX(Prices,MATCH(AH$3,add_ons,0),MATCH($E319,Models,0)+1))</f>
        <v xml:space="preserve"> </v>
      </c>
      <c r="AI319" s="3">
        <f t="shared" si="20"/>
        <v>1513</v>
      </c>
      <c r="AJ319" s="3" cm="1">
        <f t="array" ref="AJ319">IF(K319&lt;= 0, " ",INDEX(Costs,MATCH(W$3,add_ons,0),MATCH($E319,Models,0)+1))</f>
        <v>187.5</v>
      </c>
      <c r="AK319" s="3" cm="1">
        <f t="array" ref="AK319">IF(L319&lt;= 0, " ",INDEX(Costs,MATCH(X$3,add_ons,0),MATCH($E319,Models,0)+1))</f>
        <v>23.1</v>
      </c>
      <c r="AL319" s="3" t="str" cm="1">
        <f t="array" ref="AL319">IF(M319&lt;= 0, " ",INDEX(Costs,MATCH(Y$3,add_ons,0),MATCH($E319,Models,0)+1))</f>
        <v xml:space="preserve"> </v>
      </c>
      <c r="AM319" s="3" t="str" cm="1">
        <f t="array" ref="AM319">IF(N319&lt;= 0, " ",INDEX(Costs,MATCH(Z$3,add_ons,0),MATCH($E319,Models,0)+1))</f>
        <v xml:space="preserve"> </v>
      </c>
      <c r="AN319" s="3" t="str" cm="1">
        <f t="array" ref="AN319">IF(O319&lt;= 0, " ",INDEX(Costs,MATCH(AA$3,add_ons,0),MATCH($E319,Models,0)+1))</f>
        <v xml:space="preserve"> </v>
      </c>
      <c r="AO319" s="3" t="str" cm="1">
        <f t="array" ref="AO319">IF(P319&lt;= 0, " ",INDEX(Costs,MATCH(AB$3,add_ons,0),MATCH($E319,Models,0)+1))</f>
        <v xml:space="preserve"> </v>
      </c>
      <c r="AP319" s="3" t="str" cm="1">
        <f t="array" ref="AP319">IF(Q319&lt;= 0, " ",INDEX(Costs,MATCH(AC$3,add_ons,0),MATCH($E319,Models,0)+1))</f>
        <v xml:space="preserve"> </v>
      </c>
      <c r="AQ319" s="3" cm="1">
        <f t="array" ref="AQ319">IF(R319&lt;= 0, " ",INDEX(Costs,MATCH(AD$3,add_ons,0),MATCH($E319,Models,0)+1))</f>
        <v>30.6</v>
      </c>
      <c r="AR319" s="3" t="str" cm="1">
        <f t="array" ref="AR319">IF(S319&lt;= 0, " ",INDEX(Costs,MATCH(AE$3,add_ons,0),MATCH($E319,Models,0)+1))</f>
        <v xml:space="preserve"> </v>
      </c>
      <c r="AS319" s="3" t="str" cm="1">
        <f t="array" ref="AS319">IF(T319&lt;= 0, " ",INDEX(Costs,MATCH(AF$3,add_ons,0),MATCH($E319,Models,0)+1))</f>
        <v xml:space="preserve"> </v>
      </c>
      <c r="AT319" s="3" cm="1">
        <f t="array" ref="AT319">IF(U319&lt;= 0, " ",INDEX(Costs,MATCH(AG$3,add_ons,0),MATCH($E319,Models,0)+1))</f>
        <v>179.20000000000002</v>
      </c>
      <c r="AU319" s="3" t="str" cm="1">
        <f t="array" ref="AU319">IF(V319&lt;= 0, " ",INDEX(Costs,MATCH(AH$3,add_ons,0),MATCH($E319,Models,0)+1))</f>
        <v xml:space="preserve"> </v>
      </c>
      <c r="AV319" s="3">
        <f t="shared" si="21"/>
        <v>420.4</v>
      </c>
      <c r="AW319" s="3">
        <f t="shared" si="22"/>
        <v>27491</v>
      </c>
      <c r="AX319" s="3">
        <f t="shared" si="23"/>
        <v>25619.06</v>
      </c>
      <c r="AY319" s="3">
        <f t="shared" si="24"/>
        <v>1871.9399999999987</v>
      </c>
    </row>
    <row r="320" spans="1:51" x14ac:dyDescent="0.2">
      <c r="A320" t="s">
        <v>23</v>
      </c>
      <c r="B320" t="s">
        <v>19</v>
      </c>
      <c r="C320" t="s">
        <v>40</v>
      </c>
      <c r="D320" t="s">
        <v>16</v>
      </c>
      <c r="E320" t="s">
        <v>17</v>
      </c>
      <c r="F320" t="s">
        <v>49</v>
      </c>
      <c r="G320" t="s">
        <v>22</v>
      </c>
      <c r="H320">
        <v>54</v>
      </c>
      <c r="I320" s="4">
        <v>15633</v>
      </c>
      <c r="J320" s="4">
        <v>9379.7999999999993</v>
      </c>
      <c r="K320" s="10">
        <v>0</v>
      </c>
      <c r="L320" s="10">
        <v>0</v>
      </c>
      <c r="M320" s="10">
        <v>1</v>
      </c>
      <c r="N320" s="10">
        <v>0</v>
      </c>
      <c r="O320" s="10">
        <v>0</v>
      </c>
      <c r="P320" s="10">
        <v>0</v>
      </c>
      <c r="Q320" s="10">
        <v>0</v>
      </c>
      <c r="R320" s="10">
        <v>0</v>
      </c>
      <c r="S320" s="10">
        <v>0</v>
      </c>
      <c r="T320" s="10">
        <v>1</v>
      </c>
      <c r="U320" s="10">
        <v>0</v>
      </c>
      <c r="V320" s="10">
        <v>0</v>
      </c>
      <c r="W320" s="4" t="str" cm="1">
        <f t="array" ref="W320">IF(K320&lt;=0," ",INDEX(Prices,MATCH(W$3,add_ons,0),MATCH($E320,Models,0)+1))</f>
        <v xml:space="preserve"> </v>
      </c>
      <c r="X320" s="4" t="str" cm="1">
        <f t="array" ref="X320">IF(L320&lt;=0," ",INDEX(Prices,MATCH(X$3,add_ons,0),MATCH($E320,Models,0)+1))</f>
        <v xml:space="preserve"> </v>
      </c>
      <c r="Y320" s="4" cm="1">
        <f t="array" ref="Y320">IF(M320&lt;=0," ",INDEX(Prices,MATCH(Y$3,add_ons,0),MATCH($E320,Models,0)+1))</f>
        <v>280</v>
      </c>
      <c r="Z320" s="4" t="str" cm="1">
        <f t="array" ref="Z320">IF(N320&lt;=0," ",INDEX(Prices,MATCH(Z$3,add_ons,0),MATCH($E320,Models,0)+1))</f>
        <v xml:space="preserve"> </v>
      </c>
      <c r="AA320" s="4" t="str" cm="1">
        <f t="array" ref="AA320">IF(O320&lt;=0," ",INDEX(Prices,MATCH(AA$3,add_ons,0),MATCH($E320,Models,0)+1))</f>
        <v xml:space="preserve"> </v>
      </c>
      <c r="AB320" s="4" t="str" cm="1">
        <f t="array" ref="AB320">IF(P320&lt;=0," ",INDEX(Prices,MATCH(AB$3,add_ons,0),MATCH($E320,Models,0)+1))</f>
        <v xml:space="preserve"> </v>
      </c>
      <c r="AC320" s="4" t="str" cm="1">
        <f t="array" ref="AC320">IF(Q320&lt;=0," ",INDEX(Prices,MATCH(AC$3,add_ons,0),MATCH($E320,Models,0)+1))</f>
        <v xml:space="preserve"> </v>
      </c>
      <c r="AD320" s="4" t="str" cm="1">
        <f t="array" ref="AD320">IF(R320&lt;=0," ",INDEX(Prices,MATCH(AD$3,add_ons,0),MATCH($E320,Models,0)+1))</f>
        <v xml:space="preserve"> </v>
      </c>
      <c r="AE320" s="4" t="str" cm="1">
        <f t="array" ref="AE320">IF(S320&lt;=0," ",INDEX(Prices,MATCH(AE$3,add_ons,0),MATCH($E320,Models,0)+1))</f>
        <v xml:space="preserve"> </v>
      </c>
      <c r="AF320" s="4" cm="1">
        <f t="array" ref="AF320">IF(T320&lt;=0," ",INDEX(Prices,MATCH(AF$3,add_ons,0),MATCH($E320,Models,0)+1))</f>
        <v>180</v>
      </c>
      <c r="AG320" s="4" t="str" cm="1">
        <f t="array" ref="AG320">IF(U320&lt;=0," ",INDEX(Prices,MATCH(AG$3,add_ons,0),MATCH($E320,Models,0)+1))</f>
        <v xml:space="preserve"> </v>
      </c>
      <c r="AH320" s="4" t="str" cm="1">
        <f t="array" ref="AH320">IF(V320&lt;=0," ",INDEX(Prices,MATCH(AH$3,add_ons,0),MATCH($E320,Models,0)+1))</f>
        <v xml:space="preserve"> </v>
      </c>
      <c r="AI320" s="3">
        <f t="shared" si="20"/>
        <v>391</v>
      </c>
      <c r="AJ320" s="3" t="str" cm="1">
        <f t="array" ref="AJ320">IF(K320&lt;= 0, " ",INDEX(Costs,MATCH(W$3,add_ons,0),MATCH($E320,Models,0)+1))</f>
        <v xml:space="preserve"> </v>
      </c>
      <c r="AK320" s="3" t="str" cm="1">
        <f t="array" ref="AK320">IF(L320&lt;= 0, " ",INDEX(Costs,MATCH(X$3,add_ons,0),MATCH($E320,Models,0)+1))</f>
        <v xml:space="preserve"> </v>
      </c>
      <c r="AL320" s="3" cm="1">
        <f t="array" ref="AL320">IF(M320&lt;= 0, " ",INDEX(Costs,MATCH(Y$3,add_ons,0),MATCH($E320,Models,0)+1))</f>
        <v>42</v>
      </c>
      <c r="AM320" s="3" t="str" cm="1">
        <f t="array" ref="AM320">IF(N320&lt;= 0, " ",INDEX(Costs,MATCH(Z$3,add_ons,0),MATCH($E320,Models,0)+1))</f>
        <v xml:space="preserve"> </v>
      </c>
      <c r="AN320" s="3" t="str" cm="1">
        <f t="array" ref="AN320">IF(O320&lt;= 0, " ",INDEX(Costs,MATCH(AA$3,add_ons,0),MATCH($E320,Models,0)+1))</f>
        <v xml:space="preserve"> </v>
      </c>
      <c r="AO320" s="3" t="str" cm="1">
        <f t="array" ref="AO320">IF(P320&lt;= 0, " ",INDEX(Costs,MATCH(AB$3,add_ons,0),MATCH($E320,Models,0)+1))</f>
        <v xml:space="preserve"> </v>
      </c>
      <c r="AP320" s="3" t="str" cm="1">
        <f t="array" ref="AP320">IF(Q320&lt;= 0, " ",INDEX(Costs,MATCH(AC$3,add_ons,0),MATCH($E320,Models,0)+1))</f>
        <v xml:space="preserve"> </v>
      </c>
      <c r="AQ320" s="3" t="str" cm="1">
        <f t="array" ref="AQ320">IF(R320&lt;= 0, " ",INDEX(Costs,MATCH(AD$3,add_ons,0),MATCH($E320,Models,0)+1))</f>
        <v xml:space="preserve"> </v>
      </c>
      <c r="AR320" s="3" t="str" cm="1">
        <f t="array" ref="AR320">IF(S320&lt;= 0, " ",INDEX(Costs,MATCH(AE$3,add_ons,0),MATCH($E320,Models,0)+1))</f>
        <v xml:space="preserve"> </v>
      </c>
      <c r="AS320" s="3" cm="1">
        <f t="array" ref="AS320">IF(T320&lt;= 0, " ",INDEX(Costs,MATCH(AF$3,add_ons,0),MATCH($E320,Models,0)+1))</f>
        <v>32.4</v>
      </c>
      <c r="AT320" s="3" t="str" cm="1">
        <f t="array" ref="AT320">IF(U320&lt;= 0, " ",INDEX(Costs,MATCH(AG$3,add_ons,0),MATCH($E320,Models,0)+1))</f>
        <v xml:space="preserve"> </v>
      </c>
      <c r="AU320" s="3" t="str" cm="1">
        <f t="array" ref="AU320">IF(V320&lt;= 0, " ",INDEX(Costs,MATCH(AH$3,add_ons,0),MATCH($E320,Models,0)+1))</f>
        <v xml:space="preserve"> </v>
      </c>
      <c r="AV320" s="3">
        <f t="shared" si="21"/>
        <v>74.400000000000006</v>
      </c>
      <c r="AW320" s="3">
        <f t="shared" si="22"/>
        <v>16024</v>
      </c>
      <c r="AX320" s="3">
        <f t="shared" si="23"/>
        <v>9454.1999999999989</v>
      </c>
      <c r="AY320" s="3">
        <f t="shared" si="24"/>
        <v>6569.8000000000011</v>
      </c>
    </row>
    <row r="321" spans="1:51" x14ac:dyDescent="0.2">
      <c r="A321" t="s">
        <v>23</v>
      </c>
      <c r="B321" t="s">
        <v>19</v>
      </c>
      <c r="C321" t="s">
        <v>40</v>
      </c>
      <c r="D321" t="s">
        <v>16</v>
      </c>
      <c r="E321" t="s">
        <v>17</v>
      </c>
      <c r="F321" t="s">
        <v>21</v>
      </c>
      <c r="G321" t="s">
        <v>22</v>
      </c>
      <c r="H321">
        <v>30</v>
      </c>
      <c r="I321" s="4">
        <v>15940</v>
      </c>
      <c r="J321" s="4">
        <v>9564</v>
      </c>
      <c r="K321" s="10">
        <v>0</v>
      </c>
      <c r="L321" s="10">
        <v>0</v>
      </c>
      <c r="M321" s="10">
        <v>0</v>
      </c>
      <c r="N321" s="10">
        <v>0</v>
      </c>
      <c r="O321" s="10">
        <v>1</v>
      </c>
      <c r="P321" s="10">
        <v>0</v>
      </c>
      <c r="Q321" s="10">
        <v>0</v>
      </c>
      <c r="R321" s="10">
        <v>0</v>
      </c>
      <c r="S321" s="10">
        <v>0</v>
      </c>
      <c r="T321" s="10">
        <v>0</v>
      </c>
      <c r="U321" s="10">
        <v>0</v>
      </c>
      <c r="V321" s="10">
        <v>1</v>
      </c>
      <c r="W321" s="4" t="str" cm="1">
        <f t="array" ref="W321">IF(K321&lt;=0," ",INDEX(Prices,MATCH(W$3,add_ons,0),MATCH($E321,Models,0)+1))</f>
        <v xml:space="preserve"> </v>
      </c>
      <c r="X321" s="4" t="str" cm="1">
        <f t="array" ref="X321">IF(L321&lt;=0," ",INDEX(Prices,MATCH(X$3,add_ons,0),MATCH($E321,Models,0)+1))</f>
        <v xml:space="preserve"> </v>
      </c>
      <c r="Y321" s="4" t="str" cm="1">
        <f t="array" ref="Y321">IF(M321&lt;=0," ",INDEX(Prices,MATCH(Y$3,add_ons,0),MATCH($E321,Models,0)+1))</f>
        <v xml:space="preserve"> </v>
      </c>
      <c r="Z321" s="4" t="str" cm="1">
        <f t="array" ref="Z321">IF(N321&lt;=0," ",INDEX(Prices,MATCH(Z$3,add_ons,0),MATCH($E321,Models,0)+1))</f>
        <v xml:space="preserve"> </v>
      </c>
      <c r="AA321" s="4" cm="1">
        <f t="array" ref="AA321">IF(O321&lt;=0," ",INDEX(Prices,MATCH(AA$3,add_ons,0),MATCH($E321,Models,0)+1))</f>
        <v>1000</v>
      </c>
      <c r="AB321" s="4" t="str" cm="1">
        <f t="array" ref="AB321">IF(P321&lt;=0," ",INDEX(Prices,MATCH(AB$3,add_ons,0),MATCH($E321,Models,0)+1))</f>
        <v xml:space="preserve"> </v>
      </c>
      <c r="AC321" s="4" t="str" cm="1">
        <f t="array" ref="AC321">IF(Q321&lt;=0," ",INDEX(Prices,MATCH(AC$3,add_ons,0),MATCH($E321,Models,0)+1))</f>
        <v xml:space="preserve"> </v>
      </c>
      <c r="AD321" s="4" t="str" cm="1">
        <f t="array" ref="AD321">IF(R321&lt;=0," ",INDEX(Prices,MATCH(AD$3,add_ons,0),MATCH($E321,Models,0)+1))</f>
        <v xml:space="preserve"> </v>
      </c>
      <c r="AE321" s="4" t="str" cm="1">
        <f t="array" ref="AE321">IF(S321&lt;=0," ",INDEX(Prices,MATCH(AE$3,add_ons,0),MATCH($E321,Models,0)+1))</f>
        <v xml:space="preserve"> </v>
      </c>
      <c r="AF321" s="4" t="str" cm="1">
        <f t="array" ref="AF321">IF(T321&lt;=0," ",INDEX(Prices,MATCH(AF$3,add_ons,0),MATCH($E321,Models,0)+1))</f>
        <v xml:space="preserve"> </v>
      </c>
      <c r="AG321" s="4" t="str" cm="1">
        <f t="array" ref="AG321">IF(U321&lt;=0," ",INDEX(Prices,MATCH(AG$3,add_ons,0),MATCH($E321,Models,0)+1))</f>
        <v xml:space="preserve"> </v>
      </c>
      <c r="AH321" s="4" cm="1">
        <f t="array" ref="AH321">IF(V321&lt;=0," ",INDEX(Prices,MATCH(AH$3,add_ons,0),MATCH($E321,Models,0)+1))</f>
        <v>390</v>
      </c>
      <c r="AI321" s="3">
        <f t="shared" si="20"/>
        <v>1181.5</v>
      </c>
      <c r="AJ321" s="3" t="str" cm="1">
        <f t="array" ref="AJ321">IF(K321&lt;= 0, " ",INDEX(Costs,MATCH(W$3,add_ons,0),MATCH($E321,Models,0)+1))</f>
        <v xml:space="preserve"> </v>
      </c>
      <c r="AK321" s="3" t="str" cm="1">
        <f t="array" ref="AK321">IF(L321&lt;= 0, " ",INDEX(Costs,MATCH(X$3,add_ons,0),MATCH($E321,Models,0)+1))</f>
        <v xml:space="preserve"> </v>
      </c>
      <c r="AL321" s="3" t="str" cm="1">
        <f t="array" ref="AL321">IF(M321&lt;= 0, " ",INDEX(Costs,MATCH(Y$3,add_ons,0),MATCH($E321,Models,0)+1))</f>
        <v xml:space="preserve"> </v>
      </c>
      <c r="AM321" s="3" t="str" cm="1">
        <f t="array" ref="AM321">IF(N321&lt;= 0, " ",INDEX(Costs,MATCH(Z$3,add_ons,0),MATCH($E321,Models,0)+1))</f>
        <v xml:space="preserve"> </v>
      </c>
      <c r="AN321" s="3" cm="1">
        <f t="array" ref="AN321">IF(O321&lt;= 0, " ",INDEX(Costs,MATCH(AA$3,add_ons,0),MATCH($E321,Models,0)+1))</f>
        <v>650</v>
      </c>
      <c r="AO321" s="3" t="str" cm="1">
        <f t="array" ref="AO321">IF(P321&lt;= 0, " ",INDEX(Costs,MATCH(AB$3,add_ons,0),MATCH($E321,Models,0)+1))</f>
        <v xml:space="preserve"> </v>
      </c>
      <c r="AP321" s="3" t="str" cm="1">
        <f t="array" ref="AP321">IF(Q321&lt;= 0, " ",INDEX(Costs,MATCH(AC$3,add_ons,0),MATCH($E321,Models,0)+1))</f>
        <v xml:space="preserve"> </v>
      </c>
      <c r="AQ321" s="3" t="str" cm="1">
        <f t="array" ref="AQ321">IF(R321&lt;= 0, " ",INDEX(Costs,MATCH(AD$3,add_ons,0),MATCH($E321,Models,0)+1))</f>
        <v xml:space="preserve"> </v>
      </c>
      <c r="AR321" s="3" t="str" cm="1">
        <f t="array" ref="AR321">IF(S321&lt;= 0, " ",INDEX(Costs,MATCH(AE$3,add_ons,0),MATCH($E321,Models,0)+1))</f>
        <v xml:space="preserve"> </v>
      </c>
      <c r="AS321" s="3" t="str" cm="1">
        <f t="array" ref="AS321">IF(T321&lt;= 0, " ",INDEX(Costs,MATCH(AF$3,add_ons,0),MATCH($E321,Models,0)+1))</f>
        <v xml:space="preserve"> </v>
      </c>
      <c r="AT321" s="3" t="str" cm="1">
        <f t="array" ref="AT321">IF(U321&lt;= 0, " ",INDEX(Costs,MATCH(AG$3,add_ons,0),MATCH($E321,Models,0)+1))</f>
        <v xml:space="preserve"> </v>
      </c>
      <c r="AU321" s="3" cm="1">
        <f t="array" ref="AU321">IF(V321&lt;= 0, " ",INDEX(Costs,MATCH(AH$3,add_ons,0),MATCH($E321,Models,0)+1))</f>
        <v>81.899999999999991</v>
      </c>
      <c r="AV321" s="3">
        <f t="shared" si="21"/>
        <v>731.9</v>
      </c>
      <c r="AW321" s="3">
        <f t="shared" si="22"/>
        <v>17121.5</v>
      </c>
      <c r="AX321" s="3">
        <f t="shared" si="23"/>
        <v>10295.9</v>
      </c>
      <c r="AY321" s="3">
        <f t="shared" si="24"/>
        <v>6825.6</v>
      </c>
    </row>
    <row r="322" spans="1:51" x14ac:dyDescent="0.2">
      <c r="A322" t="s">
        <v>23</v>
      </c>
      <c r="B322" t="s">
        <v>31</v>
      </c>
      <c r="C322" t="s">
        <v>10</v>
      </c>
      <c r="D322" t="s">
        <v>11</v>
      </c>
      <c r="E322" t="s">
        <v>12</v>
      </c>
      <c r="F322" t="s">
        <v>32</v>
      </c>
      <c r="G322" t="s">
        <v>14</v>
      </c>
      <c r="H322">
        <v>58</v>
      </c>
      <c r="I322" s="3">
        <v>24462</v>
      </c>
      <c r="J322" s="4">
        <v>23728.14</v>
      </c>
      <c r="K322" s="10">
        <v>0</v>
      </c>
      <c r="L322" s="10">
        <v>0</v>
      </c>
      <c r="M322" s="10">
        <v>1</v>
      </c>
      <c r="N322" s="10">
        <v>0</v>
      </c>
      <c r="O322" s="10">
        <v>0</v>
      </c>
      <c r="P322" s="10">
        <v>1</v>
      </c>
      <c r="Q322" s="10">
        <v>0</v>
      </c>
      <c r="R322" s="10">
        <v>0</v>
      </c>
      <c r="S322" s="10">
        <v>0</v>
      </c>
      <c r="T322" s="10">
        <v>0</v>
      </c>
      <c r="U322" s="10">
        <v>1</v>
      </c>
      <c r="V322" s="10">
        <v>1</v>
      </c>
      <c r="W322" s="4" t="str" cm="1">
        <f t="array" ref="W322">IF(K322&lt;=0," ",INDEX(Prices,MATCH(W$3,add_ons,0),MATCH($E322,Models,0)+1))</f>
        <v xml:space="preserve"> </v>
      </c>
      <c r="X322" s="4" t="str" cm="1">
        <f t="array" ref="X322">IF(L322&lt;=0," ",INDEX(Prices,MATCH(X$3,add_ons,0),MATCH($E322,Models,0)+1))</f>
        <v xml:space="preserve"> </v>
      </c>
      <c r="Y322" s="4" cm="1">
        <f t="array" ref="Y322">IF(M322&lt;=0," ",INDEX(Prices,MATCH(Y$3,add_ons,0),MATCH($E322,Models,0)+1))</f>
        <v>320</v>
      </c>
      <c r="Z322" s="4" t="str" cm="1">
        <f t="array" ref="Z322">IF(N322&lt;=0," ",INDEX(Prices,MATCH(Z$3,add_ons,0),MATCH($E322,Models,0)+1))</f>
        <v xml:space="preserve"> </v>
      </c>
      <c r="AA322" s="4" t="str" cm="1">
        <f t="array" ref="AA322">IF(O322&lt;=0," ",INDEX(Prices,MATCH(AA$3,add_ons,0),MATCH($E322,Models,0)+1))</f>
        <v xml:space="preserve"> </v>
      </c>
      <c r="AB322" s="4" cm="1">
        <f t="array" ref="AB322">IF(P322&lt;=0," ",INDEX(Prices,MATCH(AB$3,add_ons,0),MATCH($E322,Models,0)+1))</f>
        <v>2700</v>
      </c>
      <c r="AC322" s="4" t="str" cm="1">
        <f t="array" ref="AC322">IF(Q322&lt;=0," ",INDEX(Prices,MATCH(AC$3,add_ons,0),MATCH($E322,Models,0)+1))</f>
        <v xml:space="preserve"> </v>
      </c>
      <c r="AD322" s="4" t="str" cm="1">
        <f t="array" ref="AD322">IF(R322&lt;=0," ",INDEX(Prices,MATCH(AD$3,add_ons,0),MATCH($E322,Models,0)+1))</f>
        <v xml:space="preserve"> </v>
      </c>
      <c r="AE322" s="4" t="str" cm="1">
        <f t="array" ref="AE322">IF(S322&lt;=0," ",INDEX(Prices,MATCH(AE$3,add_ons,0),MATCH($E322,Models,0)+1))</f>
        <v xml:space="preserve"> </v>
      </c>
      <c r="AF322" s="4" t="str" cm="1">
        <f t="array" ref="AF322">IF(T322&lt;=0," ",INDEX(Prices,MATCH(AF$3,add_ons,0),MATCH($E322,Models,0)+1))</f>
        <v xml:space="preserve"> </v>
      </c>
      <c r="AG322" s="4" cm="1">
        <f t="array" ref="AG322">IF(U322&lt;=0," ",INDEX(Prices,MATCH(AG$3,add_ons,0),MATCH($E322,Models,0)+1))</f>
        <v>640</v>
      </c>
      <c r="AH322" s="4" cm="1">
        <f t="array" ref="AH322">IF(V322&lt;=0," ",INDEX(Prices,MATCH(AH$3,add_ons,0),MATCH($E322,Models,0)+1))</f>
        <v>460</v>
      </c>
      <c r="AI322" s="3">
        <f t="shared" si="20"/>
        <v>3502</v>
      </c>
      <c r="AJ322" s="3" t="str" cm="1">
        <f t="array" ref="AJ322">IF(K322&lt;= 0, " ",INDEX(Costs,MATCH(W$3,add_ons,0),MATCH($E322,Models,0)+1))</f>
        <v xml:space="preserve"> </v>
      </c>
      <c r="AK322" s="3" t="str" cm="1">
        <f t="array" ref="AK322">IF(L322&lt;= 0, " ",INDEX(Costs,MATCH(X$3,add_ons,0),MATCH($E322,Models,0)+1))</f>
        <v xml:space="preserve"> </v>
      </c>
      <c r="AL322" s="3" cm="1">
        <f t="array" ref="AL322">IF(M322&lt;= 0, " ",INDEX(Costs,MATCH(Y$3,add_ons,0),MATCH($E322,Models,0)+1))</f>
        <v>48</v>
      </c>
      <c r="AM322" s="3" t="str" cm="1">
        <f t="array" ref="AM322">IF(N322&lt;= 0, " ",INDEX(Costs,MATCH(Z$3,add_ons,0),MATCH($E322,Models,0)+1))</f>
        <v xml:space="preserve"> </v>
      </c>
      <c r="AN322" s="3" t="str" cm="1">
        <f t="array" ref="AN322">IF(O322&lt;= 0, " ",INDEX(Costs,MATCH(AA$3,add_ons,0),MATCH($E322,Models,0)+1))</f>
        <v xml:space="preserve"> </v>
      </c>
      <c r="AO322" s="3" cm="1">
        <f t="array" ref="AO322">IF(P322&lt;= 0, " ",INDEX(Costs,MATCH(AB$3,add_ons,0),MATCH($E322,Models,0)+1))</f>
        <v>1836.0000000000002</v>
      </c>
      <c r="AP322" s="3" t="str" cm="1">
        <f t="array" ref="AP322">IF(Q322&lt;= 0, " ",INDEX(Costs,MATCH(AC$3,add_ons,0),MATCH($E322,Models,0)+1))</f>
        <v xml:space="preserve"> </v>
      </c>
      <c r="AQ322" s="3" t="str" cm="1">
        <f t="array" ref="AQ322">IF(R322&lt;= 0, " ",INDEX(Costs,MATCH(AD$3,add_ons,0),MATCH($E322,Models,0)+1))</f>
        <v xml:space="preserve"> </v>
      </c>
      <c r="AR322" s="3" t="str" cm="1">
        <f t="array" ref="AR322">IF(S322&lt;= 0, " ",INDEX(Costs,MATCH(AE$3,add_ons,0),MATCH($E322,Models,0)+1))</f>
        <v xml:space="preserve"> </v>
      </c>
      <c r="AS322" s="3" t="str" cm="1">
        <f t="array" ref="AS322">IF(T322&lt;= 0, " ",INDEX(Costs,MATCH(AF$3,add_ons,0),MATCH($E322,Models,0)+1))</f>
        <v xml:space="preserve"> </v>
      </c>
      <c r="AT322" s="3" cm="1">
        <f t="array" ref="AT322">IF(U322&lt;= 0, " ",INDEX(Costs,MATCH(AG$3,add_ons,0),MATCH($E322,Models,0)+1))</f>
        <v>179.20000000000002</v>
      </c>
      <c r="AU322" s="3" cm="1">
        <f t="array" ref="AU322">IF(V322&lt;= 0, " ",INDEX(Costs,MATCH(AH$3,add_ons,0),MATCH($E322,Models,0)+1))</f>
        <v>96.6</v>
      </c>
      <c r="AV322" s="3">
        <f t="shared" si="21"/>
        <v>2159.8000000000002</v>
      </c>
      <c r="AW322" s="3">
        <f t="shared" si="22"/>
        <v>27964</v>
      </c>
      <c r="AX322" s="3">
        <f t="shared" si="23"/>
        <v>25887.94</v>
      </c>
      <c r="AY322" s="3">
        <f t="shared" si="24"/>
        <v>2076.0600000000013</v>
      </c>
    </row>
    <row r="323" spans="1:51" x14ac:dyDescent="0.2">
      <c r="A323" t="s">
        <v>39</v>
      </c>
      <c r="B323" t="s">
        <v>9</v>
      </c>
      <c r="C323" t="s">
        <v>10</v>
      </c>
      <c r="D323" t="s">
        <v>24</v>
      </c>
      <c r="E323" t="s">
        <v>25</v>
      </c>
      <c r="F323" t="s">
        <v>34</v>
      </c>
      <c r="G323" t="s">
        <v>14</v>
      </c>
      <c r="H323">
        <v>29</v>
      </c>
      <c r="I323" s="4">
        <v>31779</v>
      </c>
      <c r="J323" s="4">
        <v>30825.629999999997</v>
      </c>
      <c r="K323" s="10">
        <v>0</v>
      </c>
      <c r="L323" s="10">
        <v>0</v>
      </c>
      <c r="M323" s="10">
        <v>0</v>
      </c>
      <c r="N323" s="10">
        <v>1</v>
      </c>
      <c r="O323" s="10">
        <v>1</v>
      </c>
      <c r="P323" s="10">
        <v>0</v>
      </c>
      <c r="Q323" s="10">
        <v>1</v>
      </c>
      <c r="R323" s="10">
        <v>1</v>
      </c>
      <c r="S323" s="10">
        <v>1</v>
      </c>
      <c r="T323" s="10">
        <v>0</v>
      </c>
      <c r="U323" s="10">
        <v>0</v>
      </c>
      <c r="V323" s="10">
        <v>1</v>
      </c>
      <c r="W323" s="4" t="str" cm="1">
        <f t="array" ref="W323">IF(K323&lt;=0," ",INDEX(Prices,MATCH(W$3,add_ons,0),MATCH($E323,Models,0)+1))</f>
        <v xml:space="preserve"> </v>
      </c>
      <c r="X323" s="4" t="str" cm="1">
        <f t="array" ref="X323">IF(L323&lt;=0," ",INDEX(Prices,MATCH(X$3,add_ons,0),MATCH($E323,Models,0)+1))</f>
        <v xml:space="preserve"> </v>
      </c>
      <c r="Y323" s="4" t="str" cm="1">
        <f t="array" ref="Y323">IF(M323&lt;=0," ",INDEX(Prices,MATCH(Y$3,add_ons,0),MATCH($E323,Models,0)+1))</f>
        <v xml:space="preserve"> </v>
      </c>
      <c r="Z323" s="4" cm="1">
        <f t="array" ref="Z323">IF(N323&lt;=0," ",INDEX(Prices,MATCH(Z$3,add_ons,0),MATCH($E323,Models,0)+1))</f>
        <v>320</v>
      </c>
      <c r="AA323" s="4" cm="1">
        <f t="array" ref="AA323">IF(O323&lt;=0," ",INDEX(Prices,MATCH(AA$3,add_ons,0),MATCH($E323,Models,0)+1))</f>
        <v>1500</v>
      </c>
      <c r="AB323" s="4" t="str" cm="1">
        <f t="array" ref="AB323">IF(P323&lt;=0," ",INDEX(Prices,MATCH(AB$3,add_ons,0),MATCH($E323,Models,0)+1))</f>
        <v xml:space="preserve"> </v>
      </c>
      <c r="AC323" s="4" cm="1">
        <f t="array" ref="AC323">IF(Q323&lt;=0," ",INDEX(Prices,MATCH(AC$3,add_ons,0),MATCH($E323,Models,0)+1))</f>
        <v>140</v>
      </c>
      <c r="AD323" s="4" cm="1">
        <f t="array" ref="AD323">IF(R323&lt;=0," ",INDEX(Prices,MATCH(AD$3,add_ons,0),MATCH($E323,Models,0)+1))</f>
        <v>240</v>
      </c>
      <c r="AE323" s="4" cm="1">
        <f t="array" ref="AE323">IF(S323&lt;=0," ",INDEX(Prices,MATCH(AE$3,add_ons,0),MATCH($E323,Models,0)+1))</f>
        <v>210</v>
      </c>
      <c r="AF323" s="4" t="str" cm="1">
        <f t="array" ref="AF323">IF(T323&lt;=0," ",INDEX(Prices,MATCH(AF$3,add_ons,0),MATCH($E323,Models,0)+1))</f>
        <v xml:space="preserve"> </v>
      </c>
      <c r="AG323" s="4" t="str" cm="1">
        <f t="array" ref="AG323">IF(U323&lt;=0," ",INDEX(Prices,MATCH(AG$3,add_ons,0),MATCH($E323,Models,0)+1))</f>
        <v xml:space="preserve"> </v>
      </c>
      <c r="AH323" s="4" cm="1">
        <f t="array" ref="AH323">IF(V323&lt;=0," ",INDEX(Prices,MATCH(AH$3,add_ons,0),MATCH($E323,Models,0)+1))</f>
        <v>610</v>
      </c>
      <c r="AI323" s="3">
        <f t="shared" si="20"/>
        <v>2567</v>
      </c>
      <c r="AJ323" s="3" t="str" cm="1">
        <f t="array" ref="AJ323">IF(K323&lt;= 0, " ",INDEX(Costs,MATCH(W$3,add_ons,0),MATCH($E323,Models,0)+1))</f>
        <v xml:space="preserve"> </v>
      </c>
      <c r="AK323" s="3" t="str" cm="1">
        <f t="array" ref="AK323">IF(L323&lt;= 0, " ",INDEX(Costs,MATCH(X$3,add_ons,0),MATCH($E323,Models,0)+1))</f>
        <v xml:space="preserve"> </v>
      </c>
      <c r="AL323" s="3" t="str" cm="1">
        <f t="array" ref="AL323">IF(M323&lt;= 0, " ",INDEX(Costs,MATCH(Y$3,add_ons,0),MATCH($E323,Models,0)+1))</f>
        <v xml:space="preserve"> </v>
      </c>
      <c r="AM323" s="3" cm="1">
        <f t="array" ref="AM323">IF(N323&lt;= 0, " ",INDEX(Costs,MATCH(Z$3,add_ons,0),MATCH($E323,Models,0)+1))</f>
        <v>38.4</v>
      </c>
      <c r="AN323" s="3" cm="1">
        <f t="array" ref="AN323">IF(O323&lt;= 0, " ",INDEX(Costs,MATCH(AA$3,add_ons,0),MATCH($E323,Models,0)+1))</f>
        <v>975</v>
      </c>
      <c r="AO323" s="3" t="str" cm="1">
        <f t="array" ref="AO323">IF(P323&lt;= 0, " ",INDEX(Costs,MATCH(AB$3,add_ons,0),MATCH($E323,Models,0)+1))</f>
        <v xml:space="preserve"> </v>
      </c>
      <c r="AP323" s="3" cm="1">
        <f t="array" ref="AP323">IF(Q323&lt;= 0, " ",INDEX(Costs,MATCH(AC$3,add_ons,0),MATCH($E323,Models,0)+1))</f>
        <v>21</v>
      </c>
      <c r="AQ323" s="3" cm="1">
        <f t="array" ref="AQ323">IF(R323&lt;= 0, " ",INDEX(Costs,MATCH(AD$3,add_ons,0),MATCH($E323,Models,0)+1))</f>
        <v>40.800000000000004</v>
      </c>
      <c r="AR323" s="3" cm="1">
        <f t="array" ref="AR323">IF(S323&lt;= 0, " ",INDEX(Costs,MATCH(AE$3,add_ons,0),MATCH($E323,Models,0)+1))</f>
        <v>35.700000000000003</v>
      </c>
      <c r="AS323" s="3" t="str" cm="1">
        <f t="array" ref="AS323">IF(T323&lt;= 0, " ",INDEX(Costs,MATCH(AF$3,add_ons,0),MATCH($E323,Models,0)+1))</f>
        <v xml:space="preserve"> </v>
      </c>
      <c r="AT323" s="3" t="str" cm="1">
        <f t="array" ref="AT323">IF(U323&lt;= 0, " ",INDEX(Costs,MATCH(AG$3,add_ons,0),MATCH($E323,Models,0)+1))</f>
        <v xml:space="preserve"> </v>
      </c>
      <c r="AU323" s="3" cm="1">
        <f t="array" ref="AU323">IF(V323&lt;= 0, " ",INDEX(Costs,MATCH(AH$3,add_ons,0),MATCH($E323,Models,0)+1))</f>
        <v>128.1</v>
      </c>
      <c r="AV323" s="3">
        <f t="shared" si="21"/>
        <v>1239</v>
      </c>
      <c r="AW323" s="3">
        <f t="shared" si="22"/>
        <v>34346</v>
      </c>
      <c r="AX323" s="3">
        <f t="shared" si="23"/>
        <v>32064.629999999997</v>
      </c>
      <c r="AY323" s="3">
        <f t="shared" si="24"/>
        <v>2281.3700000000026</v>
      </c>
    </row>
    <row r="324" spans="1:51" x14ac:dyDescent="0.2">
      <c r="A324" t="s">
        <v>39</v>
      </c>
      <c r="B324" t="s">
        <v>9</v>
      </c>
      <c r="C324" t="s">
        <v>10</v>
      </c>
      <c r="D324" t="s">
        <v>16</v>
      </c>
      <c r="E324" t="s">
        <v>17</v>
      </c>
      <c r="F324" t="s">
        <v>34</v>
      </c>
      <c r="G324" t="s">
        <v>22</v>
      </c>
      <c r="H324">
        <v>38</v>
      </c>
      <c r="I324" s="3">
        <v>17327</v>
      </c>
      <c r="J324" s="4">
        <v>16807.189999999999</v>
      </c>
      <c r="K324" s="10">
        <v>0</v>
      </c>
      <c r="L324" s="10">
        <v>0</v>
      </c>
      <c r="M324" s="10">
        <v>0</v>
      </c>
      <c r="N324" s="10">
        <v>0</v>
      </c>
      <c r="O324" s="10">
        <v>0</v>
      </c>
      <c r="P324" s="10">
        <v>0</v>
      </c>
      <c r="Q324" s="10">
        <v>0</v>
      </c>
      <c r="R324" s="10">
        <v>0</v>
      </c>
      <c r="S324" s="10">
        <v>0</v>
      </c>
      <c r="T324" s="10">
        <v>0</v>
      </c>
      <c r="U324" s="10">
        <v>1</v>
      </c>
      <c r="V324" s="10">
        <v>0</v>
      </c>
      <c r="W324" s="4" t="str" cm="1">
        <f t="array" ref="W324">IF(K324&lt;=0," ",INDEX(Prices,MATCH(W$3,add_ons,0),MATCH($E324,Models,0)+1))</f>
        <v xml:space="preserve"> </v>
      </c>
      <c r="X324" s="4" t="str" cm="1">
        <f t="array" ref="X324">IF(L324&lt;=0," ",INDEX(Prices,MATCH(X$3,add_ons,0),MATCH($E324,Models,0)+1))</f>
        <v xml:space="preserve"> </v>
      </c>
      <c r="Y324" s="4" t="str" cm="1">
        <f t="array" ref="Y324">IF(M324&lt;=0," ",INDEX(Prices,MATCH(Y$3,add_ons,0),MATCH($E324,Models,0)+1))</f>
        <v xml:space="preserve"> </v>
      </c>
      <c r="Z324" s="4" t="str" cm="1">
        <f t="array" ref="Z324">IF(N324&lt;=0," ",INDEX(Prices,MATCH(Z$3,add_ons,0),MATCH($E324,Models,0)+1))</f>
        <v xml:space="preserve"> </v>
      </c>
      <c r="AA324" s="4" t="str" cm="1">
        <f t="array" ref="AA324">IF(O324&lt;=0," ",INDEX(Prices,MATCH(AA$3,add_ons,0),MATCH($E324,Models,0)+1))</f>
        <v xml:space="preserve"> </v>
      </c>
      <c r="AB324" s="4" t="str" cm="1">
        <f t="array" ref="AB324">IF(P324&lt;=0," ",INDEX(Prices,MATCH(AB$3,add_ons,0),MATCH($E324,Models,0)+1))</f>
        <v xml:space="preserve"> </v>
      </c>
      <c r="AC324" s="4" t="str" cm="1">
        <f t="array" ref="AC324">IF(Q324&lt;=0," ",INDEX(Prices,MATCH(AC$3,add_ons,0),MATCH($E324,Models,0)+1))</f>
        <v xml:space="preserve"> </v>
      </c>
      <c r="AD324" s="4" t="str" cm="1">
        <f t="array" ref="AD324">IF(R324&lt;=0," ",INDEX(Prices,MATCH(AD$3,add_ons,0),MATCH($E324,Models,0)+1))</f>
        <v xml:space="preserve"> </v>
      </c>
      <c r="AE324" s="4" t="str" cm="1">
        <f t="array" ref="AE324">IF(S324&lt;=0," ",INDEX(Prices,MATCH(AE$3,add_ons,0),MATCH($E324,Models,0)+1))</f>
        <v xml:space="preserve"> </v>
      </c>
      <c r="AF324" s="4" t="str" cm="1">
        <f t="array" ref="AF324">IF(T324&lt;=0," ",INDEX(Prices,MATCH(AF$3,add_ons,0),MATCH($E324,Models,0)+1))</f>
        <v xml:space="preserve"> </v>
      </c>
      <c r="AG324" s="4" cm="1">
        <f t="array" ref="AG324">IF(U324&lt;=0," ",INDEX(Prices,MATCH(AG$3,add_ons,0),MATCH($E324,Models,0)+1))</f>
        <v>560</v>
      </c>
      <c r="AH324" s="4" t="str" cm="1">
        <f t="array" ref="AH324">IF(V324&lt;=0," ",INDEX(Prices,MATCH(AH$3,add_ons,0),MATCH($E324,Models,0)+1))</f>
        <v xml:space="preserve"> </v>
      </c>
      <c r="AI324" s="3">
        <f t="shared" si="20"/>
        <v>476</v>
      </c>
      <c r="AJ324" s="3" t="str" cm="1">
        <f t="array" ref="AJ324">IF(K324&lt;= 0, " ",INDEX(Costs,MATCH(W$3,add_ons,0),MATCH($E324,Models,0)+1))</f>
        <v xml:space="preserve"> </v>
      </c>
      <c r="AK324" s="3" t="str" cm="1">
        <f t="array" ref="AK324">IF(L324&lt;= 0, " ",INDEX(Costs,MATCH(X$3,add_ons,0),MATCH($E324,Models,0)+1))</f>
        <v xml:space="preserve"> </v>
      </c>
      <c r="AL324" s="3" t="str" cm="1">
        <f t="array" ref="AL324">IF(M324&lt;= 0, " ",INDEX(Costs,MATCH(Y$3,add_ons,0),MATCH($E324,Models,0)+1))</f>
        <v xml:space="preserve"> </v>
      </c>
      <c r="AM324" s="3" t="str" cm="1">
        <f t="array" ref="AM324">IF(N324&lt;= 0, " ",INDEX(Costs,MATCH(Z$3,add_ons,0),MATCH($E324,Models,0)+1))</f>
        <v xml:space="preserve"> </v>
      </c>
      <c r="AN324" s="3" t="str" cm="1">
        <f t="array" ref="AN324">IF(O324&lt;= 0, " ",INDEX(Costs,MATCH(AA$3,add_ons,0),MATCH($E324,Models,0)+1))</f>
        <v xml:space="preserve"> </v>
      </c>
      <c r="AO324" s="3" t="str" cm="1">
        <f t="array" ref="AO324">IF(P324&lt;= 0, " ",INDEX(Costs,MATCH(AB$3,add_ons,0),MATCH($E324,Models,0)+1))</f>
        <v xml:space="preserve"> </v>
      </c>
      <c r="AP324" s="3" t="str" cm="1">
        <f t="array" ref="AP324">IF(Q324&lt;= 0, " ",INDEX(Costs,MATCH(AC$3,add_ons,0),MATCH($E324,Models,0)+1))</f>
        <v xml:space="preserve"> </v>
      </c>
      <c r="AQ324" s="3" t="str" cm="1">
        <f t="array" ref="AQ324">IF(R324&lt;= 0, " ",INDEX(Costs,MATCH(AD$3,add_ons,0),MATCH($E324,Models,0)+1))</f>
        <v xml:space="preserve"> </v>
      </c>
      <c r="AR324" s="3" t="str" cm="1">
        <f t="array" ref="AR324">IF(S324&lt;= 0, " ",INDEX(Costs,MATCH(AE$3,add_ons,0),MATCH($E324,Models,0)+1))</f>
        <v xml:space="preserve"> </v>
      </c>
      <c r="AS324" s="3" t="str" cm="1">
        <f t="array" ref="AS324">IF(T324&lt;= 0, " ",INDEX(Costs,MATCH(AF$3,add_ons,0),MATCH($E324,Models,0)+1))</f>
        <v xml:space="preserve"> </v>
      </c>
      <c r="AT324" s="3" cm="1">
        <f t="array" ref="AT324">IF(U324&lt;= 0, " ",INDEX(Costs,MATCH(AG$3,add_ons,0),MATCH($E324,Models,0)+1))</f>
        <v>156.80000000000001</v>
      </c>
      <c r="AU324" s="3" t="str" cm="1">
        <f t="array" ref="AU324">IF(V324&lt;= 0, " ",INDEX(Costs,MATCH(AH$3,add_ons,0),MATCH($E324,Models,0)+1))</f>
        <v xml:space="preserve"> </v>
      </c>
      <c r="AV324" s="3">
        <f t="shared" si="21"/>
        <v>156.80000000000001</v>
      </c>
      <c r="AW324" s="3">
        <f t="shared" si="22"/>
        <v>17803</v>
      </c>
      <c r="AX324" s="3">
        <f t="shared" si="23"/>
        <v>16963.989999999998</v>
      </c>
      <c r="AY324" s="3">
        <f t="shared" si="24"/>
        <v>839.01000000000204</v>
      </c>
    </row>
    <row r="325" spans="1:51" x14ac:dyDescent="0.2">
      <c r="A325" t="s">
        <v>39</v>
      </c>
      <c r="B325" t="s">
        <v>9</v>
      </c>
      <c r="C325" t="s">
        <v>10</v>
      </c>
      <c r="D325" t="s">
        <v>16</v>
      </c>
      <c r="E325" t="s">
        <v>17</v>
      </c>
      <c r="F325" t="s">
        <v>29</v>
      </c>
      <c r="G325" t="s">
        <v>22</v>
      </c>
      <c r="H325">
        <v>39</v>
      </c>
      <c r="I325" s="3">
        <v>18016</v>
      </c>
      <c r="J325" s="4">
        <v>17475.52</v>
      </c>
      <c r="K325" s="10">
        <v>0</v>
      </c>
      <c r="L325" s="10">
        <v>1</v>
      </c>
      <c r="M325" s="10">
        <v>0</v>
      </c>
      <c r="N325" s="10">
        <v>0</v>
      </c>
      <c r="O325" s="10">
        <v>0</v>
      </c>
      <c r="P325" s="10">
        <v>1</v>
      </c>
      <c r="Q325" s="10">
        <v>0</v>
      </c>
      <c r="R325" s="10">
        <v>0</v>
      </c>
      <c r="S325" s="10">
        <v>0</v>
      </c>
      <c r="T325" s="10">
        <v>0</v>
      </c>
      <c r="U325" s="10">
        <v>0</v>
      </c>
      <c r="V325" s="10">
        <v>0</v>
      </c>
      <c r="W325" s="4" t="str" cm="1">
        <f t="array" ref="W325">IF(K325&lt;=0," ",INDEX(Prices,MATCH(W$3,add_ons,0),MATCH($E325,Models,0)+1))</f>
        <v xml:space="preserve"> </v>
      </c>
      <c r="X325" s="4" cm="1">
        <f t="array" ref="X325">IF(L325&lt;=0," ",INDEX(Prices,MATCH(X$3,add_ons,0),MATCH($E325,Models,0)+1))</f>
        <v>190</v>
      </c>
      <c r="Y325" s="4" t="str" cm="1">
        <f t="array" ref="Y325">IF(M325&lt;=0," ",INDEX(Prices,MATCH(Y$3,add_ons,0),MATCH($E325,Models,0)+1))</f>
        <v xml:space="preserve"> </v>
      </c>
      <c r="Z325" s="4" t="str" cm="1">
        <f t="array" ref="Z325">IF(N325&lt;=0," ",INDEX(Prices,MATCH(Z$3,add_ons,0),MATCH($E325,Models,0)+1))</f>
        <v xml:space="preserve"> </v>
      </c>
      <c r="AA325" s="4" t="str" cm="1">
        <f t="array" ref="AA325">IF(O325&lt;=0," ",INDEX(Prices,MATCH(AA$3,add_ons,0),MATCH($E325,Models,0)+1))</f>
        <v xml:space="preserve"> </v>
      </c>
      <c r="AB325" s="4" cm="1">
        <f t="array" ref="AB325">IF(P325&lt;=0," ",INDEX(Prices,MATCH(AB$3,add_ons,0),MATCH($E325,Models,0)+1))</f>
        <v>2000</v>
      </c>
      <c r="AC325" s="4" t="str" cm="1">
        <f t="array" ref="AC325">IF(Q325&lt;=0," ",INDEX(Prices,MATCH(AC$3,add_ons,0),MATCH($E325,Models,0)+1))</f>
        <v xml:space="preserve"> </v>
      </c>
      <c r="AD325" s="4" t="str" cm="1">
        <f t="array" ref="AD325">IF(R325&lt;=0," ",INDEX(Prices,MATCH(AD$3,add_ons,0),MATCH($E325,Models,0)+1))</f>
        <v xml:space="preserve"> </v>
      </c>
      <c r="AE325" s="4" t="str" cm="1">
        <f t="array" ref="AE325">IF(S325&lt;=0," ",INDEX(Prices,MATCH(AE$3,add_ons,0),MATCH($E325,Models,0)+1))</f>
        <v xml:space="preserve"> </v>
      </c>
      <c r="AF325" s="4" t="str" cm="1">
        <f t="array" ref="AF325">IF(T325&lt;=0," ",INDEX(Prices,MATCH(AF$3,add_ons,0),MATCH($E325,Models,0)+1))</f>
        <v xml:space="preserve"> </v>
      </c>
      <c r="AG325" s="4" t="str" cm="1">
        <f t="array" ref="AG325">IF(U325&lt;=0," ",INDEX(Prices,MATCH(AG$3,add_ons,0),MATCH($E325,Models,0)+1))</f>
        <v xml:space="preserve"> </v>
      </c>
      <c r="AH325" s="4" t="str" cm="1">
        <f t="array" ref="AH325">IF(V325&lt;=0," ",INDEX(Prices,MATCH(AH$3,add_ons,0),MATCH($E325,Models,0)+1))</f>
        <v xml:space="preserve"> </v>
      </c>
      <c r="AI325" s="3">
        <f t="shared" ref="AI325:AI388" si="25">SUM(W325:AH325)-IF(SUM(H325:V325) &gt;2,SUM(W325:AH325)*0.15,0)</f>
        <v>1861.5</v>
      </c>
      <c r="AJ325" s="3" t="str" cm="1">
        <f t="array" ref="AJ325">IF(K325&lt;= 0, " ",INDEX(Costs,MATCH(W$3,add_ons,0),MATCH($E325,Models,0)+1))</f>
        <v xml:space="preserve"> </v>
      </c>
      <c r="AK325" s="3" cm="1">
        <f t="array" ref="AK325">IF(L325&lt;= 0, " ",INDEX(Costs,MATCH(X$3,add_ons,0),MATCH($E325,Models,0)+1))</f>
        <v>20.9</v>
      </c>
      <c r="AL325" s="3" t="str" cm="1">
        <f t="array" ref="AL325">IF(M325&lt;= 0, " ",INDEX(Costs,MATCH(Y$3,add_ons,0),MATCH($E325,Models,0)+1))</f>
        <v xml:space="preserve"> </v>
      </c>
      <c r="AM325" s="3" t="str" cm="1">
        <f t="array" ref="AM325">IF(N325&lt;= 0, " ",INDEX(Costs,MATCH(Z$3,add_ons,0),MATCH($E325,Models,0)+1))</f>
        <v xml:space="preserve"> </v>
      </c>
      <c r="AN325" s="3" t="str" cm="1">
        <f t="array" ref="AN325">IF(O325&lt;= 0, " ",INDEX(Costs,MATCH(AA$3,add_ons,0),MATCH($E325,Models,0)+1))</f>
        <v xml:space="preserve"> </v>
      </c>
      <c r="AO325" s="3" cm="1">
        <f t="array" ref="AO325">IF(P325&lt;= 0, " ",INDEX(Costs,MATCH(AB$3,add_ons,0),MATCH($E325,Models,0)+1))</f>
        <v>1360</v>
      </c>
      <c r="AP325" s="3" t="str" cm="1">
        <f t="array" ref="AP325">IF(Q325&lt;= 0, " ",INDEX(Costs,MATCH(AC$3,add_ons,0),MATCH($E325,Models,0)+1))</f>
        <v xml:space="preserve"> </v>
      </c>
      <c r="AQ325" s="3" t="str" cm="1">
        <f t="array" ref="AQ325">IF(R325&lt;= 0, " ",INDEX(Costs,MATCH(AD$3,add_ons,0),MATCH($E325,Models,0)+1))</f>
        <v xml:space="preserve"> </v>
      </c>
      <c r="AR325" s="3" t="str" cm="1">
        <f t="array" ref="AR325">IF(S325&lt;= 0, " ",INDEX(Costs,MATCH(AE$3,add_ons,0),MATCH($E325,Models,0)+1))</f>
        <v xml:space="preserve"> </v>
      </c>
      <c r="AS325" s="3" t="str" cm="1">
        <f t="array" ref="AS325">IF(T325&lt;= 0, " ",INDEX(Costs,MATCH(AF$3,add_ons,0),MATCH($E325,Models,0)+1))</f>
        <v xml:space="preserve"> </v>
      </c>
      <c r="AT325" s="3" t="str" cm="1">
        <f t="array" ref="AT325">IF(U325&lt;= 0, " ",INDEX(Costs,MATCH(AG$3,add_ons,0),MATCH($E325,Models,0)+1))</f>
        <v xml:space="preserve"> </v>
      </c>
      <c r="AU325" s="3" t="str" cm="1">
        <f t="array" ref="AU325">IF(V325&lt;= 0, " ",INDEX(Costs,MATCH(AH$3,add_ons,0),MATCH($E325,Models,0)+1))</f>
        <v xml:space="preserve"> </v>
      </c>
      <c r="AV325" s="3">
        <f t="shared" ref="AV325:AV388" si="26">SUM(AJ325:AU325)</f>
        <v>1380.9</v>
      </c>
      <c r="AW325" s="3">
        <f t="shared" ref="AW325:AW388" si="27">I325+AI325</f>
        <v>19877.5</v>
      </c>
      <c r="AX325" s="3">
        <f t="shared" ref="AX325:AX388" si="28">AV325+J325</f>
        <v>18856.420000000002</v>
      </c>
      <c r="AY325" s="3">
        <f t="shared" ref="AY325:AY388" si="29">AW325-AX325</f>
        <v>1021.0799999999981</v>
      </c>
    </row>
    <row r="326" spans="1:51" x14ac:dyDescent="0.2">
      <c r="A326" t="s">
        <v>39</v>
      </c>
      <c r="B326" t="s">
        <v>9</v>
      </c>
      <c r="C326" t="s">
        <v>10</v>
      </c>
      <c r="D326" t="s">
        <v>11</v>
      </c>
      <c r="E326" t="s">
        <v>12</v>
      </c>
      <c r="F326" t="s">
        <v>18</v>
      </c>
      <c r="G326" t="s">
        <v>22</v>
      </c>
      <c r="H326">
        <v>25</v>
      </c>
      <c r="I326" s="3">
        <v>29802</v>
      </c>
      <c r="J326" s="4">
        <v>28907.94</v>
      </c>
      <c r="K326" s="10">
        <v>0</v>
      </c>
      <c r="L326" s="10">
        <v>0</v>
      </c>
      <c r="M326" s="10">
        <v>0</v>
      </c>
      <c r="N326" s="10">
        <v>0</v>
      </c>
      <c r="O326" s="10">
        <v>0</v>
      </c>
      <c r="P326" s="10">
        <v>0</v>
      </c>
      <c r="Q326" s="10">
        <v>0</v>
      </c>
      <c r="R326" s="10">
        <v>0</v>
      </c>
      <c r="S326" s="10">
        <v>0</v>
      </c>
      <c r="T326" s="10">
        <v>0</v>
      </c>
      <c r="U326" s="10">
        <v>0</v>
      </c>
      <c r="V326" s="10">
        <v>0</v>
      </c>
      <c r="W326" s="4" t="str" cm="1">
        <f t="array" ref="W326">IF(K326&lt;=0," ",INDEX(Prices,MATCH(W$3,add_ons,0),MATCH($E326,Models,0)+1))</f>
        <v xml:space="preserve"> </v>
      </c>
      <c r="X326" s="4" t="str" cm="1">
        <f t="array" ref="X326">IF(L326&lt;=0," ",INDEX(Prices,MATCH(X$3,add_ons,0),MATCH($E326,Models,0)+1))</f>
        <v xml:space="preserve"> </v>
      </c>
      <c r="Y326" s="4" t="str" cm="1">
        <f t="array" ref="Y326">IF(M326&lt;=0," ",INDEX(Prices,MATCH(Y$3,add_ons,0),MATCH($E326,Models,0)+1))</f>
        <v xml:space="preserve"> </v>
      </c>
      <c r="Z326" s="4" t="str" cm="1">
        <f t="array" ref="Z326">IF(N326&lt;=0," ",INDEX(Prices,MATCH(Z$3,add_ons,0),MATCH($E326,Models,0)+1))</f>
        <v xml:space="preserve"> </v>
      </c>
      <c r="AA326" s="4" t="str" cm="1">
        <f t="array" ref="AA326">IF(O326&lt;=0," ",INDEX(Prices,MATCH(AA$3,add_ons,0),MATCH($E326,Models,0)+1))</f>
        <v xml:space="preserve"> </v>
      </c>
      <c r="AB326" s="4" t="str" cm="1">
        <f t="array" ref="AB326">IF(P326&lt;=0," ",INDEX(Prices,MATCH(AB$3,add_ons,0),MATCH($E326,Models,0)+1))</f>
        <v xml:space="preserve"> </v>
      </c>
      <c r="AC326" s="4" t="str" cm="1">
        <f t="array" ref="AC326">IF(Q326&lt;=0," ",INDEX(Prices,MATCH(AC$3,add_ons,0),MATCH($E326,Models,0)+1))</f>
        <v xml:space="preserve"> </v>
      </c>
      <c r="AD326" s="4" t="str" cm="1">
        <f t="array" ref="AD326">IF(R326&lt;=0," ",INDEX(Prices,MATCH(AD$3,add_ons,0),MATCH($E326,Models,0)+1))</f>
        <v xml:space="preserve"> </v>
      </c>
      <c r="AE326" s="4" t="str" cm="1">
        <f t="array" ref="AE326">IF(S326&lt;=0," ",INDEX(Prices,MATCH(AE$3,add_ons,0),MATCH($E326,Models,0)+1))</f>
        <v xml:space="preserve"> </v>
      </c>
      <c r="AF326" s="4" t="str" cm="1">
        <f t="array" ref="AF326">IF(T326&lt;=0," ",INDEX(Prices,MATCH(AF$3,add_ons,0),MATCH($E326,Models,0)+1))</f>
        <v xml:space="preserve"> </v>
      </c>
      <c r="AG326" s="4" t="str" cm="1">
        <f t="array" ref="AG326">IF(U326&lt;=0," ",INDEX(Prices,MATCH(AG$3,add_ons,0),MATCH($E326,Models,0)+1))</f>
        <v xml:space="preserve"> </v>
      </c>
      <c r="AH326" s="4" t="str" cm="1">
        <f t="array" ref="AH326">IF(V326&lt;=0," ",INDEX(Prices,MATCH(AH$3,add_ons,0),MATCH($E326,Models,0)+1))</f>
        <v xml:space="preserve"> </v>
      </c>
      <c r="AI326" s="3">
        <f t="shared" si="25"/>
        <v>0</v>
      </c>
      <c r="AJ326" s="3" t="str" cm="1">
        <f t="array" ref="AJ326">IF(K326&lt;= 0, " ",INDEX(Costs,MATCH(W$3,add_ons,0),MATCH($E326,Models,0)+1))</f>
        <v xml:space="preserve"> </v>
      </c>
      <c r="AK326" s="3" t="str" cm="1">
        <f t="array" ref="AK326">IF(L326&lt;= 0, " ",INDEX(Costs,MATCH(X$3,add_ons,0),MATCH($E326,Models,0)+1))</f>
        <v xml:space="preserve"> </v>
      </c>
      <c r="AL326" s="3" t="str" cm="1">
        <f t="array" ref="AL326">IF(M326&lt;= 0, " ",INDEX(Costs,MATCH(Y$3,add_ons,0),MATCH($E326,Models,0)+1))</f>
        <v xml:space="preserve"> </v>
      </c>
      <c r="AM326" s="3" t="str" cm="1">
        <f t="array" ref="AM326">IF(N326&lt;= 0, " ",INDEX(Costs,MATCH(Z$3,add_ons,0),MATCH($E326,Models,0)+1))</f>
        <v xml:space="preserve"> </v>
      </c>
      <c r="AN326" s="3" t="str" cm="1">
        <f t="array" ref="AN326">IF(O326&lt;= 0, " ",INDEX(Costs,MATCH(AA$3,add_ons,0),MATCH($E326,Models,0)+1))</f>
        <v xml:space="preserve"> </v>
      </c>
      <c r="AO326" s="3" t="str" cm="1">
        <f t="array" ref="AO326">IF(P326&lt;= 0, " ",INDEX(Costs,MATCH(AB$3,add_ons,0),MATCH($E326,Models,0)+1))</f>
        <v xml:space="preserve"> </v>
      </c>
      <c r="AP326" s="3" t="str" cm="1">
        <f t="array" ref="AP326">IF(Q326&lt;= 0, " ",INDEX(Costs,MATCH(AC$3,add_ons,0),MATCH($E326,Models,0)+1))</f>
        <v xml:space="preserve"> </v>
      </c>
      <c r="AQ326" s="3" t="str" cm="1">
        <f t="array" ref="AQ326">IF(R326&lt;= 0, " ",INDEX(Costs,MATCH(AD$3,add_ons,0),MATCH($E326,Models,0)+1))</f>
        <v xml:space="preserve"> </v>
      </c>
      <c r="AR326" s="3" t="str" cm="1">
        <f t="array" ref="AR326">IF(S326&lt;= 0, " ",INDEX(Costs,MATCH(AE$3,add_ons,0),MATCH($E326,Models,0)+1))</f>
        <v xml:space="preserve"> </v>
      </c>
      <c r="AS326" s="3" t="str" cm="1">
        <f t="array" ref="AS326">IF(T326&lt;= 0, " ",INDEX(Costs,MATCH(AF$3,add_ons,0),MATCH($E326,Models,0)+1))</f>
        <v xml:space="preserve"> </v>
      </c>
      <c r="AT326" s="3" t="str" cm="1">
        <f t="array" ref="AT326">IF(U326&lt;= 0, " ",INDEX(Costs,MATCH(AG$3,add_ons,0),MATCH($E326,Models,0)+1))</f>
        <v xml:space="preserve"> </v>
      </c>
      <c r="AU326" s="3" t="str" cm="1">
        <f t="array" ref="AU326">IF(V326&lt;= 0, " ",INDEX(Costs,MATCH(AH$3,add_ons,0),MATCH($E326,Models,0)+1))</f>
        <v xml:space="preserve"> </v>
      </c>
      <c r="AV326" s="3">
        <f t="shared" si="26"/>
        <v>0</v>
      </c>
      <c r="AW326" s="3">
        <f t="shared" si="27"/>
        <v>29802</v>
      </c>
      <c r="AX326" s="3">
        <f t="shared" si="28"/>
        <v>28907.94</v>
      </c>
      <c r="AY326" s="3">
        <f t="shared" si="29"/>
        <v>894.06000000000131</v>
      </c>
    </row>
    <row r="327" spans="1:51" x14ac:dyDescent="0.2">
      <c r="A327" t="s">
        <v>39</v>
      </c>
      <c r="B327" t="s">
        <v>9</v>
      </c>
      <c r="C327" t="s">
        <v>10</v>
      </c>
      <c r="D327" t="s">
        <v>11</v>
      </c>
      <c r="E327" t="s">
        <v>12</v>
      </c>
      <c r="F327" t="s">
        <v>34</v>
      </c>
      <c r="G327" t="s">
        <v>22</v>
      </c>
      <c r="H327">
        <v>56</v>
      </c>
      <c r="I327" s="3">
        <v>27768</v>
      </c>
      <c r="J327" s="4">
        <v>26934.959999999999</v>
      </c>
      <c r="K327" s="10">
        <v>0</v>
      </c>
      <c r="L327" s="10">
        <v>1</v>
      </c>
      <c r="M327" s="10">
        <v>0</v>
      </c>
      <c r="N327" s="10">
        <v>1</v>
      </c>
      <c r="O327" s="10">
        <v>0</v>
      </c>
      <c r="P327" s="10">
        <v>0</v>
      </c>
      <c r="Q327" s="10">
        <v>1</v>
      </c>
      <c r="R327" s="10">
        <v>0</v>
      </c>
      <c r="S327" s="10">
        <v>0</v>
      </c>
      <c r="T327" s="10">
        <v>0</v>
      </c>
      <c r="U327" s="10">
        <v>0</v>
      </c>
      <c r="V327" s="10">
        <v>0</v>
      </c>
      <c r="W327" s="4" t="str" cm="1">
        <f t="array" ref="W327">IF(K327&lt;=0," ",INDEX(Prices,MATCH(W$3,add_ons,0),MATCH($E327,Models,0)+1))</f>
        <v xml:space="preserve"> </v>
      </c>
      <c r="X327" s="4" cm="1">
        <f t="array" ref="X327">IF(L327&lt;=0," ",INDEX(Prices,MATCH(X$3,add_ons,0),MATCH($E327,Models,0)+1))</f>
        <v>210</v>
      </c>
      <c r="Y327" s="4" t="str" cm="1">
        <f t="array" ref="Y327">IF(M327&lt;=0," ",INDEX(Prices,MATCH(Y$3,add_ons,0),MATCH($E327,Models,0)+1))</f>
        <v xml:space="preserve"> </v>
      </c>
      <c r="Z327" s="4" cm="1">
        <f t="array" ref="Z327">IF(N327&lt;=0," ",INDEX(Prices,MATCH(Z$3,add_ons,0),MATCH($E327,Models,0)+1))</f>
        <v>240</v>
      </c>
      <c r="AA327" s="4" t="str" cm="1">
        <f t="array" ref="AA327">IF(O327&lt;=0," ",INDEX(Prices,MATCH(AA$3,add_ons,0),MATCH($E327,Models,0)+1))</f>
        <v xml:space="preserve"> </v>
      </c>
      <c r="AB327" s="4" t="str" cm="1">
        <f t="array" ref="AB327">IF(P327&lt;=0," ",INDEX(Prices,MATCH(AB$3,add_ons,0),MATCH($E327,Models,0)+1))</f>
        <v xml:space="preserve"> </v>
      </c>
      <c r="AC327" s="4" cm="1">
        <f t="array" ref="AC327">IF(Q327&lt;=0," ",INDEX(Prices,MATCH(AC$3,add_ons,0),MATCH($E327,Models,0)+1))</f>
        <v>110</v>
      </c>
      <c r="AD327" s="4" t="str" cm="1">
        <f t="array" ref="AD327">IF(R327&lt;=0," ",INDEX(Prices,MATCH(AD$3,add_ons,0),MATCH($E327,Models,0)+1))</f>
        <v xml:space="preserve"> </v>
      </c>
      <c r="AE327" s="4" t="str" cm="1">
        <f t="array" ref="AE327">IF(S327&lt;=0," ",INDEX(Prices,MATCH(AE$3,add_ons,0),MATCH($E327,Models,0)+1))</f>
        <v xml:space="preserve"> </v>
      </c>
      <c r="AF327" s="4" t="str" cm="1">
        <f t="array" ref="AF327">IF(T327&lt;=0," ",INDEX(Prices,MATCH(AF$3,add_ons,0),MATCH($E327,Models,0)+1))</f>
        <v xml:space="preserve"> </v>
      </c>
      <c r="AG327" s="4" t="str" cm="1">
        <f t="array" ref="AG327">IF(U327&lt;=0," ",INDEX(Prices,MATCH(AG$3,add_ons,0),MATCH($E327,Models,0)+1))</f>
        <v xml:space="preserve"> </v>
      </c>
      <c r="AH327" s="4" t="str" cm="1">
        <f t="array" ref="AH327">IF(V327&lt;=0," ",INDEX(Prices,MATCH(AH$3,add_ons,0),MATCH($E327,Models,0)+1))</f>
        <v xml:space="preserve"> </v>
      </c>
      <c r="AI327" s="3">
        <f t="shared" si="25"/>
        <v>476</v>
      </c>
      <c r="AJ327" s="3" t="str" cm="1">
        <f t="array" ref="AJ327">IF(K327&lt;= 0, " ",INDEX(Costs,MATCH(W$3,add_ons,0),MATCH($E327,Models,0)+1))</f>
        <v xml:space="preserve"> </v>
      </c>
      <c r="AK327" s="3" cm="1">
        <f t="array" ref="AK327">IF(L327&lt;= 0, " ",INDEX(Costs,MATCH(X$3,add_ons,0),MATCH($E327,Models,0)+1))</f>
        <v>23.1</v>
      </c>
      <c r="AL327" s="3" t="str" cm="1">
        <f t="array" ref="AL327">IF(M327&lt;= 0, " ",INDEX(Costs,MATCH(Y$3,add_ons,0),MATCH($E327,Models,0)+1))</f>
        <v xml:space="preserve"> </v>
      </c>
      <c r="AM327" s="3" cm="1">
        <f t="array" ref="AM327">IF(N327&lt;= 0, " ",INDEX(Costs,MATCH(Z$3,add_ons,0),MATCH($E327,Models,0)+1))</f>
        <v>28.799999999999997</v>
      </c>
      <c r="AN327" s="3" t="str" cm="1">
        <f t="array" ref="AN327">IF(O327&lt;= 0, " ",INDEX(Costs,MATCH(AA$3,add_ons,0),MATCH($E327,Models,0)+1))</f>
        <v xml:space="preserve"> </v>
      </c>
      <c r="AO327" s="3" t="str" cm="1">
        <f t="array" ref="AO327">IF(P327&lt;= 0, " ",INDEX(Costs,MATCH(AB$3,add_ons,0),MATCH($E327,Models,0)+1))</f>
        <v xml:space="preserve"> </v>
      </c>
      <c r="AP327" s="3" cm="1">
        <f t="array" ref="AP327">IF(Q327&lt;= 0, " ",INDEX(Costs,MATCH(AC$3,add_ons,0),MATCH($E327,Models,0)+1))</f>
        <v>16.5</v>
      </c>
      <c r="AQ327" s="3" t="str" cm="1">
        <f t="array" ref="AQ327">IF(R327&lt;= 0, " ",INDEX(Costs,MATCH(AD$3,add_ons,0),MATCH($E327,Models,0)+1))</f>
        <v xml:space="preserve"> </v>
      </c>
      <c r="AR327" s="3" t="str" cm="1">
        <f t="array" ref="AR327">IF(S327&lt;= 0, " ",INDEX(Costs,MATCH(AE$3,add_ons,0),MATCH($E327,Models,0)+1))</f>
        <v xml:space="preserve"> </v>
      </c>
      <c r="AS327" s="3" t="str" cm="1">
        <f t="array" ref="AS327">IF(T327&lt;= 0, " ",INDEX(Costs,MATCH(AF$3,add_ons,0),MATCH($E327,Models,0)+1))</f>
        <v xml:space="preserve"> </v>
      </c>
      <c r="AT327" s="3" t="str" cm="1">
        <f t="array" ref="AT327">IF(U327&lt;= 0, " ",INDEX(Costs,MATCH(AG$3,add_ons,0),MATCH($E327,Models,0)+1))</f>
        <v xml:space="preserve"> </v>
      </c>
      <c r="AU327" s="3" t="str" cm="1">
        <f t="array" ref="AU327">IF(V327&lt;= 0, " ",INDEX(Costs,MATCH(AH$3,add_ons,0),MATCH($E327,Models,0)+1))</f>
        <v xml:space="preserve"> </v>
      </c>
      <c r="AV327" s="3">
        <f t="shared" si="26"/>
        <v>68.400000000000006</v>
      </c>
      <c r="AW327" s="3">
        <f t="shared" si="27"/>
        <v>28244</v>
      </c>
      <c r="AX327" s="3">
        <f t="shared" si="28"/>
        <v>27003.360000000001</v>
      </c>
      <c r="AY327" s="3">
        <f t="shared" si="29"/>
        <v>1240.6399999999994</v>
      </c>
    </row>
    <row r="328" spans="1:51" x14ac:dyDescent="0.2">
      <c r="A328" t="s">
        <v>39</v>
      </c>
      <c r="B328" t="s">
        <v>9</v>
      </c>
      <c r="C328" t="s">
        <v>40</v>
      </c>
      <c r="D328" t="s">
        <v>24</v>
      </c>
      <c r="E328" t="s">
        <v>44</v>
      </c>
      <c r="F328" t="s">
        <v>18</v>
      </c>
      <c r="G328" t="s">
        <v>22</v>
      </c>
      <c r="H328">
        <v>28</v>
      </c>
      <c r="I328" s="4">
        <v>11553</v>
      </c>
      <c r="J328" s="4">
        <v>6931.8</v>
      </c>
      <c r="K328" s="10">
        <v>0</v>
      </c>
      <c r="L328" s="10">
        <v>1</v>
      </c>
      <c r="M328" s="10">
        <v>0</v>
      </c>
      <c r="N328" s="10">
        <v>0</v>
      </c>
      <c r="O328" s="10">
        <v>0</v>
      </c>
      <c r="P328" s="10">
        <v>0</v>
      </c>
      <c r="Q328" s="10">
        <v>0</v>
      </c>
      <c r="R328" s="10">
        <v>0</v>
      </c>
      <c r="S328" s="10">
        <v>0</v>
      </c>
      <c r="T328" s="10">
        <v>0</v>
      </c>
      <c r="U328" s="10">
        <v>0</v>
      </c>
      <c r="V328" s="10">
        <v>0</v>
      </c>
      <c r="W328" s="4" t="str" cm="1">
        <f t="array" ref="W328">IF(K328&lt;=0," ",INDEX(Prices,MATCH(W$3,add_ons,0),MATCH($E328,Models,0)+1))</f>
        <v xml:space="preserve"> </v>
      </c>
      <c r="X328" s="4" cm="1">
        <f t="array" ref="X328">IF(L328&lt;=0," ",INDEX(Prices,MATCH(X$3,add_ons,0),MATCH($E328,Models,0)+1))</f>
        <v>170</v>
      </c>
      <c r="Y328" s="4" t="str" cm="1">
        <f t="array" ref="Y328">IF(M328&lt;=0," ",INDEX(Prices,MATCH(Y$3,add_ons,0),MATCH($E328,Models,0)+1))</f>
        <v xml:space="preserve"> </v>
      </c>
      <c r="Z328" s="4" t="str" cm="1">
        <f t="array" ref="Z328">IF(N328&lt;=0," ",INDEX(Prices,MATCH(Z$3,add_ons,0),MATCH($E328,Models,0)+1))</f>
        <v xml:space="preserve"> </v>
      </c>
      <c r="AA328" s="4" t="str" cm="1">
        <f t="array" ref="AA328">IF(O328&lt;=0," ",INDEX(Prices,MATCH(AA$3,add_ons,0),MATCH($E328,Models,0)+1))</f>
        <v xml:space="preserve"> </v>
      </c>
      <c r="AB328" s="4" t="str" cm="1">
        <f t="array" ref="AB328">IF(P328&lt;=0," ",INDEX(Prices,MATCH(AB$3,add_ons,0),MATCH($E328,Models,0)+1))</f>
        <v xml:space="preserve"> </v>
      </c>
      <c r="AC328" s="4" t="str" cm="1">
        <f t="array" ref="AC328">IF(Q328&lt;=0," ",INDEX(Prices,MATCH(AC$3,add_ons,0),MATCH($E328,Models,0)+1))</f>
        <v xml:space="preserve"> </v>
      </c>
      <c r="AD328" s="4" t="str" cm="1">
        <f t="array" ref="AD328">IF(R328&lt;=0," ",INDEX(Prices,MATCH(AD$3,add_ons,0),MATCH($E328,Models,0)+1))</f>
        <v xml:space="preserve"> </v>
      </c>
      <c r="AE328" s="4" t="str" cm="1">
        <f t="array" ref="AE328">IF(S328&lt;=0," ",INDEX(Prices,MATCH(AE$3,add_ons,0),MATCH($E328,Models,0)+1))</f>
        <v xml:space="preserve"> </v>
      </c>
      <c r="AF328" s="4" t="str" cm="1">
        <f t="array" ref="AF328">IF(T328&lt;=0," ",INDEX(Prices,MATCH(AF$3,add_ons,0),MATCH($E328,Models,0)+1))</f>
        <v xml:space="preserve"> </v>
      </c>
      <c r="AG328" s="4" t="str" cm="1">
        <f t="array" ref="AG328">IF(U328&lt;=0," ",INDEX(Prices,MATCH(AG$3,add_ons,0),MATCH($E328,Models,0)+1))</f>
        <v xml:space="preserve"> </v>
      </c>
      <c r="AH328" s="4" t="str" cm="1">
        <f t="array" ref="AH328">IF(V328&lt;=0," ",INDEX(Prices,MATCH(AH$3,add_ons,0),MATCH($E328,Models,0)+1))</f>
        <v xml:space="preserve"> </v>
      </c>
      <c r="AI328" s="3">
        <f t="shared" si="25"/>
        <v>144.5</v>
      </c>
      <c r="AJ328" s="3" t="str" cm="1">
        <f t="array" ref="AJ328">IF(K328&lt;= 0, " ",INDEX(Costs,MATCH(W$3,add_ons,0),MATCH($E328,Models,0)+1))</f>
        <v xml:space="preserve"> </v>
      </c>
      <c r="AK328" s="3" cm="1">
        <f t="array" ref="AK328">IF(L328&lt;= 0, " ",INDEX(Costs,MATCH(X$3,add_ons,0),MATCH($E328,Models,0)+1))</f>
        <v>18.7</v>
      </c>
      <c r="AL328" s="3" t="str" cm="1">
        <f t="array" ref="AL328">IF(M328&lt;= 0, " ",INDEX(Costs,MATCH(Y$3,add_ons,0),MATCH($E328,Models,0)+1))</f>
        <v xml:space="preserve"> </v>
      </c>
      <c r="AM328" s="3" t="str" cm="1">
        <f t="array" ref="AM328">IF(N328&lt;= 0, " ",INDEX(Costs,MATCH(Z$3,add_ons,0),MATCH($E328,Models,0)+1))</f>
        <v xml:space="preserve"> </v>
      </c>
      <c r="AN328" s="3" t="str" cm="1">
        <f t="array" ref="AN328">IF(O328&lt;= 0, " ",INDEX(Costs,MATCH(AA$3,add_ons,0),MATCH($E328,Models,0)+1))</f>
        <v xml:space="preserve"> </v>
      </c>
      <c r="AO328" s="3" t="str" cm="1">
        <f t="array" ref="AO328">IF(P328&lt;= 0, " ",INDEX(Costs,MATCH(AB$3,add_ons,0),MATCH($E328,Models,0)+1))</f>
        <v xml:space="preserve"> </v>
      </c>
      <c r="AP328" s="3" t="str" cm="1">
        <f t="array" ref="AP328">IF(Q328&lt;= 0, " ",INDEX(Costs,MATCH(AC$3,add_ons,0),MATCH($E328,Models,0)+1))</f>
        <v xml:space="preserve"> </v>
      </c>
      <c r="AQ328" s="3" t="str" cm="1">
        <f t="array" ref="AQ328">IF(R328&lt;= 0, " ",INDEX(Costs,MATCH(AD$3,add_ons,0),MATCH($E328,Models,0)+1))</f>
        <v xml:space="preserve"> </v>
      </c>
      <c r="AR328" s="3" t="str" cm="1">
        <f t="array" ref="AR328">IF(S328&lt;= 0, " ",INDEX(Costs,MATCH(AE$3,add_ons,0),MATCH($E328,Models,0)+1))</f>
        <v xml:space="preserve"> </v>
      </c>
      <c r="AS328" s="3" t="str" cm="1">
        <f t="array" ref="AS328">IF(T328&lt;= 0, " ",INDEX(Costs,MATCH(AF$3,add_ons,0),MATCH($E328,Models,0)+1))</f>
        <v xml:space="preserve"> </v>
      </c>
      <c r="AT328" s="3" t="str" cm="1">
        <f t="array" ref="AT328">IF(U328&lt;= 0, " ",INDEX(Costs,MATCH(AG$3,add_ons,0),MATCH($E328,Models,0)+1))</f>
        <v xml:space="preserve"> </v>
      </c>
      <c r="AU328" s="3" t="str" cm="1">
        <f t="array" ref="AU328">IF(V328&lt;= 0, " ",INDEX(Costs,MATCH(AH$3,add_ons,0),MATCH($E328,Models,0)+1))</f>
        <v xml:space="preserve"> </v>
      </c>
      <c r="AV328" s="3">
        <f t="shared" si="26"/>
        <v>18.7</v>
      </c>
      <c r="AW328" s="3">
        <f t="shared" si="27"/>
        <v>11697.5</v>
      </c>
      <c r="AX328" s="3">
        <f t="shared" si="28"/>
        <v>6950.5</v>
      </c>
      <c r="AY328" s="3">
        <f t="shared" si="29"/>
        <v>4747</v>
      </c>
    </row>
    <row r="329" spans="1:51" x14ac:dyDescent="0.2">
      <c r="A329" t="s">
        <v>39</v>
      </c>
      <c r="B329" t="s">
        <v>9</v>
      </c>
      <c r="C329" t="s">
        <v>40</v>
      </c>
      <c r="D329" t="s">
        <v>16</v>
      </c>
      <c r="E329" t="s">
        <v>17</v>
      </c>
      <c r="F329" t="s">
        <v>41</v>
      </c>
      <c r="G329" t="s">
        <v>22</v>
      </c>
      <c r="H329">
        <v>68</v>
      </c>
      <c r="I329" s="4">
        <v>15630</v>
      </c>
      <c r="J329" s="4">
        <v>9378</v>
      </c>
      <c r="K329" s="10">
        <v>0</v>
      </c>
      <c r="L329" s="10">
        <v>1</v>
      </c>
      <c r="M329" s="10">
        <v>0</v>
      </c>
      <c r="N329" s="10">
        <v>1</v>
      </c>
      <c r="O329" s="10">
        <v>1</v>
      </c>
      <c r="P329" s="10">
        <v>0</v>
      </c>
      <c r="Q329" s="10">
        <v>0</v>
      </c>
      <c r="R329" s="10">
        <v>0</v>
      </c>
      <c r="S329" s="10">
        <v>0</v>
      </c>
      <c r="T329" s="10">
        <v>0</v>
      </c>
      <c r="U329" s="10">
        <v>0</v>
      </c>
      <c r="V329" s="10">
        <v>0</v>
      </c>
      <c r="W329" s="4" t="str" cm="1">
        <f t="array" ref="W329">IF(K329&lt;=0," ",INDEX(Prices,MATCH(W$3,add_ons,0),MATCH($E329,Models,0)+1))</f>
        <v xml:space="preserve"> </v>
      </c>
      <c r="X329" s="4" cm="1">
        <f t="array" ref="X329">IF(L329&lt;=0," ",INDEX(Prices,MATCH(X$3,add_ons,0),MATCH($E329,Models,0)+1))</f>
        <v>190</v>
      </c>
      <c r="Y329" s="4" t="str" cm="1">
        <f t="array" ref="Y329">IF(M329&lt;=0," ",INDEX(Prices,MATCH(Y$3,add_ons,0),MATCH($E329,Models,0)+1))</f>
        <v xml:space="preserve"> </v>
      </c>
      <c r="Z329" s="4" cm="1">
        <f t="array" ref="Z329">IF(N329&lt;=0," ",INDEX(Prices,MATCH(Z$3,add_ons,0),MATCH($E329,Models,0)+1))</f>
        <v>210</v>
      </c>
      <c r="AA329" s="4" cm="1">
        <f t="array" ref="AA329">IF(O329&lt;=0," ",INDEX(Prices,MATCH(AA$3,add_ons,0),MATCH($E329,Models,0)+1))</f>
        <v>1000</v>
      </c>
      <c r="AB329" s="4" t="str" cm="1">
        <f t="array" ref="AB329">IF(P329&lt;=0," ",INDEX(Prices,MATCH(AB$3,add_ons,0),MATCH($E329,Models,0)+1))</f>
        <v xml:space="preserve"> </v>
      </c>
      <c r="AC329" s="4" t="str" cm="1">
        <f t="array" ref="AC329">IF(Q329&lt;=0," ",INDEX(Prices,MATCH(AC$3,add_ons,0),MATCH($E329,Models,0)+1))</f>
        <v xml:space="preserve"> </v>
      </c>
      <c r="AD329" s="4" t="str" cm="1">
        <f t="array" ref="AD329">IF(R329&lt;=0," ",INDEX(Prices,MATCH(AD$3,add_ons,0),MATCH($E329,Models,0)+1))</f>
        <v xml:space="preserve"> </v>
      </c>
      <c r="AE329" s="4" t="str" cm="1">
        <f t="array" ref="AE329">IF(S329&lt;=0," ",INDEX(Prices,MATCH(AE$3,add_ons,0),MATCH($E329,Models,0)+1))</f>
        <v xml:space="preserve"> </v>
      </c>
      <c r="AF329" s="4" t="str" cm="1">
        <f t="array" ref="AF329">IF(T329&lt;=0," ",INDEX(Prices,MATCH(AF$3,add_ons,0),MATCH($E329,Models,0)+1))</f>
        <v xml:space="preserve"> </v>
      </c>
      <c r="AG329" s="4" t="str" cm="1">
        <f t="array" ref="AG329">IF(U329&lt;=0," ",INDEX(Prices,MATCH(AG$3,add_ons,0),MATCH($E329,Models,0)+1))</f>
        <v xml:space="preserve"> </v>
      </c>
      <c r="AH329" s="4" t="str" cm="1">
        <f t="array" ref="AH329">IF(V329&lt;=0," ",INDEX(Prices,MATCH(AH$3,add_ons,0),MATCH($E329,Models,0)+1))</f>
        <v xml:space="preserve"> </v>
      </c>
      <c r="AI329" s="3">
        <f t="shared" si="25"/>
        <v>1190</v>
      </c>
      <c r="AJ329" s="3" t="str" cm="1">
        <f t="array" ref="AJ329">IF(K329&lt;= 0, " ",INDEX(Costs,MATCH(W$3,add_ons,0),MATCH($E329,Models,0)+1))</f>
        <v xml:space="preserve"> </v>
      </c>
      <c r="AK329" s="3" cm="1">
        <f t="array" ref="AK329">IF(L329&lt;= 0, " ",INDEX(Costs,MATCH(X$3,add_ons,0),MATCH($E329,Models,0)+1))</f>
        <v>20.9</v>
      </c>
      <c r="AL329" s="3" t="str" cm="1">
        <f t="array" ref="AL329">IF(M329&lt;= 0, " ",INDEX(Costs,MATCH(Y$3,add_ons,0),MATCH($E329,Models,0)+1))</f>
        <v xml:space="preserve"> </v>
      </c>
      <c r="AM329" s="3" cm="1">
        <f t="array" ref="AM329">IF(N329&lt;= 0, " ",INDEX(Costs,MATCH(Z$3,add_ons,0),MATCH($E329,Models,0)+1))</f>
        <v>25.2</v>
      </c>
      <c r="AN329" s="3" cm="1">
        <f t="array" ref="AN329">IF(O329&lt;= 0, " ",INDEX(Costs,MATCH(AA$3,add_ons,0),MATCH($E329,Models,0)+1))</f>
        <v>650</v>
      </c>
      <c r="AO329" s="3" t="str" cm="1">
        <f t="array" ref="AO329">IF(P329&lt;= 0, " ",INDEX(Costs,MATCH(AB$3,add_ons,0),MATCH($E329,Models,0)+1))</f>
        <v xml:space="preserve"> </v>
      </c>
      <c r="AP329" s="3" t="str" cm="1">
        <f t="array" ref="AP329">IF(Q329&lt;= 0, " ",INDEX(Costs,MATCH(AC$3,add_ons,0),MATCH($E329,Models,0)+1))</f>
        <v xml:space="preserve"> </v>
      </c>
      <c r="AQ329" s="3" t="str" cm="1">
        <f t="array" ref="AQ329">IF(R329&lt;= 0, " ",INDEX(Costs,MATCH(AD$3,add_ons,0),MATCH($E329,Models,0)+1))</f>
        <v xml:space="preserve"> </v>
      </c>
      <c r="AR329" s="3" t="str" cm="1">
        <f t="array" ref="AR329">IF(S329&lt;= 0, " ",INDEX(Costs,MATCH(AE$3,add_ons,0),MATCH($E329,Models,0)+1))</f>
        <v xml:space="preserve"> </v>
      </c>
      <c r="AS329" s="3" t="str" cm="1">
        <f t="array" ref="AS329">IF(T329&lt;= 0, " ",INDEX(Costs,MATCH(AF$3,add_ons,0),MATCH($E329,Models,0)+1))</f>
        <v xml:space="preserve"> </v>
      </c>
      <c r="AT329" s="3" t="str" cm="1">
        <f t="array" ref="AT329">IF(U329&lt;= 0, " ",INDEX(Costs,MATCH(AG$3,add_ons,0),MATCH($E329,Models,0)+1))</f>
        <v xml:space="preserve"> </v>
      </c>
      <c r="AU329" s="3" t="str" cm="1">
        <f t="array" ref="AU329">IF(V329&lt;= 0, " ",INDEX(Costs,MATCH(AH$3,add_ons,0),MATCH($E329,Models,0)+1))</f>
        <v xml:space="preserve"> </v>
      </c>
      <c r="AV329" s="3">
        <f t="shared" si="26"/>
        <v>696.1</v>
      </c>
      <c r="AW329" s="3">
        <f t="shared" si="27"/>
        <v>16820</v>
      </c>
      <c r="AX329" s="3">
        <f t="shared" si="28"/>
        <v>10074.1</v>
      </c>
      <c r="AY329" s="3">
        <f t="shared" si="29"/>
        <v>6745.9</v>
      </c>
    </row>
    <row r="330" spans="1:51" x14ac:dyDescent="0.2">
      <c r="A330" t="s">
        <v>39</v>
      </c>
      <c r="B330" t="s">
        <v>9</v>
      </c>
      <c r="C330" t="s">
        <v>40</v>
      </c>
      <c r="D330" t="s">
        <v>16</v>
      </c>
      <c r="E330" t="s">
        <v>20</v>
      </c>
      <c r="F330" t="s">
        <v>29</v>
      </c>
      <c r="G330" t="s">
        <v>14</v>
      </c>
      <c r="H330">
        <v>61</v>
      </c>
      <c r="I330" s="4">
        <v>14688</v>
      </c>
      <c r="J330" s="4">
        <v>8812.7999999999993</v>
      </c>
      <c r="K330" s="10">
        <v>0</v>
      </c>
      <c r="L330" s="10">
        <v>0</v>
      </c>
      <c r="M330" s="10">
        <v>0</v>
      </c>
      <c r="N330" s="10">
        <v>0</v>
      </c>
      <c r="O330" s="10">
        <v>0</v>
      </c>
      <c r="P330" s="10">
        <v>1</v>
      </c>
      <c r="Q330" s="10">
        <v>0</v>
      </c>
      <c r="R330" s="10">
        <v>0</v>
      </c>
      <c r="S330" s="10">
        <v>0</v>
      </c>
      <c r="T330" s="10">
        <v>0</v>
      </c>
      <c r="U330" s="10">
        <v>1</v>
      </c>
      <c r="V330" s="10">
        <v>0</v>
      </c>
      <c r="W330" s="4" t="str" cm="1">
        <f t="array" ref="W330">IF(K330&lt;=0," ",INDEX(Prices,MATCH(W$3,add_ons,0),MATCH($E330,Models,0)+1))</f>
        <v xml:space="preserve"> </v>
      </c>
      <c r="X330" s="4" t="str" cm="1">
        <f t="array" ref="X330">IF(L330&lt;=0," ",INDEX(Prices,MATCH(X$3,add_ons,0),MATCH($E330,Models,0)+1))</f>
        <v xml:space="preserve"> </v>
      </c>
      <c r="Y330" s="4" t="str" cm="1">
        <f t="array" ref="Y330">IF(M330&lt;=0," ",INDEX(Prices,MATCH(Y$3,add_ons,0),MATCH($E330,Models,0)+1))</f>
        <v xml:space="preserve"> </v>
      </c>
      <c r="Z330" s="4" t="str" cm="1">
        <f t="array" ref="Z330">IF(N330&lt;=0," ",INDEX(Prices,MATCH(Z$3,add_ons,0),MATCH($E330,Models,0)+1))</f>
        <v xml:space="preserve"> </v>
      </c>
      <c r="AA330" s="4" t="str" cm="1">
        <f t="array" ref="AA330">IF(O330&lt;=0," ",INDEX(Prices,MATCH(AA$3,add_ons,0),MATCH($E330,Models,0)+1))</f>
        <v xml:space="preserve"> </v>
      </c>
      <c r="AB330" s="4" cm="1">
        <f t="array" ref="AB330">IF(P330&lt;=0," ",INDEX(Prices,MATCH(AB$3,add_ons,0),MATCH($E330,Models,0)+1))</f>
        <v>2800</v>
      </c>
      <c r="AC330" s="4" t="str" cm="1">
        <f t="array" ref="AC330">IF(Q330&lt;=0," ",INDEX(Prices,MATCH(AC$3,add_ons,0),MATCH($E330,Models,0)+1))</f>
        <v xml:space="preserve"> </v>
      </c>
      <c r="AD330" s="4" t="str" cm="1">
        <f t="array" ref="AD330">IF(R330&lt;=0," ",INDEX(Prices,MATCH(AD$3,add_ons,0),MATCH($E330,Models,0)+1))</f>
        <v xml:space="preserve"> </v>
      </c>
      <c r="AE330" s="4" t="str" cm="1">
        <f t="array" ref="AE330">IF(S330&lt;=0," ",INDEX(Prices,MATCH(AE$3,add_ons,0),MATCH($E330,Models,0)+1))</f>
        <v xml:space="preserve"> </v>
      </c>
      <c r="AF330" s="4" t="str" cm="1">
        <f t="array" ref="AF330">IF(T330&lt;=0," ",INDEX(Prices,MATCH(AF$3,add_ons,0),MATCH($E330,Models,0)+1))</f>
        <v xml:space="preserve"> </v>
      </c>
      <c r="AG330" s="4" cm="1">
        <f t="array" ref="AG330">IF(U330&lt;=0," ",INDEX(Prices,MATCH(AG$3,add_ons,0),MATCH($E330,Models,0)+1))</f>
        <v>640</v>
      </c>
      <c r="AH330" s="4" t="str" cm="1">
        <f t="array" ref="AH330">IF(V330&lt;=0," ",INDEX(Prices,MATCH(AH$3,add_ons,0),MATCH($E330,Models,0)+1))</f>
        <v xml:space="preserve"> </v>
      </c>
      <c r="AI330" s="3">
        <f t="shared" si="25"/>
        <v>2924</v>
      </c>
      <c r="AJ330" s="3" t="str" cm="1">
        <f t="array" ref="AJ330">IF(K330&lt;= 0, " ",INDEX(Costs,MATCH(W$3,add_ons,0),MATCH($E330,Models,0)+1))</f>
        <v xml:space="preserve"> </v>
      </c>
      <c r="AK330" s="3" t="str" cm="1">
        <f t="array" ref="AK330">IF(L330&lt;= 0, " ",INDEX(Costs,MATCH(X$3,add_ons,0),MATCH($E330,Models,0)+1))</f>
        <v xml:space="preserve"> </v>
      </c>
      <c r="AL330" s="3" t="str" cm="1">
        <f t="array" ref="AL330">IF(M330&lt;= 0, " ",INDEX(Costs,MATCH(Y$3,add_ons,0),MATCH($E330,Models,0)+1))</f>
        <v xml:space="preserve"> </v>
      </c>
      <c r="AM330" s="3" t="str" cm="1">
        <f t="array" ref="AM330">IF(N330&lt;= 0, " ",INDEX(Costs,MATCH(Z$3,add_ons,0),MATCH($E330,Models,0)+1))</f>
        <v xml:space="preserve"> </v>
      </c>
      <c r="AN330" s="3" t="str" cm="1">
        <f t="array" ref="AN330">IF(O330&lt;= 0, " ",INDEX(Costs,MATCH(AA$3,add_ons,0),MATCH($E330,Models,0)+1))</f>
        <v xml:space="preserve"> </v>
      </c>
      <c r="AO330" s="3" cm="1">
        <f t="array" ref="AO330">IF(P330&lt;= 0, " ",INDEX(Costs,MATCH(AB$3,add_ons,0),MATCH($E330,Models,0)+1))</f>
        <v>1904.0000000000002</v>
      </c>
      <c r="AP330" s="3" t="str" cm="1">
        <f t="array" ref="AP330">IF(Q330&lt;= 0, " ",INDEX(Costs,MATCH(AC$3,add_ons,0),MATCH($E330,Models,0)+1))</f>
        <v xml:space="preserve"> </v>
      </c>
      <c r="AQ330" s="3" t="str" cm="1">
        <f t="array" ref="AQ330">IF(R330&lt;= 0, " ",INDEX(Costs,MATCH(AD$3,add_ons,0),MATCH($E330,Models,0)+1))</f>
        <v xml:space="preserve"> </v>
      </c>
      <c r="AR330" s="3" t="str" cm="1">
        <f t="array" ref="AR330">IF(S330&lt;= 0, " ",INDEX(Costs,MATCH(AE$3,add_ons,0),MATCH($E330,Models,0)+1))</f>
        <v xml:space="preserve"> </v>
      </c>
      <c r="AS330" s="3" t="str" cm="1">
        <f t="array" ref="AS330">IF(T330&lt;= 0, " ",INDEX(Costs,MATCH(AF$3,add_ons,0),MATCH($E330,Models,0)+1))</f>
        <v xml:space="preserve"> </v>
      </c>
      <c r="AT330" s="3" cm="1">
        <f t="array" ref="AT330">IF(U330&lt;= 0, " ",INDEX(Costs,MATCH(AG$3,add_ons,0),MATCH($E330,Models,0)+1))</f>
        <v>179.20000000000002</v>
      </c>
      <c r="AU330" s="3" t="str" cm="1">
        <f t="array" ref="AU330">IF(V330&lt;= 0, " ",INDEX(Costs,MATCH(AH$3,add_ons,0),MATCH($E330,Models,0)+1))</f>
        <v xml:space="preserve"> </v>
      </c>
      <c r="AV330" s="3">
        <f t="shared" si="26"/>
        <v>2083.2000000000003</v>
      </c>
      <c r="AW330" s="3">
        <f t="shared" si="27"/>
        <v>17612</v>
      </c>
      <c r="AX330" s="3">
        <f t="shared" si="28"/>
        <v>10896</v>
      </c>
      <c r="AY330" s="3">
        <f t="shared" si="29"/>
        <v>6716</v>
      </c>
    </row>
    <row r="331" spans="1:51" x14ac:dyDescent="0.2">
      <c r="A331" t="s">
        <v>39</v>
      </c>
      <c r="B331" t="s">
        <v>9</v>
      </c>
      <c r="C331" t="s">
        <v>40</v>
      </c>
      <c r="D331" t="s">
        <v>16</v>
      </c>
      <c r="E331" t="s">
        <v>33</v>
      </c>
      <c r="F331" t="s">
        <v>34</v>
      </c>
      <c r="G331" t="s">
        <v>22</v>
      </c>
      <c r="H331">
        <v>34</v>
      </c>
      <c r="I331" s="3">
        <v>15302</v>
      </c>
      <c r="J331" s="4">
        <v>9181.1999999999989</v>
      </c>
      <c r="K331" s="10">
        <v>0</v>
      </c>
      <c r="L331" s="10">
        <v>0</v>
      </c>
      <c r="M331" s="10">
        <v>0</v>
      </c>
      <c r="N331" s="10">
        <v>0</v>
      </c>
      <c r="O331" s="10">
        <v>0</v>
      </c>
      <c r="P331" s="10">
        <v>1</v>
      </c>
      <c r="Q331" s="10">
        <v>1</v>
      </c>
      <c r="R331" s="10">
        <v>0</v>
      </c>
      <c r="S331" s="10">
        <v>0</v>
      </c>
      <c r="T331" s="10">
        <v>0</v>
      </c>
      <c r="U331" s="10">
        <v>0</v>
      </c>
      <c r="V331" s="10">
        <v>0</v>
      </c>
      <c r="W331" s="4" t="str" cm="1">
        <f t="array" ref="W331">IF(K331&lt;=0," ",INDEX(Prices,MATCH(W$3,add_ons,0),MATCH($E331,Models,0)+1))</f>
        <v xml:space="preserve"> </v>
      </c>
      <c r="X331" s="4" t="str" cm="1">
        <f t="array" ref="X331">IF(L331&lt;=0," ",INDEX(Prices,MATCH(X$3,add_ons,0),MATCH($E331,Models,0)+1))</f>
        <v xml:space="preserve"> </v>
      </c>
      <c r="Y331" s="4" t="str" cm="1">
        <f t="array" ref="Y331">IF(M331&lt;=0," ",INDEX(Prices,MATCH(Y$3,add_ons,0),MATCH($E331,Models,0)+1))</f>
        <v xml:space="preserve"> </v>
      </c>
      <c r="Z331" s="4" t="str" cm="1">
        <f t="array" ref="Z331">IF(N331&lt;=0," ",INDEX(Prices,MATCH(Z$3,add_ons,0),MATCH($E331,Models,0)+1))</f>
        <v xml:space="preserve"> </v>
      </c>
      <c r="AA331" s="4" t="str" cm="1">
        <f t="array" ref="AA331">IF(O331&lt;=0," ",INDEX(Prices,MATCH(AA$3,add_ons,0),MATCH($E331,Models,0)+1))</f>
        <v xml:space="preserve"> </v>
      </c>
      <c r="AB331" s="4" cm="1">
        <f t="array" ref="AB331">IF(P331&lt;=0," ",INDEX(Prices,MATCH(AB$3,add_ons,0),MATCH($E331,Models,0)+1))</f>
        <v>3200</v>
      </c>
      <c r="AC331" s="4" cm="1">
        <f t="array" ref="AC331">IF(Q331&lt;=0," ",INDEX(Prices,MATCH(AC$3,add_ons,0),MATCH($E331,Models,0)+1))</f>
        <v>120</v>
      </c>
      <c r="AD331" s="4" t="str" cm="1">
        <f t="array" ref="AD331">IF(R331&lt;=0," ",INDEX(Prices,MATCH(AD$3,add_ons,0),MATCH($E331,Models,0)+1))</f>
        <v xml:space="preserve"> </v>
      </c>
      <c r="AE331" s="4" t="str" cm="1">
        <f t="array" ref="AE331">IF(S331&lt;=0," ",INDEX(Prices,MATCH(AE$3,add_ons,0),MATCH($E331,Models,0)+1))</f>
        <v xml:space="preserve"> </v>
      </c>
      <c r="AF331" s="4" t="str" cm="1">
        <f t="array" ref="AF331">IF(T331&lt;=0," ",INDEX(Prices,MATCH(AF$3,add_ons,0),MATCH($E331,Models,0)+1))</f>
        <v xml:space="preserve"> </v>
      </c>
      <c r="AG331" s="4" t="str" cm="1">
        <f t="array" ref="AG331">IF(U331&lt;=0," ",INDEX(Prices,MATCH(AG$3,add_ons,0),MATCH($E331,Models,0)+1))</f>
        <v xml:space="preserve"> </v>
      </c>
      <c r="AH331" s="4" t="str" cm="1">
        <f t="array" ref="AH331">IF(V331&lt;=0," ",INDEX(Prices,MATCH(AH$3,add_ons,0),MATCH($E331,Models,0)+1))</f>
        <v xml:space="preserve"> </v>
      </c>
      <c r="AI331" s="3">
        <f t="shared" si="25"/>
        <v>2822</v>
      </c>
      <c r="AJ331" s="3" t="str" cm="1">
        <f t="array" ref="AJ331">IF(K331&lt;= 0, " ",INDEX(Costs,MATCH(W$3,add_ons,0),MATCH($E331,Models,0)+1))</f>
        <v xml:space="preserve"> </v>
      </c>
      <c r="AK331" s="3" t="str" cm="1">
        <f t="array" ref="AK331">IF(L331&lt;= 0, " ",INDEX(Costs,MATCH(X$3,add_ons,0),MATCH($E331,Models,0)+1))</f>
        <v xml:space="preserve"> </v>
      </c>
      <c r="AL331" s="3" t="str" cm="1">
        <f t="array" ref="AL331">IF(M331&lt;= 0, " ",INDEX(Costs,MATCH(Y$3,add_ons,0),MATCH($E331,Models,0)+1))</f>
        <v xml:space="preserve"> </v>
      </c>
      <c r="AM331" s="3" t="str" cm="1">
        <f t="array" ref="AM331">IF(N331&lt;= 0, " ",INDEX(Costs,MATCH(Z$3,add_ons,0),MATCH($E331,Models,0)+1))</f>
        <v xml:space="preserve"> </v>
      </c>
      <c r="AN331" s="3" t="str" cm="1">
        <f t="array" ref="AN331">IF(O331&lt;= 0, " ",INDEX(Costs,MATCH(AA$3,add_ons,0),MATCH($E331,Models,0)+1))</f>
        <v xml:space="preserve"> </v>
      </c>
      <c r="AO331" s="3" cm="1">
        <f t="array" ref="AO331">IF(P331&lt;= 0, " ",INDEX(Costs,MATCH(AB$3,add_ons,0),MATCH($E331,Models,0)+1))</f>
        <v>2176</v>
      </c>
      <c r="AP331" s="3" cm="1">
        <f t="array" ref="AP331">IF(Q331&lt;= 0, " ",INDEX(Costs,MATCH(AC$3,add_ons,0),MATCH($E331,Models,0)+1))</f>
        <v>18</v>
      </c>
      <c r="AQ331" s="3" t="str" cm="1">
        <f t="array" ref="AQ331">IF(R331&lt;= 0, " ",INDEX(Costs,MATCH(AD$3,add_ons,0),MATCH($E331,Models,0)+1))</f>
        <v xml:space="preserve"> </v>
      </c>
      <c r="AR331" s="3" t="str" cm="1">
        <f t="array" ref="AR331">IF(S331&lt;= 0, " ",INDEX(Costs,MATCH(AE$3,add_ons,0),MATCH($E331,Models,0)+1))</f>
        <v xml:space="preserve"> </v>
      </c>
      <c r="AS331" s="3" t="str" cm="1">
        <f t="array" ref="AS331">IF(T331&lt;= 0, " ",INDEX(Costs,MATCH(AF$3,add_ons,0),MATCH($E331,Models,0)+1))</f>
        <v xml:space="preserve"> </v>
      </c>
      <c r="AT331" s="3" t="str" cm="1">
        <f t="array" ref="AT331">IF(U331&lt;= 0, " ",INDEX(Costs,MATCH(AG$3,add_ons,0),MATCH($E331,Models,0)+1))</f>
        <v xml:space="preserve"> </v>
      </c>
      <c r="AU331" s="3" t="str" cm="1">
        <f t="array" ref="AU331">IF(V331&lt;= 0, " ",INDEX(Costs,MATCH(AH$3,add_ons,0),MATCH($E331,Models,0)+1))</f>
        <v xml:space="preserve"> </v>
      </c>
      <c r="AV331" s="3">
        <f t="shared" si="26"/>
        <v>2194</v>
      </c>
      <c r="AW331" s="3">
        <f t="shared" si="27"/>
        <v>18124</v>
      </c>
      <c r="AX331" s="3">
        <f t="shared" si="28"/>
        <v>11375.199999999999</v>
      </c>
      <c r="AY331" s="3">
        <f t="shared" si="29"/>
        <v>6748.8000000000011</v>
      </c>
    </row>
    <row r="332" spans="1:51" x14ac:dyDescent="0.2">
      <c r="A332" t="s">
        <v>39</v>
      </c>
      <c r="B332" t="s">
        <v>19</v>
      </c>
      <c r="C332" t="s">
        <v>10</v>
      </c>
      <c r="D332" t="s">
        <v>24</v>
      </c>
      <c r="E332" t="s">
        <v>44</v>
      </c>
      <c r="F332" t="s">
        <v>30</v>
      </c>
      <c r="G332" t="s">
        <v>22</v>
      </c>
      <c r="H332">
        <v>30</v>
      </c>
      <c r="I332" s="4">
        <v>25299</v>
      </c>
      <c r="J332" s="4">
        <v>24540.03</v>
      </c>
      <c r="K332" s="10">
        <v>0</v>
      </c>
      <c r="L332" s="10">
        <v>0</v>
      </c>
      <c r="M332" s="10">
        <v>0</v>
      </c>
      <c r="N332" s="10">
        <v>0</v>
      </c>
      <c r="O332" s="10">
        <v>1</v>
      </c>
      <c r="P332" s="10">
        <v>1</v>
      </c>
      <c r="Q332" s="10">
        <v>0</v>
      </c>
      <c r="R332" s="10">
        <v>1</v>
      </c>
      <c r="S332" s="10">
        <v>1</v>
      </c>
      <c r="T332" s="10">
        <v>0</v>
      </c>
      <c r="U332" s="10">
        <v>0</v>
      </c>
      <c r="V332" s="10">
        <v>1</v>
      </c>
      <c r="W332" s="4" t="str" cm="1">
        <f t="array" ref="W332">IF(K332&lt;=0," ",INDEX(Prices,MATCH(W$3,add_ons,0),MATCH($E332,Models,0)+1))</f>
        <v xml:space="preserve"> </v>
      </c>
      <c r="X332" s="4" t="str" cm="1">
        <f t="array" ref="X332">IF(L332&lt;=0," ",INDEX(Prices,MATCH(X$3,add_ons,0),MATCH($E332,Models,0)+1))</f>
        <v xml:space="preserve"> </v>
      </c>
      <c r="Y332" s="4" t="str" cm="1">
        <f t="array" ref="Y332">IF(M332&lt;=0," ",INDEX(Prices,MATCH(Y$3,add_ons,0),MATCH($E332,Models,0)+1))</f>
        <v xml:space="preserve"> </v>
      </c>
      <c r="Z332" s="4" t="str" cm="1">
        <f t="array" ref="Z332">IF(N332&lt;=0," ",INDEX(Prices,MATCH(Z$3,add_ons,0),MATCH($E332,Models,0)+1))</f>
        <v xml:space="preserve"> </v>
      </c>
      <c r="AA332" s="4" cm="1">
        <f t="array" ref="AA332">IF(O332&lt;=0," ",INDEX(Prices,MATCH(AA$3,add_ons,0),MATCH($E332,Models,0)+1))</f>
        <v>1350</v>
      </c>
      <c r="AB332" s="4" cm="1">
        <f t="array" ref="AB332">IF(P332&lt;=0," ",INDEX(Prices,MATCH(AB$3,add_ons,0),MATCH($E332,Models,0)+1))</f>
        <v>2700</v>
      </c>
      <c r="AC332" s="4" t="str" cm="1">
        <f t="array" ref="AC332">IF(Q332&lt;=0," ",INDEX(Prices,MATCH(AC$3,add_ons,0),MATCH($E332,Models,0)+1))</f>
        <v xml:space="preserve"> </v>
      </c>
      <c r="AD332" s="4" cm="1">
        <f t="array" ref="AD332">IF(R332&lt;=0," ",INDEX(Prices,MATCH(AD$3,add_ons,0),MATCH($E332,Models,0)+1))</f>
        <v>150</v>
      </c>
      <c r="AE332" s="4" cm="1">
        <f t="array" ref="AE332">IF(S332&lt;=0," ",INDEX(Prices,MATCH(AE$3,add_ons,0),MATCH($E332,Models,0)+1))</f>
        <v>130</v>
      </c>
      <c r="AF332" s="4" t="str" cm="1">
        <f t="array" ref="AF332">IF(T332&lt;=0," ",INDEX(Prices,MATCH(AF$3,add_ons,0),MATCH($E332,Models,0)+1))</f>
        <v xml:space="preserve"> </v>
      </c>
      <c r="AG332" s="4" t="str" cm="1">
        <f t="array" ref="AG332">IF(U332&lt;=0," ",INDEX(Prices,MATCH(AG$3,add_ons,0),MATCH($E332,Models,0)+1))</f>
        <v xml:space="preserve"> </v>
      </c>
      <c r="AH332" s="4" cm="1">
        <f t="array" ref="AH332">IF(V332&lt;=0," ",INDEX(Prices,MATCH(AH$3,add_ons,0),MATCH($E332,Models,0)+1))</f>
        <v>360</v>
      </c>
      <c r="AI332" s="3">
        <f t="shared" si="25"/>
        <v>3986.5</v>
      </c>
      <c r="AJ332" s="3" t="str" cm="1">
        <f t="array" ref="AJ332">IF(K332&lt;= 0, " ",INDEX(Costs,MATCH(W$3,add_ons,0),MATCH($E332,Models,0)+1))</f>
        <v xml:space="preserve"> </v>
      </c>
      <c r="AK332" s="3" t="str" cm="1">
        <f t="array" ref="AK332">IF(L332&lt;= 0, " ",INDEX(Costs,MATCH(X$3,add_ons,0),MATCH($E332,Models,0)+1))</f>
        <v xml:space="preserve"> </v>
      </c>
      <c r="AL332" s="3" t="str" cm="1">
        <f t="array" ref="AL332">IF(M332&lt;= 0, " ",INDEX(Costs,MATCH(Y$3,add_ons,0),MATCH($E332,Models,0)+1))</f>
        <v xml:space="preserve"> </v>
      </c>
      <c r="AM332" s="3" t="str" cm="1">
        <f t="array" ref="AM332">IF(N332&lt;= 0, " ",INDEX(Costs,MATCH(Z$3,add_ons,0),MATCH($E332,Models,0)+1))</f>
        <v xml:space="preserve"> </v>
      </c>
      <c r="AN332" s="3" cm="1">
        <f t="array" ref="AN332">IF(O332&lt;= 0, " ",INDEX(Costs,MATCH(AA$3,add_ons,0),MATCH($E332,Models,0)+1))</f>
        <v>877.5</v>
      </c>
      <c r="AO332" s="3" cm="1">
        <f t="array" ref="AO332">IF(P332&lt;= 0, " ",INDEX(Costs,MATCH(AB$3,add_ons,0),MATCH($E332,Models,0)+1))</f>
        <v>1836.0000000000002</v>
      </c>
      <c r="AP332" s="3" t="str" cm="1">
        <f t="array" ref="AP332">IF(Q332&lt;= 0, " ",INDEX(Costs,MATCH(AC$3,add_ons,0),MATCH($E332,Models,0)+1))</f>
        <v xml:space="preserve"> </v>
      </c>
      <c r="AQ332" s="3" cm="1">
        <f t="array" ref="AQ332">IF(R332&lt;= 0, " ",INDEX(Costs,MATCH(AD$3,add_ons,0),MATCH($E332,Models,0)+1))</f>
        <v>25.500000000000004</v>
      </c>
      <c r="AR332" s="3" cm="1">
        <f t="array" ref="AR332">IF(S332&lt;= 0, " ",INDEX(Costs,MATCH(AE$3,add_ons,0),MATCH($E332,Models,0)+1))</f>
        <v>22.1</v>
      </c>
      <c r="AS332" s="3" t="str" cm="1">
        <f t="array" ref="AS332">IF(T332&lt;= 0, " ",INDEX(Costs,MATCH(AF$3,add_ons,0),MATCH($E332,Models,0)+1))</f>
        <v xml:space="preserve"> </v>
      </c>
      <c r="AT332" s="3" t="str" cm="1">
        <f t="array" ref="AT332">IF(U332&lt;= 0, " ",INDEX(Costs,MATCH(AG$3,add_ons,0),MATCH($E332,Models,0)+1))</f>
        <v xml:space="preserve"> </v>
      </c>
      <c r="AU332" s="3" cm="1">
        <f t="array" ref="AU332">IF(V332&lt;= 0, " ",INDEX(Costs,MATCH(AH$3,add_ons,0),MATCH($E332,Models,0)+1))</f>
        <v>75.599999999999994</v>
      </c>
      <c r="AV332" s="3">
        <f t="shared" si="26"/>
        <v>2836.7</v>
      </c>
      <c r="AW332" s="3">
        <f t="shared" si="27"/>
        <v>29285.5</v>
      </c>
      <c r="AX332" s="3">
        <f t="shared" si="28"/>
        <v>27376.73</v>
      </c>
      <c r="AY332" s="3">
        <f t="shared" si="29"/>
        <v>1908.7700000000004</v>
      </c>
    </row>
    <row r="333" spans="1:51" x14ac:dyDescent="0.2">
      <c r="A333" t="s">
        <v>39</v>
      </c>
      <c r="B333" t="s">
        <v>19</v>
      </c>
      <c r="C333" t="s">
        <v>10</v>
      </c>
      <c r="D333" t="s">
        <v>16</v>
      </c>
      <c r="E333" t="s">
        <v>17</v>
      </c>
      <c r="F333" t="s">
        <v>30</v>
      </c>
      <c r="G333" t="s">
        <v>22</v>
      </c>
      <c r="H333">
        <v>67</v>
      </c>
      <c r="I333" s="3">
        <v>18267</v>
      </c>
      <c r="J333" s="4">
        <v>17718.989999999998</v>
      </c>
      <c r="K333" s="10">
        <v>0</v>
      </c>
      <c r="L333" s="10">
        <v>0</v>
      </c>
      <c r="M333" s="10">
        <v>0</v>
      </c>
      <c r="N333" s="10">
        <v>0</v>
      </c>
      <c r="O333" s="10">
        <v>0</v>
      </c>
      <c r="P333" s="10">
        <v>1</v>
      </c>
      <c r="Q333" s="10">
        <v>1</v>
      </c>
      <c r="R333" s="10">
        <v>0</v>
      </c>
      <c r="S333" s="10">
        <v>0</v>
      </c>
      <c r="T333" s="10">
        <v>0</v>
      </c>
      <c r="U333" s="10">
        <v>0</v>
      </c>
      <c r="V333" s="10">
        <v>0</v>
      </c>
      <c r="W333" s="4" t="str" cm="1">
        <f t="array" ref="W333">IF(K333&lt;=0," ",INDEX(Prices,MATCH(W$3,add_ons,0),MATCH($E333,Models,0)+1))</f>
        <v xml:space="preserve"> </v>
      </c>
      <c r="X333" s="4" t="str" cm="1">
        <f t="array" ref="X333">IF(L333&lt;=0," ",INDEX(Prices,MATCH(X$3,add_ons,0),MATCH($E333,Models,0)+1))</f>
        <v xml:space="preserve"> </v>
      </c>
      <c r="Y333" s="4" t="str" cm="1">
        <f t="array" ref="Y333">IF(M333&lt;=0," ",INDEX(Prices,MATCH(Y$3,add_ons,0),MATCH($E333,Models,0)+1))</f>
        <v xml:space="preserve"> </v>
      </c>
      <c r="Z333" s="4" t="str" cm="1">
        <f t="array" ref="Z333">IF(N333&lt;=0," ",INDEX(Prices,MATCH(Z$3,add_ons,0),MATCH($E333,Models,0)+1))</f>
        <v xml:space="preserve"> </v>
      </c>
      <c r="AA333" s="4" t="str" cm="1">
        <f t="array" ref="AA333">IF(O333&lt;=0," ",INDEX(Prices,MATCH(AA$3,add_ons,0),MATCH($E333,Models,0)+1))</f>
        <v xml:space="preserve"> </v>
      </c>
      <c r="AB333" s="4" cm="1">
        <f t="array" ref="AB333">IF(P333&lt;=0," ",INDEX(Prices,MATCH(AB$3,add_ons,0),MATCH($E333,Models,0)+1))</f>
        <v>2000</v>
      </c>
      <c r="AC333" s="4" cm="1">
        <f t="array" ref="AC333">IF(Q333&lt;=0," ",INDEX(Prices,MATCH(AC$3,add_ons,0),MATCH($E333,Models,0)+1))</f>
        <v>90</v>
      </c>
      <c r="AD333" s="4" t="str" cm="1">
        <f t="array" ref="AD333">IF(R333&lt;=0," ",INDEX(Prices,MATCH(AD$3,add_ons,0),MATCH($E333,Models,0)+1))</f>
        <v xml:space="preserve"> </v>
      </c>
      <c r="AE333" s="4" t="str" cm="1">
        <f t="array" ref="AE333">IF(S333&lt;=0," ",INDEX(Prices,MATCH(AE$3,add_ons,0),MATCH($E333,Models,0)+1))</f>
        <v xml:space="preserve"> </v>
      </c>
      <c r="AF333" s="4" t="str" cm="1">
        <f t="array" ref="AF333">IF(T333&lt;=0," ",INDEX(Prices,MATCH(AF$3,add_ons,0),MATCH($E333,Models,0)+1))</f>
        <v xml:space="preserve"> </v>
      </c>
      <c r="AG333" s="4" t="str" cm="1">
        <f t="array" ref="AG333">IF(U333&lt;=0," ",INDEX(Prices,MATCH(AG$3,add_ons,0),MATCH($E333,Models,0)+1))</f>
        <v xml:space="preserve"> </v>
      </c>
      <c r="AH333" s="4" t="str" cm="1">
        <f t="array" ref="AH333">IF(V333&lt;=0," ",INDEX(Prices,MATCH(AH$3,add_ons,0),MATCH($E333,Models,0)+1))</f>
        <v xml:space="preserve"> </v>
      </c>
      <c r="AI333" s="3">
        <f t="shared" si="25"/>
        <v>1776.5</v>
      </c>
      <c r="AJ333" s="3" t="str" cm="1">
        <f t="array" ref="AJ333">IF(K333&lt;= 0, " ",INDEX(Costs,MATCH(W$3,add_ons,0),MATCH($E333,Models,0)+1))</f>
        <v xml:space="preserve"> </v>
      </c>
      <c r="AK333" s="3" t="str" cm="1">
        <f t="array" ref="AK333">IF(L333&lt;= 0, " ",INDEX(Costs,MATCH(X$3,add_ons,0),MATCH($E333,Models,0)+1))</f>
        <v xml:space="preserve"> </v>
      </c>
      <c r="AL333" s="3" t="str" cm="1">
        <f t="array" ref="AL333">IF(M333&lt;= 0, " ",INDEX(Costs,MATCH(Y$3,add_ons,0),MATCH($E333,Models,0)+1))</f>
        <v xml:space="preserve"> </v>
      </c>
      <c r="AM333" s="3" t="str" cm="1">
        <f t="array" ref="AM333">IF(N333&lt;= 0, " ",INDEX(Costs,MATCH(Z$3,add_ons,0),MATCH($E333,Models,0)+1))</f>
        <v xml:space="preserve"> </v>
      </c>
      <c r="AN333" s="3" t="str" cm="1">
        <f t="array" ref="AN333">IF(O333&lt;= 0, " ",INDEX(Costs,MATCH(AA$3,add_ons,0),MATCH($E333,Models,0)+1))</f>
        <v xml:space="preserve"> </v>
      </c>
      <c r="AO333" s="3" cm="1">
        <f t="array" ref="AO333">IF(P333&lt;= 0, " ",INDEX(Costs,MATCH(AB$3,add_ons,0),MATCH($E333,Models,0)+1))</f>
        <v>1360</v>
      </c>
      <c r="AP333" s="3" cm="1">
        <f t="array" ref="AP333">IF(Q333&lt;= 0, " ",INDEX(Costs,MATCH(AC$3,add_ons,0),MATCH($E333,Models,0)+1))</f>
        <v>13.5</v>
      </c>
      <c r="AQ333" s="3" t="str" cm="1">
        <f t="array" ref="AQ333">IF(R333&lt;= 0, " ",INDEX(Costs,MATCH(AD$3,add_ons,0),MATCH($E333,Models,0)+1))</f>
        <v xml:space="preserve"> </v>
      </c>
      <c r="AR333" s="3" t="str" cm="1">
        <f t="array" ref="AR333">IF(S333&lt;= 0, " ",INDEX(Costs,MATCH(AE$3,add_ons,0),MATCH($E333,Models,0)+1))</f>
        <v xml:space="preserve"> </v>
      </c>
      <c r="AS333" s="3" t="str" cm="1">
        <f t="array" ref="AS333">IF(T333&lt;= 0, " ",INDEX(Costs,MATCH(AF$3,add_ons,0),MATCH($E333,Models,0)+1))</f>
        <v xml:space="preserve"> </v>
      </c>
      <c r="AT333" s="3" t="str" cm="1">
        <f t="array" ref="AT333">IF(U333&lt;= 0, " ",INDEX(Costs,MATCH(AG$3,add_ons,0),MATCH($E333,Models,0)+1))</f>
        <v xml:space="preserve"> </v>
      </c>
      <c r="AU333" s="3" t="str" cm="1">
        <f t="array" ref="AU333">IF(V333&lt;= 0, " ",INDEX(Costs,MATCH(AH$3,add_ons,0),MATCH($E333,Models,0)+1))</f>
        <v xml:space="preserve"> </v>
      </c>
      <c r="AV333" s="3">
        <f t="shared" si="26"/>
        <v>1373.5</v>
      </c>
      <c r="AW333" s="3">
        <f t="shared" si="27"/>
        <v>20043.5</v>
      </c>
      <c r="AX333" s="3">
        <f t="shared" si="28"/>
        <v>19092.489999999998</v>
      </c>
      <c r="AY333" s="3">
        <f t="shared" si="29"/>
        <v>951.01000000000204</v>
      </c>
    </row>
    <row r="334" spans="1:51" x14ac:dyDescent="0.2">
      <c r="A334" t="s">
        <v>39</v>
      </c>
      <c r="B334" t="s">
        <v>19</v>
      </c>
      <c r="C334" t="s">
        <v>10</v>
      </c>
      <c r="D334" t="s">
        <v>16</v>
      </c>
      <c r="E334" t="s">
        <v>20</v>
      </c>
      <c r="F334" t="s">
        <v>49</v>
      </c>
      <c r="G334" t="s">
        <v>22</v>
      </c>
      <c r="H334">
        <v>52</v>
      </c>
      <c r="I334" s="3">
        <v>29716</v>
      </c>
      <c r="J334" s="4">
        <v>28824.52</v>
      </c>
      <c r="K334" s="10">
        <v>0</v>
      </c>
      <c r="L334" s="10">
        <v>0</v>
      </c>
      <c r="M334" s="10">
        <v>0</v>
      </c>
      <c r="N334" s="10">
        <v>0</v>
      </c>
      <c r="O334" s="10">
        <v>0</v>
      </c>
      <c r="P334" s="10">
        <v>1</v>
      </c>
      <c r="Q334" s="10">
        <v>0</v>
      </c>
      <c r="R334" s="10">
        <v>0</v>
      </c>
      <c r="S334" s="10">
        <v>0</v>
      </c>
      <c r="T334" s="10">
        <v>0</v>
      </c>
      <c r="U334" s="10">
        <v>0</v>
      </c>
      <c r="V334" s="10">
        <v>0</v>
      </c>
      <c r="W334" s="4" t="str" cm="1">
        <f t="array" ref="W334">IF(K334&lt;=0," ",INDEX(Prices,MATCH(W$3,add_ons,0),MATCH($E334,Models,0)+1))</f>
        <v xml:space="preserve"> </v>
      </c>
      <c r="X334" s="4" t="str" cm="1">
        <f t="array" ref="X334">IF(L334&lt;=0," ",INDEX(Prices,MATCH(X$3,add_ons,0),MATCH($E334,Models,0)+1))</f>
        <v xml:space="preserve"> </v>
      </c>
      <c r="Y334" s="4" t="str" cm="1">
        <f t="array" ref="Y334">IF(M334&lt;=0," ",INDEX(Prices,MATCH(Y$3,add_ons,0),MATCH($E334,Models,0)+1))</f>
        <v xml:space="preserve"> </v>
      </c>
      <c r="Z334" s="4" t="str" cm="1">
        <f t="array" ref="Z334">IF(N334&lt;=0," ",INDEX(Prices,MATCH(Z$3,add_ons,0),MATCH($E334,Models,0)+1))</f>
        <v xml:space="preserve"> </v>
      </c>
      <c r="AA334" s="4" t="str" cm="1">
        <f t="array" ref="AA334">IF(O334&lt;=0," ",INDEX(Prices,MATCH(AA$3,add_ons,0),MATCH($E334,Models,0)+1))</f>
        <v xml:space="preserve"> </v>
      </c>
      <c r="AB334" s="4" cm="1">
        <f t="array" ref="AB334">IF(P334&lt;=0," ",INDEX(Prices,MATCH(AB$3,add_ons,0),MATCH($E334,Models,0)+1))</f>
        <v>2800</v>
      </c>
      <c r="AC334" s="4" t="str" cm="1">
        <f t="array" ref="AC334">IF(Q334&lt;=0," ",INDEX(Prices,MATCH(AC$3,add_ons,0),MATCH($E334,Models,0)+1))</f>
        <v xml:space="preserve"> </v>
      </c>
      <c r="AD334" s="4" t="str" cm="1">
        <f t="array" ref="AD334">IF(R334&lt;=0," ",INDEX(Prices,MATCH(AD$3,add_ons,0),MATCH($E334,Models,0)+1))</f>
        <v xml:space="preserve"> </v>
      </c>
      <c r="AE334" s="4" t="str" cm="1">
        <f t="array" ref="AE334">IF(S334&lt;=0," ",INDEX(Prices,MATCH(AE$3,add_ons,0),MATCH($E334,Models,0)+1))</f>
        <v xml:space="preserve"> </v>
      </c>
      <c r="AF334" s="4" t="str" cm="1">
        <f t="array" ref="AF334">IF(T334&lt;=0," ",INDEX(Prices,MATCH(AF$3,add_ons,0),MATCH($E334,Models,0)+1))</f>
        <v xml:space="preserve"> </v>
      </c>
      <c r="AG334" s="4" t="str" cm="1">
        <f t="array" ref="AG334">IF(U334&lt;=0," ",INDEX(Prices,MATCH(AG$3,add_ons,0),MATCH($E334,Models,0)+1))</f>
        <v xml:space="preserve"> </v>
      </c>
      <c r="AH334" s="4" t="str" cm="1">
        <f t="array" ref="AH334">IF(V334&lt;=0," ",INDEX(Prices,MATCH(AH$3,add_ons,0),MATCH($E334,Models,0)+1))</f>
        <v xml:space="preserve"> </v>
      </c>
      <c r="AI334" s="3">
        <f t="shared" si="25"/>
        <v>2380</v>
      </c>
      <c r="AJ334" s="3" t="str" cm="1">
        <f t="array" ref="AJ334">IF(K334&lt;= 0, " ",INDEX(Costs,MATCH(W$3,add_ons,0),MATCH($E334,Models,0)+1))</f>
        <v xml:space="preserve"> </v>
      </c>
      <c r="AK334" s="3" t="str" cm="1">
        <f t="array" ref="AK334">IF(L334&lt;= 0, " ",INDEX(Costs,MATCH(X$3,add_ons,0),MATCH($E334,Models,0)+1))</f>
        <v xml:space="preserve"> </v>
      </c>
      <c r="AL334" s="3" t="str" cm="1">
        <f t="array" ref="AL334">IF(M334&lt;= 0, " ",INDEX(Costs,MATCH(Y$3,add_ons,0),MATCH($E334,Models,0)+1))</f>
        <v xml:space="preserve"> </v>
      </c>
      <c r="AM334" s="3" t="str" cm="1">
        <f t="array" ref="AM334">IF(N334&lt;= 0, " ",INDEX(Costs,MATCH(Z$3,add_ons,0),MATCH($E334,Models,0)+1))</f>
        <v xml:space="preserve"> </v>
      </c>
      <c r="AN334" s="3" t="str" cm="1">
        <f t="array" ref="AN334">IF(O334&lt;= 0, " ",INDEX(Costs,MATCH(AA$3,add_ons,0),MATCH($E334,Models,0)+1))</f>
        <v xml:space="preserve"> </v>
      </c>
      <c r="AO334" s="3" cm="1">
        <f t="array" ref="AO334">IF(P334&lt;= 0, " ",INDEX(Costs,MATCH(AB$3,add_ons,0),MATCH($E334,Models,0)+1))</f>
        <v>1904.0000000000002</v>
      </c>
      <c r="AP334" s="3" t="str" cm="1">
        <f t="array" ref="AP334">IF(Q334&lt;= 0, " ",INDEX(Costs,MATCH(AC$3,add_ons,0),MATCH($E334,Models,0)+1))</f>
        <v xml:space="preserve"> </v>
      </c>
      <c r="AQ334" s="3" t="str" cm="1">
        <f t="array" ref="AQ334">IF(R334&lt;= 0, " ",INDEX(Costs,MATCH(AD$3,add_ons,0),MATCH($E334,Models,0)+1))</f>
        <v xml:space="preserve"> </v>
      </c>
      <c r="AR334" s="3" t="str" cm="1">
        <f t="array" ref="AR334">IF(S334&lt;= 0, " ",INDEX(Costs,MATCH(AE$3,add_ons,0),MATCH($E334,Models,0)+1))</f>
        <v xml:space="preserve"> </v>
      </c>
      <c r="AS334" s="3" t="str" cm="1">
        <f t="array" ref="AS334">IF(T334&lt;= 0, " ",INDEX(Costs,MATCH(AF$3,add_ons,0),MATCH($E334,Models,0)+1))</f>
        <v xml:space="preserve"> </v>
      </c>
      <c r="AT334" s="3" t="str" cm="1">
        <f t="array" ref="AT334">IF(U334&lt;= 0, " ",INDEX(Costs,MATCH(AG$3,add_ons,0),MATCH($E334,Models,0)+1))</f>
        <v xml:space="preserve"> </v>
      </c>
      <c r="AU334" s="3" t="str" cm="1">
        <f t="array" ref="AU334">IF(V334&lt;= 0, " ",INDEX(Costs,MATCH(AH$3,add_ons,0),MATCH($E334,Models,0)+1))</f>
        <v xml:space="preserve"> </v>
      </c>
      <c r="AV334" s="3">
        <f t="shared" si="26"/>
        <v>1904.0000000000002</v>
      </c>
      <c r="AW334" s="3">
        <f t="shared" si="27"/>
        <v>32096</v>
      </c>
      <c r="AX334" s="3">
        <f t="shared" si="28"/>
        <v>30728.52</v>
      </c>
      <c r="AY334" s="3">
        <f t="shared" si="29"/>
        <v>1367.4799999999996</v>
      </c>
    </row>
    <row r="335" spans="1:51" x14ac:dyDescent="0.2">
      <c r="A335" t="s">
        <v>39</v>
      </c>
      <c r="B335" t="s">
        <v>19</v>
      </c>
      <c r="C335" t="s">
        <v>10</v>
      </c>
      <c r="D335" t="s">
        <v>16</v>
      </c>
      <c r="E335" t="s">
        <v>33</v>
      </c>
      <c r="F335" t="s">
        <v>49</v>
      </c>
      <c r="G335" t="s">
        <v>14</v>
      </c>
      <c r="H335">
        <v>68</v>
      </c>
      <c r="I335" s="3">
        <v>34910</v>
      </c>
      <c r="J335" s="4">
        <v>33862.699999999997</v>
      </c>
      <c r="K335" s="10">
        <v>1</v>
      </c>
      <c r="L335" s="10">
        <v>0</v>
      </c>
      <c r="M335" s="10">
        <v>0</v>
      </c>
      <c r="N335" s="10">
        <v>0</v>
      </c>
      <c r="O335" s="10">
        <v>0</v>
      </c>
      <c r="P335" s="10">
        <v>0</v>
      </c>
      <c r="Q335" s="10">
        <v>0</v>
      </c>
      <c r="R335" s="10">
        <v>0</v>
      </c>
      <c r="S335" s="10">
        <v>1</v>
      </c>
      <c r="T335" s="10">
        <v>1</v>
      </c>
      <c r="U335" s="10">
        <v>0</v>
      </c>
      <c r="V335" s="10">
        <v>0</v>
      </c>
      <c r="W335" s="4" cm="1">
        <f t="array" ref="W335">IF(K335&lt;=0," ",INDEX(Prices,MATCH(W$3,add_ons,0),MATCH($E335,Models,0)+1))</f>
        <v>850</v>
      </c>
      <c r="X335" s="4" t="str" cm="1">
        <f t="array" ref="X335">IF(L335&lt;=0," ",INDEX(Prices,MATCH(X$3,add_ons,0),MATCH($E335,Models,0)+1))</f>
        <v xml:space="preserve"> </v>
      </c>
      <c r="Y335" s="4" t="str" cm="1">
        <f t="array" ref="Y335">IF(M335&lt;=0," ",INDEX(Prices,MATCH(Y$3,add_ons,0),MATCH($E335,Models,0)+1))</f>
        <v xml:space="preserve"> </v>
      </c>
      <c r="Z335" s="4" t="str" cm="1">
        <f t="array" ref="Z335">IF(N335&lt;=0," ",INDEX(Prices,MATCH(Z$3,add_ons,0),MATCH($E335,Models,0)+1))</f>
        <v xml:space="preserve"> </v>
      </c>
      <c r="AA335" s="4" t="str" cm="1">
        <f t="array" ref="AA335">IF(O335&lt;=0," ",INDEX(Prices,MATCH(AA$3,add_ons,0),MATCH($E335,Models,0)+1))</f>
        <v xml:space="preserve"> </v>
      </c>
      <c r="AB335" s="4" t="str" cm="1">
        <f t="array" ref="AB335">IF(P335&lt;=0," ",INDEX(Prices,MATCH(AB$3,add_ons,0),MATCH($E335,Models,0)+1))</f>
        <v xml:space="preserve"> </v>
      </c>
      <c r="AC335" s="4" t="str" cm="1">
        <f t="array" ref="AC335">IF(Q335&lt;=0," ",INDEX(Prices,MATCH(AC$3,add_ons,0),MATCH($E335,Models,0)+1))</f>
        <v xml:space="preserve"> </v>
      </c>
      <c r="AD335" s="4" t="str" cm="1">
        <f t="array" ref="AD335">IF(R335&lt;=0," ",INDEX(Prices,MATCH(AD$3,add_ons,0),MATCH($E335,Models,0)+1))</f>
        <v xml:space="preserve"> </v>
      </c>
      <c r="AE335" s="4" cm="1">
        <f t="array" ref="AE335">IF(S335&lt;=0," ",INDEX(Prices,MATCH(AE$3,add_ons,0),MATCH($E335,Models,0)+1))</f>
        <v>180</v>
      </c>
      <c r="AF335" s="4" cm="1">
        <f t="array" ref="AF335">IF(T335&lt;=0," ",INDEX(Prices,MATCH(AF$3,add_ons,0),MATCH($E335,Models,0)+1))</f>
        <v>230</v>
      </c>
      <c r="AG335" s="4" t="str" cm="1">
        <f t="array" ref="AG335">IF(U335&lt;=0," ",INDEX(Prices,MATCH(AG$3,add_ons,0),MATCH($E335,Models,0)+1))</f>
        <v xml:space="preserve"> </v>
      </c>
      <c r="AH335" s="4" t="str" cm="1">
        <f t="array" ref="AH335">IF(V335&lt;=0," ",INDEX(Prices,MATCH(AH$3,add_ons,0),MATCH($E335,Models,0)+1))</f>
        <v xml:space="preserve"> </v>
      </c>
      <c r="AI335" s="3">
        <f t="shared" si="25"/>
        <v>1071</v>
      </c>
      <c r="AJ335" s="3" cm="1">
        <f t="array" ref="AJ335">IF(K335&lt;= 0, " ",INDEX(Costs,MATCH(W$3,add_ons,0),MATCH($E335,Models,0)+1))</f>
        <v>212.5</v>
      </c>
      <c r="AK335" s="3" t="str" cm="1">
        <f t="array" ref="AK335">IF(L335&lt;= 0, " ",INDEX(Costs,MATCH(X$3,add_ons,0),MATCH($E335,Models,0)+1))</f>
        <v xml:space="preserve"> </v>
      </c>
      <c r="AL335" s="3" t="str" cm="1">
        <f t="array" ref="AL335">IF(M335&lt;= 0, " ",INDEX(Costs,MATCH(Y$3,add_ons,0),MATCH($E335,Models,0)+1))</f>
        <v xml:space="preserve"> </v>
      </c>
      <c r="AM335" s="3" t="str" cm="1">
        <f t="array" ref="AM335">IF(N335&lt;= 0, " ",INDEX(Costs,MATCH(Z$3,add_ons,0),MATCH($E335,Models,0)+1))</f>
        <v xml:space="preserve"> </v>
      </c>
      <c r="AN335" s="3" t="str" cm="1">
        <f t="array" ref="AN335">IF(O335&lt;= 0, " ",INDEX(Costs,MATCH(AA$3,add_ons,0),MATCH($E335,Models,0)+1))</f>
        <v xml:space="preserve"> </v>
      </c>
      <c r="AO335" s="3" t="str" cm="1">
        <f t="array" ref="AO335">IF(P335&lt;= 0, " ",INDEX(Costs,MATCH(AB$3,add_ons,0),MATCH($E335,Models,0)+1))</f>
        <v xml:space="preserve"> </v>
      </c>
      <c r="AP335" s="3" t="str" cm="1">
        <f t="array" ref="AP335">IF(Q335&lt;= 0, " ",INDEX(Costs,MATCH(AC$3,add_ons,0),MATCH($E335,Models,0)+1))</f>
        <v xml:space="preserve"> </v>
      </c>
      <c r="AQ335" s="3" t="str" cm="1">
        <f t="array" ref="AQ335">IF(R335&lt;= 0, " ",INDEX(Costs,MATCH(AD$3,add_ons,0),MATCH($E335,Models,0)+1))</f>
        <v xml:space="preserve"> </v>
      </c>
      <c r="AR335" s="3" cm="1">
        <f t="array" ref="AR335">IF(S335&lt;= 0, " ",INDEX(Costs,MATCH(AE$3,add_ons,0),MATCH($E335,Models,0)+1))</f>
        <v>30.6</v>
      </c>
      <c r="AS335" s="3" cm="1">
        <f t="array" ref="AS335">IF(T335&lt;= 0, " ",INDEX(Costs,MATCH(AF$3,add_ons,0),MATCH($E335,Models,0)+1))</f>
        <v>41.4</v>
      </c>
      <c r="AT335" s="3" t="str" cm="1">
        <f t="array" ref="AT335">IF(U335&lt;= 0, " ",INDEX(Costs,MATCH(AG$3,add_ons,0),MATCH($E335,Models,0)+1))</f>
        <v xml:space="preserve"> </v>
      </c>
      <c r="AU335" s="3" t="str" cm="1">
        <f t="array" ref="AU335">IF(V335&lt;= 0, " ",INDEX(Costs,MATCH(AH$3,add_ons,0),MATCH($E335,Models,0)+1))</f>
        <v xml:space="preserve"> </v>
      </c>
      <c r="AV335" s="3">
        <f t="shared" si="26"/>
        <v>284.5</v>
      </c>
      <c r="AW335" s="3">
        <f t="shared" si="27"/>
        <v>35981</v>
      </c>
      <c r="AX335" s="3">
        <f t="shared" si="28"/>
        <v>34147.199999999997</v>
      </c>
      <c r="AY335" s="3">
        <f t="shared" si="29"/>
        <v>1833.8000000000029</v>
      </c>
    </row>
    <row r="336" spans="1:51" x14ac:dyDescent="0.2">
      <c r="A336" t="s">
        <v>39</v>
      </c>
      <c r="B336" t="s">
        <v>19</v>
      </c>
      <c r="C336" t="s">
        <v>10</v>
      </c>
      <c r="D336" t="s">
        <v>11</v>
      </c>
      <c r="E336" t="s">
        <v>28</v>
      </c>
      <c r="F336" t="s">
        <v>26</v>
      </c>
      <c r="G336" t="s">
        <v>22</v>
      </c>
      <c r="H336">
        <v>63</v>
      </c>
      <c r="I336" s="3">
        <v>28545</v>
      </c>
      <c r="J336" s="4">
        <v>27688.649999999998</v>
      </c>
      <c r="K336" s="10">
        <v>1</v>
      </c>
      <c r="L336" s="10">
        <v>0</v>
      </c>
      <c r="M336" s="10">
        <v>0</v>
      </c>
      <c r="N336" s="10">
        <v>0</v>
      </c>
      <c r="O336" s="10">
        <v>0</v>
      </c>
      <c r="P336" s="10">
        <v>1</v>
      </c>
      <c r="Q336" s="10">
        <v>0</v>
      </c>
      <c r="R336" s="10">
        <v>0</v>
      </c>
      <c r="S336" s="10">
        <v>1</v>
      </c>
      <c r="T336" s="10">
        <v>0</v>
      </c>
      <c r="U336" s="10">
        <v>0</v>
      </c>
      <c r="V336" s="10">
        <v>1</v>
      </c>
      <c r="W336" s="4" cm="1">
        <f t="array" ref="W336">IF(K336&lt;=0," ",INDEX(Prices,MATCH(W$3,add_ons,0),MATCH($E336,Models,0)+1))</f>
        <v>725</v>
      </c>
      <c r="X336" s="4" t="str" cm="1">
        <f t="array" ref="X336">IF(L336&lt;=0," ",INDEX(Prices,MATCH(X$3,add_ons,0),MATCH($E336,Models,0)+1))</f>
        <v xml:space="preserve"> </v>
      </c>
      <c r="Y336" s="4" t="str" cm="1">
        <f t="array" ref="Y336">IF(M336&lt;=0," ",INDEX(Prices,MATCH(Y$3,add_ons,0),MATCH($E336,Models,0)+1))</f>
        <v xml:space="preserve"> </v>
      </c>
      <c r="Z336" s="4" t="str" cm="1">
        <f t="array" ref="Z336">IF(N336&lt;=0," ",INDEX(Prices,MATCH(Z$3,add_ons,0),MATCH($E336,Models,0)+1))</f>
        <v xml:space="preserve"> </v>
      </c>
      <c r="AA336" s="4" t="str" cm="1">
        <f t="array" ref="AA336">IF(O336&lt;=0," ",INDEX(Prices,MATCH(AA$3,add_ons,0),MATCH($E336,Models,0)+1))</f>
        <v xml:space="preserve"> </v>
      </c>
      <c r="AB336" s="4" cm="1">
        <f t="array" ref="AB336">IF(P336&lt;=0," ",INDEX(Prices,MATCH(AB$3,add_ons,0),MATCH($E336,Models,0)+1))</f>
        <v>2700</v>
      </c>
      <c r="AC336" s="4" t="str" cm="1">
        <f t="array" ref="AC336">IF(Q336&lt;=0," ",INDEX(Prices,MATCH(AC$3,add_ons,0),MATCH($E336,Models,0)+1))</f>
        <v xml:space="preserve"> </v>
      </c>
      <c r="AD336" s="4" t="str" cm="1">
        <f t="array" ref="AD336">IF(R336&lt;=0," ",INDEX(Prices,MATCH(AD$3,add_ons,0),MATCH($E336,Models,0)+1))</f>
        <v xml:space="preserve"> </v>
      </c>
      <c r="AE336" s="4" cm="1">
        <f t="array" ref="AE336">IF(S336&lt;=0," ",INDEX(Prices,MATCH(AE$3,add_ons,0),MATCH($E336,Models,0)+1))</f>
        <v>160</v>
      </c>
      <c r="AF336" s="4" t="str" cm="1">
        <f t="array" ref="AF336">IF(T336&lt;=0," ",INDEX(Prices,MATCH(AF$3,add_ons,0),MATCH($E336,Models,0)+1))</f>
        <v xml:space="preserve"> </v>
      </c>
      <c r="AG336" s="4" t="str" cm="1">
        <f t="array" ref="AG336">IF(U336&lt;=0," ",INDEX(Prices,MATCH(AG$3,add_ons,0),MATCH($E336,Models,0)+1))</f>
        <v xml:space="preserve"> </v>
      </c>
      <c r="AH336" s="4" cm="1">
        <f t="array" ref="AH336">IF(V336&lt;=0," ",INDEX(Prices,MATCH(AH$3,add_ons,0),MATCH($E336,Models,0)+1))</f>
        <v>440</v>
      </c>
      <c r="AI336" s="3">
        <f t="shared" si="25"/>
        <v>3421.25</v>
      </c>
      <c r="AJ336" s="3" cm="1">
        <f t="array" ref="AJ336">IF(K336&lt;= 0, " ",INDEX(Costs,MATCH(W$3,add_ons,0),MATCH($E336,Models,0)+1))</f>
        <v>181.25</v>
      </c>
      <c r="AK336" s="3" t="str" cm="1">
        <f t="array" ref="AK336">IF(L336&lt;= 0, " ",INDEX(Costs,MATCH(X$3,add_ons,0),MATCH($E336,Models,0)+1))</f>
        <v xml:space="preserve"> </v>
      </c>
      <c r="AL336" s="3" t="str" cm="1">
        <f t="array" ref="AL336">IF(M336&lt;= 0, " ",INDEX(Costs,MATCH(Y$3,add_ons,0),MATCH($E336,Models,0)+1))</f>
        <v xml:space="preserve"> </v>
      </c>
      <c r="AM336" s="3" t="str" cm="1">
        <f t="array" ref="AM336">IF(N336&lt;= 0, " ",INDEX(Costs,MATCH(Z$3,add_ons,0),MATCH($E336,Models,0)+1))</f>
        <v xml:space="preserve"> </v>
      </c>
      <c r="AN336" s="3" t="str" cm="1">
        <f t="array" ref="AN336">IF(O336&lt;= 0, " ",INDEX(Costs,MATCH(AA$3,add_ons,0),MATCH($E336,Models,0)+1))</f>
        <v xml:space="preserve"> </v>
      </c>
      <c r="AO336" s="3" cm="1">
        <f t="array" ref="AO336">IF(P336&lt;= 0, " ",INDEX(Costs,MATCH(AB$3,add_ons,0),MATCH($E336,Models,0)+1))</f>
        <v>1836.0000000000002</v>
      </c>
      <c r="AP336" s="3" t="str" cm="1">
        <f t="array" ref="AP336">IF(Q336&lt;= 0, " ",INDEX(Costs,MATCH(AC$3,add_ons,0),MATCH($E336,Models,0)+1))</f>
        <v xml:space="preserve"> </v>
      </c>
      <c r="AQ336" s="3" t="str" cm="1">
        <f t="array" ref="AQ336">IF(R336&lt;= 0, " ",INDEX(Costs,MATCH(AD$3,add_ons,0),MATCH($E336,Models,0)+1))</f>
        <v xml:space="preserve"> </v>
      </c>
      <c r="AR336" s="3" cm="1">
        <f t="array" ref="AR336">IF(S336&lt;= 0, " ",INDEX(Costs,MATCH(AE$3,add_ons,0),MATCH($E336,Models,0)+1))</f>
        <v>27.200000000000003</v>
      </c>
      <c r="AS336" s="3" t="str" cm="1">
        <f t="array" ref="AS336">IF(T336&lt;= 0, " ",INDEX(Costs,MATCH(AF$3,add_ons,0),MATCH($E336,Models,0)+1))</f>
        <v xml:space="preserve"> </v>
      </c>
      <c r="AT336" s="3" t="str" cm="1">
        <f t="array" ref="AT336">IF(U336&lt;= 0, " ",INDEX(Costs,MATCH(AG$3,add_ons,0),MATCH($E336,Models,0)+1))</f>
        <v xml:space="preserve"> </v>
      </c>
      <c r="AU336" s="3" cm="1">
        <f t="array" ref="AU336">IF(V336&lt;= 0, " ",INDEX(Costs,MATCH(AH$3,add_ons,0),MATCH($E336,Models,0)+1))</f>
        <v>92.399999999999991</v>
      </c>
      <c r="AV336" s="3">
        <f t="shared" si="26"/>
        <v>2136.8500000000004</v>
      </c>
      <c r="AW336" s="3">
        <f t="shared" si="27"/>
        <v>31966.25</v>
      </c>
      <c r="AX336" s="3">
        <f t="shared" si="28"/>
        <v>29825.5</v>
      </c>
      <c r="AY336" s="3">
        <f t="shared" si="29"/>
        <v>2140.75</v>
      </c>
    </row>
    <row r="337" spans="1:51" x14ac:dyDescent="0.2">
      <c r="A337" t="s">
        <v>39</v>
      </c>
      <c r="B337" t="s">
        <v>19</v>
      </c>
      <c r="C337" t="s">
        <v>10</v>
      </c>
      <c r="D337" t="s">
        <v>11</v>
      </c>
      <c r="E337" t="s">
        <v>12</v>
      </c>
      <c r="F337" t="s">
        <v>30</v>
      </c>
      <c r="G337" t="s">
        <v>14</v>
      </c>
      <c r="H337">
        <v>63</v>
      </c>
      <c r="I337" s="3">
        <v>25819</v>
      </c>
      <c r="J337" s="4">
        <v>25044.43</v>
      </c>
      <c r="K337" s="10">
        <v>0</v>
      </c>
      <c r="L337" s="10">
        <v>0</v>
      </c>
      <c r="M337" s="10">
        <v>0</v>
      </c>
      <c r="N337" s="10">
        <v>0</v>
      </c>
      <c r="O337" s="10">
        <v>0</v>
      </c>
      <c r="P337" s="10">
        <v>1</v>
      </c>
      <c r="Q337" s="10">
        <v>0</v>
      </c>
      <c r="R337" s="10">
        <v>0</v>
      </c>
      <c r="S337" s="10">
        <v>0</v>
      </c>
      <c r="T337" s="10">
        <v>0</v>
      </c>
      <c r="U337" s="10">
        <v>0</v>
      </c>
      <c r="V337" s="10">
        <v>1</v>
      </c>
      <c r="W337" s="4" t="str" cm="1">
        <f t="array" ref="W337">IF(K337&lt;=0," ",INDEX(Prices,MATCH(W$3,add_ons,0),MATCH($E337,Models,0)+1))</f>
        <v xml:space="preserve"> </v>
      </c>
      <c r="X337" s="4" t="str" cm="1">
        <f t="array" ref="X337">IF(L337&lt;=0," ",INDEX(Prices,MATCH(X$3,add_ons,0),MATCH($E337,Models,0)+1))</f>
        <v xml:space="preserve"> </v>
      </c>
      <c r="Y337" s="4" t="str" cm="1">
        <f t="array" ref="Y337">IF(M337&lt;=0," ",INDEX(Prices,MATCH(Y$3,add_ons,0),MATCH($E337,Models,0)+1))</f>
        <v xml:space="preserve"> </v>
      </c>
      <c r="Z337" s="4" t="str" cm="1">
        <f t="array" ref="Z337">IF(N337&lt;=0," ",INDEX(Prices,MATCH(Z$3,add_ons,0),MATCH($E337,Models,0)+1))</f>
        <v xml:space="preserve"> </v>
      </c>
      <c r="AA337" s="4" t="str" cm="1">
        <f t="array" ref="AA337">IF(O337&lt;=0," ",INDEX(Prices,MATCH(AA$3,add_ons,0),MATCH($E337,Models,0)+1))</f>
        <v xml:space="preserve"> </v>
      </c>
      <c r="AB337" s="4" cm="1">
        <f t="array" ref="AB337">IF(P337&lt;=0," ",INDEX(Prices,MATCH(AB$3,add_ons,0),MATCH($E337,Models,0)+1))</f>
        <v>2700</v>
      </c>
      <c r="AC337" s="4" t="str" cm="1">
        <f t="array" ref="AC337">IF(Q337&lt;=0," ",INDEX(Prices,MATCH(AC$3,add_ons,0),MATCH($E337,Models,0)+1))</f>
        <v xml:space="preserve"> </v>
      </c>
      <c r="AD337" s="4" t="str" cm="1">
        <f t="array" ref="AD337">IF(R337&lt;=0," ",INDEX(Prices,MATCH(AD$3,add_ons,0),MATCH($E337,Models,0)+1))</f>
        <v xml:space="preserve"> </v>
      </c>
      <c r="AE337" s="4" t="str" cm="1">
        <f t="array" ref="AE337">IF(S337&lt;=0," ",INDEX(Prices,MATCH(AE$3,add_ons,0),MATCH($E337,Models,0)+1))</f>
        <v xml:space="preserve"> </v>
      </c>
      <c r="AF337" s="4" t="str" cm="1">
        <f t="array" ref="AF337">IF(T337&lt;=0," ",INDEX(Prices,MATCH(AF$3,add_ons,0),MATCH($E337,Models,0)+1))</f>
        <v xml:space="preserve"> </v>
      </c>
      <c r="AG337" s="4" t="str" cm="1">
        <f t="array" ref="AG337">IF(U337&lt;=0," ",INDEX(Prices,MATCH(AG$3,add_ons,0),MATCH($E337,Models,0)+1))</f>
        <v xml:space="preserve"> </v>
      </c>
      <c r="AH337" s="4" cm="1">
        <f t="array" ref="AH337">IF(V337&lt;=0," ",INDEX(Prices,MATCH(AH$3,add_ons,0),MATCH($E337,Models,0)+1))</f>
        <v>460</v>
      </c>
      <c r="AI337" s="3">
        <f t="shared" si="25"/>
        <v>2686</v>
      </c>
      <c r="AJ337" s="3" t="str" cm="1">
        <f t="array" ref="AJ337">IF(K337&lt;= 0, " ",INDEX(Costs,MATCH(W$3,add_ons,0),MATCH($E337,Models,0)+1))</f>
        <v xml:space="preserve"> </v>
      </c>
      <c r="AK337" s="3" t="str" cm="1">
        <f t="array" ref="AK337">IF(L337&lt;= 0, " ",INDEX(Costs,MATCH(X$3,add_ons,0),MATCH($E337,Models,0)+1))</f>
        <v xml:space="preserve"> </v>
      </c>
      <c r="AL337" s="3" t="str" cm="1">
        <f t="array" ref="AL337">IF(M337&lt;= 0, " ",INDEX(Costs,MATCH(Y$3,add_ons,0),MATCH($E337,Models,0)+1))</f>
        <v xml:space="preserve"> </v>
      </c>
      <c r="AM337" s="3" t="str" cm="1">
        <f t="array" ref="AM337">IF(N337&lt;= 0, " ",INDEX(Costs,MATCH(Z$3,add_ons,0),MATCH($E337,Models,0)+1))</f>
        <v xml:space="preserve"> </v>
      </c>
      <c r="AN337" s="3" t="str" cm="1">
        <f t="array" ref="AN337">IF(O337&lt;= 0, " ",INDEX(Costs,MATCH(AA$3,add_ons,0),MATCH($E337,Models,0)+1))</f>
        <v xml:space="preserve"> </v>
      </c>
      <c r="AO337" s="3" cm="1">
        <f t="array" ref="AO337">IF(P337&lt;= 0, " ",INDEX(Costs,MATCH(AB$3,add_ons,0),MATCH($E337,Models,0)+1))</f>
        <v>1836.0000000000002</v>
      </c>
      <c r="AP337" s="3" t="str" cm="1">
        <f t="array" ref="AP337">IF(Q337&lt;= 0, " ",INDEX(Costs,MATCH(AC$3,add_ons,0),MATCH($E337,Models,0)+1))</f>
        <v xml:space="preserve"> </v>
      </c>
      <c r="AQ337" s="3" t="str" cm="1">
        <f t="array" ref="AQ337">IF(R337&lt;= 0, " ",INDEX(Costs,MATCH(AD$3,add_ons,0),MATCH($E337,Models,0)+1))</f>
        <v xml:space="preserve"> </v>
      </c>
      <c r="AR337" s="3" t="str" cm="1">
        <f t="array" ref="AR337">IF(S337&lt;= 0, " ",INDEX(Costs,MATCH(AE$3,add_ons,0),MATCH($E337,Models,0)+1))</f>
        <v xml:space="preserve"> </v>
      </c>
      <c r="AS337" s="3" t="str" cm="1">
        <f t="array" ref="AS337">IF(T337&lt;= 0, " ",INDEX(Costs,MATCH(AF$3,add_ons,0),MATCH($E337,Models,0)+1))</f>
        <v xml:space="preserve"> </v>
      </c>
      <c r="AT337" s="3" t="str" cm="1">
        <f t="array" ref="AT337">IF(U337&lt;= 0, " ",INDEX(Costs,MATCH(AG$3,add_ons,0),MATCH($E337,Models,0)+1))</f>
        <v xml:space="preserve"> </v>
      </c>
      <c r="AU337" s="3" cm="1">
        <f t="array" ref="AU337">IF(V337&lt;= 0, " ",INDEX(Costs,MATCH(AH$3,add_ons,0),MATCH($E337,Models,0)+1))</f>
        <v>96.6</v>
      </c>
      <c r="AV337" s="3">
        <f t="shared" si="26"/>
        <v>1932.6000000000001</v>
      </c>
      <c r="AW337" s="3">
        <f t="shared" si="27"/>
        <v>28505</v>
      </c>
      <c r="AX337" s="3">
        <f t="shared" si="28"/>
        <v>26977.03</v>
      </c>
      <c r="AY337" s="3">
        <f t="shared" si="29"/>
        <v>1527.9700000000012</v>
      </c>
    </row>
    <row r="338" spans="1:51" x14ac:dyDescent="0.2">
      <c r="A338" t="s">
        <v>39</v>
      </c>
      <c r="B338" t="s">
        <v>19</v>
      </c>
      <c r="C338" t="s">
        <v>40</v>
      </c>
      <c r="D338" t="s">
        <v>24</v>
      </c>
      <c r="E338" t="s">
        <v>25</v>
      </c>
      <c r="F338" t="s">
        <v>26</v>
      </c>
      <c r="G338" t="s">
        <v>22</v>
      </c>
      <c r="H338">
        <v>64</v>
      </c>
      <c r="I338" s="4">
        <v>18222</v>
      </c>
      <c r="J338" s="4">
        <v>10933.199999999999</v>
      </c>
      <c r="K338" s="10">
        <v>0</v>
      </c>
      <c r="L338" s="10">
        <v>0</v>
      </c>
      <c r="M338" s="10">
        <v>0</v>
      </c>
      <c r="N338" s="10">
        <v>0</v>
      </c>
      <c r="O338" s="10">
        <v>1</v>
      </c>
      <c r="P338" s="10">
        <v>0</v>
      </c>
      <c r="Q338" s="10">
        <v>0</v>
      </c>
      <c r="R338" s="10">
        <v>0</v>
      </c>
      <c r="S338" s="10">
        <v>0</v>
      </c>
      <c r="T338" s="10">
        <v>0</v>
      </c>
      <c r="U338" s="10">
        <v>0</v>
      </c>
      <c r="V338" s="10">
        <v>0</v>
      </c>
      <c r="W338" s="4" t="str" cm="1">
        <f t="array" ref="W338">IF(K338&lt;=0," ",INDEX(Prices,MATCH(W$3,add_ons,0),MATCH($E338,Models,0)+1))</f>
        <v xml:space="preserve"> </v>
      </c>
      <c r="X338" s="4" t="str" cm="1">
        <f t="array" ref="X338">IF(L338&lt;=0," ",INDEX(Prices,MATCH(X$3,add_ons,0),MATCH($E338,Models,0)+1))</f>
        <v xml:space="preserve"> </v>
      </c>
      <c r="Y338" s="4" t="str" cm="1">
        <f t="array" ref="Y338">IF(M338&lt;=0," ",INDEX(Prices,MATCH(Y$3,add_ons,0),MATCH($E338,Models,0)+1))</f>
        <v xml:space="preserve"> </v>
      </c>
      <c r="Z338" s="4" t="str" cm="1">
        <f t="array" ref="Z338">IF(N338&lt;=0," ",INDEX(Prices,MATCH(Z$3,add_ons,0),MATCH($E338,Models,0)+1))</f>
        <v xml:space="preserve"> </v>
      </c>
      <c r="AA338" s="4" cm="1">
        <f t="array" ref="AA338">IF(O338&lt;=0," ",INDEX(Prices,MATCH(AA$3,add_ons,0),MATCH($E338,Models,0)+1))</f>
        <v>1500</v>
      </c>
      <c r="AB338" s="4" t="str" cm="1">
        <f t="array" ref="AB338">IF(P338&lt;=0," ",INDEX(Prices,MATCH(AB$3,add_ons,0),MATCH($E338,Models,0)+1))</f>
        <v xml:space="preserve"> </v>
      </c>
      <c r="AC338" s="4" t="str" cm="1">
        <f t="array" ref="AC338">IF(Q338&lt;=0," ",INDEX(Prices,MATCH(AC$3,add_ons,0),MATCH($E338,Models,0)+1))</f>
        <v xml:space="preserve"> </v>
      </c>
      <c r="AD338" s="4" t="str" cm="1">
        <f t="array" ref="AD338">IF(R338&lt;=0," ",INDEX(Prices,MATCH(AD$3,add_ons,0),MATCH($E338,Models,0)+1))</f>
        <v xml:space="preserve"> </v>
      </c>
      <c r="AE338" s="4" t="str" cm="1">
        <f t="array" ref="AE338">IF(S338&lt;=0," ",INDEX(Prices,MATCH(AE$3,add_ons,0),MATCH($E338,Models,0)+1))</f>
        <v xml:space="preserve"> </v>
      </c>
      <c r="AF338" s="4" t="str" cm="1">
        <f t="array" ref="AF338">IF(T338&lt;=0," ",INDEX(Prices,MATCH(AF$3,add_ons,0),MATCH($E338,Models,0)+1))</f>
        <v xml:space="preserve"> </v>
      </c>
      <c r="AG338" s="4" t="str" cm="1">
        <f t="array" ref="AG338">IF(U338&lt;=0," ",INDEX(Prices,MATCH(AG$3,add_ons,0),MATCH($E338,Models,0)+1))</f>
        <v xml:space="preserve"> </v>
      </c>
      <c r="AH338" s="4" t="str" cm="1">
        <f t="array" ref="AH338">IF(V338&lt;=0," ",INDEX(Prices,MATCH(AH$3,add_ons,0),MATCH($E338,Models,0)+1))</f>
        <v xml:space="preserve"> </v>
      </c>
      <c r="AI338" s="3">
        <f t="shared" si="25"/>
        <v>1275</v>
      </c>
      <c r="AJ338" s="3" t="str" cm="1">
        <f t="array" ref="AJ338">IF(K338&lt;= 0, " ",INDEX(Costs,MATCH(W$3,add_ons,0),MATCH($E338,Models,0)+1))</f>
        <v xml:space="preserve"> </v>
      </c>
      <c r="AK338" s="3" t="str" cm="1">
        <f t="array" ref="AK338">IF(L338&lt;= 0, " ",INDEX(Costs,MATCH(X$3,add_ons,0),MATCH($E338,Models,0)+1))</f>
        <v xml:space="preserve"> </v>
      </c>
      <c r="AL338" s="3" t="str" cm="1">
        <f t="array" ref="AL338">IF(M338&lt;= 0, " ",INDEX(Costs,MATCH(Y$3,add_ons,0),MATCH($E338,Models,0)+1))</f>
        <v xml:space="preserve"> </v>
      </c>
      <c r="AM338" s="3" t="str" cm="1">
        <f t="array" ref="AM338">IF(N338&lt;= 0, " ",INDEX(Costs,MATCH(Z$3,add_ons,0),MATCH($E338,Models,0)+1))</f>
        <v xml:space="preserve"> </v>
      </c>
      <c r="AN338" s="3" cm="1">
        <f t="array" ref="AN338">IF(O338&lt;= 0, " ",INDEX(Costs,MATCH(AA$3,add_ons,0),MATCH($E338,Models,0)+1))</f>
        <v>975</v>
      </c>
      <c r="AO338" s="3" t="str" cm="1">
        <f t="array" ref="AO338">IF(P338&lt;= 0, " ",INDEX(Costs,MATCH(AB$3,add_ons,0),MATCH($E338,Models,0)+1))</f>
        <v xml:space="preserve"> </v>
      </c>
      <c r="AP338" s="3" t="str" cm="1">
        <f t="array" ref="AP338">IF(Q338&lt;= 0, " ",INDEX(Costs,MATCH(AC$3,add_ons,0),MATCH($E338,Models,0)+1))</f>
        <v xml:space="preserve"> </v>
      </c>
      <c r="AQ338" s="3" t="str" cm="1">
        <f t="array" ref="AQ338">IF(R338&lt;= 0, " ",INDEX(Costs,MATCH(AD$3,add_ons,0),MATCH($E338,Models,0)+1))</f>
        <v xml:space="preserve"> </v>
      </c>
      <c r="AR338" s="3" t="str" cm="1">
        <f t="array" ref="AR338">IF(S338&lt;= 0, " ",INDEX(Costs,MATCH(AE$3,add_ons,0),MATCH($E338,Models,0)+1))</f>
        <v xml:space="preserve"> </v>
      </c>
      <c r="AS338" s="3" t="str" cm="1">
        <f t="array" ref="AS338">IF(T338&lt;= 0, " ",INDEX(Costs,MATCH(AF$3,add_ons,0),MATCH($E338,Models,0)+1))</f>
        <v xml:space="preserve"> </v>
      </c>
      <c r="AT338" s="3" t="str" cm="1">
        <f t="array" ref="AT338">IF(U338&lt;= 0, " ",INDEX(Costs,MATCH(AG$3,add_ons,0),MATCH($E338,Models,0)+1))</f>
        <v xml:space="preserve"> </v>
      </c>
      <c r="AU338" s="3" t="str" cm="1">
        <f t="array" ref="AU338">IF(V338&lt;= 0, " ",INDEX(Costs,MATCH(AH$3,add_ons,0),MATCH($E338,Models,0)+1))</f>
        <v xml:space="preserve"> </v>
      </c>
      <c r="AV338" s="3">
        <f t="shared" si="26"/>
        <v>975</v>
      </c>
      <c r="AW338" s="3">
        <f t="shared" si="27"/>
        <v>19497</v>
      </c>
      <c r="AX338" s="3">
        <f t="shared" si="28"/>
        <v>11908.199999999999</v>
      </c>
      <c r="AY338" s="3">
        <f t="shared" si="29"/>
        <v>7588.8000000000011</v>
      </c>
    </row>
    <row r="339" spans="1:51" x14ac:dyDescent="0.2">
      <c r="A339" t="s">
        <v>39</v>
      </c>
      <c r="B339" t="s">
        <v>19</v>
      </c>
      <c r="C339" t="s">
        <v>40</v>
      </c>
      <c r="D339" t="s">
        <v>16</v>
      </c>
      <c r="E339" t="s">
        <v>20</v>
      </c>
      <c r="F339" t="s">
        <v>26</v>
      </c>
      <c r="G339" t="s">
        <v>22</v>
      </c>
      <c r="H339">
        <v>47</v>
      </c>
      <c r="I339" s="4">
        <v>16370</v>
      </c>
      <c r="J339" s="4">
        <v>9822</v>
      </c>
      <c r="K339" s="10">
        <v>1</v>
      </c>
      <c r="L339" s="10">
        <v>0</v>
      </c>
      <c r="M339" s="10">
        <v>0</v>
      </c>
      <c r="N339" s="10">
        <v>1</v>
      </c>
      <c r="O339" s="10">
        <v>1</v>
      </c>
      <c r="P339" s="10">
        <v>1</v>
      </c>
      <c r="Q339" s="10">
        <v>1</v>
      </c>
      <c r="R339" s="10">
        <v>0</v>
      </c>
      <c r="S339" s="10">
        <v>1</v>
      </c>
      <c r="T339" s="10">
        <v>0</v>
      </c>
      <c r="U339" s="10">
        <v>1</v>
      </c>
      <c r="V339" s="10">
        <v>0</v>
      </c>
      <c r="W339" s="4" cm="1">
        <f t="array" ref="W339">IF(K339&lt;=0," ",INDEX(Prices,MATCH(W$3,add_ons,0),MATCH($E339,Models,0)+1))</f>
        <v>750</v>
      </c>
      <c r="X339" s="4" t="str" cm="1">
        <f t="array" ref="X339">IF(L339&lt;=0," ",INDEX(Prices,MATCH(X$3,add_ons,0),MATCH($E339,Models,0)+1))</f>
        <v xml:space="preserve"> </v>
      </c>
      <c r="Y339" s="4" t="str" cm="1">
        <f t="array" ref="Y339">IF(M339&lt;=0," ",INDEX(Prices,MATCH(Y$3,add_ons,0),MATCH($E339,Models,0)+1))</f>
        <v xml:space="preserve"> </v>
      </c>
      <c r="Z339" s="4" cm="1">
        <f t="array" ref="Z339">IF(N339&lt;=0," ",INDEX(Prices,MATCH(Z$3,add_ons,0),MATCH($E339,Models,0)+1))</f>
        <v>240</v>
      </c>
      <c r="AA339" s="4" cm="1">
        <f t="array" ref="AA339">IF(O339&lt;=0," ",INDEX(Prices,MATCH(AA$3,add_ons,0),MATCH($E339,Models,0)+1))</f>
        <v>1400</v>
      </c>
      <c r="AB339" s="4" cm="1">
        <f t="array" ref="AB339">IF(P339&lt;=0," ",INDEX(Prices,MATCH(AB$3,add_ons,0),MATCH($E339,Models,0)+1))</f>
        <v>2800</v>
      </c>
      <c r="AC339" s="4" cm="1">
        <f t="array" ref="AC339">IF(Q339&lt;=0," ",INDEX(Prices,MATCH(AC$3,add_ons,0),MATCH($E339,Models,0)+1))</f>
        <v>110</v>
      </c>
      <c r="AD339" s="4" t="str" cm="1">
        <f t="array" ref="AD339">IF(R339&lt;=0," ",INDEX(Prices,MATCH(AD$3,add_ons,0),MATCH($E339,Models,0)+1))</f>
        <v xml:space="preserve"> </v>
      </c>
      <c r="AE339" s="4" cm="1">
        <f t="array" ref="AE339">IF(S339&lt;=0," ",INDEX(Prices,MATCH(AE$3,add_ons,0),MATCH($E339,Models,0)+1))</f>
        <v>160</v>
      </c>
      <c r="AF339" s="4" t="str" cm="1">
        <f t="array" ref="AF339">IF(T339&lt;=0," ",INDEX(Prices,MATCH(AF$3,add_ons,0),MATCH($E339,Models,0)+1))</f>
        <v xml:space="preserve"> </v>
      </c>
      <c r="AG339" s="4" cm="1">
        <f t="array" ref="AG339">IF(U339&lt;=0," ",INDEX(Prices,MATCH(AG$3,add_ons,0),MATCH($E339,Models,0)+1))</f>
        <v>640</v>
      </c>
      <c r="AH339" s="4" t="str" cm="1">
        <f t="array" ref="AH339">IF(V339&lt;=0," ",INDEX(Prices,MATCH(AH$3,add_ons,0),MATCH($E339,Models,0)+1))</f>
        <v xml:space="preserve"> </v>
      </c>
      <c r="AI339" s="3">
        <f t="shared" si="25"/>
        <v>5185</v>
      </c>
      <c r="AJ339" s="3" cm="1">
        <f t="array" ref="AJ339">IF(K339&lt;= 0, " ",INDEX(Costs,MATCH(W$3,add_ons,0),MATCH($E339,Models,0)+1))</f>
        <v>187.5</v>
      </c>
      <c r="AK339" s="3" t="str" cm="1">
        <f t="array" ref="AK339">IF(L339&lt;= 0, " ",INDEX(Costs,MATCH(X$3,add_ons,0),MATCH($E339,Models,0)+1))</f>
        <v xml:space="preserve"> </v>
      </c>
      <c r="AL339" s="3" t="str" cm="1">
        <f t="array" ref="AL339">IF(M339&lt;= 0, " ",INDEX(Costs,MATCH(Y$3,add_ons,0),MATCH($E339,Models,0)+1))</f>
        <v xml:space="preserve"> </v>
      </c>
      <c r="AM339" s="3" cm="1">
        <f t="array" ref="AM339">IF(N339&lt;= 0, " ",INDEX(Costs,MATCH(Z$3,add_ons,0),MATCH($E339,Models,0)+1))</f>
        <v>28.799999999999997</v>
      </c>
      <c r="AN339" s="3" cm="1">
        <f t="array" ref="AN339">IF(O339&lt;= 0, " ",INDEX(Costs,MATCH(AA$3,add_ons,0),MATCH($E339,Models,0)+1))</f>
        <v>910</v>
      </c>
      <c r="AO339" s="3" cm="1">
        <f t="array" ref="AO339">IF(P339&lt;= 0, " ",INDEX(Costs,MATCH(AB$3,add_ons,0),MATCH($E339,Models,0)+1))</f>
        <v>1904.0000000000002</v>
      </c>
      <c r="AP339" s="3" cm="1">
        <f t="array" ref="AP339">IF(Q339&lt;= 0, " ",INDEX(Costs,MATCH(AC$3,add_ons,0),MATCH($E339,Models,0)+1))</f>
        <v>16.5</v>
      </c>
      <c r="AQ339" s="3" t="str" cm="1">
        <f t="array" ref="AQ339">IF(R339&lt;= 0, " ",INDEX(Costs,MATCH(AD$3,add_ons,0),MATCH($E339,Models,0)+1))</f>
        <v xml:space="preserve"> </v>
      </c>
      <c r="AR339" s="3" cm="1">
        <f t="array" ref="AR339">IF(S339&lt;= 0, " ",INDEX(Costs,MATCH(AE$3,add_ons,0),MATCH($E339,Models,0)+1))</f>
        <v>27.200000000000003</v>
      </c>
      <c r="AS339" s="3" t="str" cm="1">
        <f t="array" ref="AS339">IF(T339&lt;= 0, " ",INDEX(Costs,MATCH(AF$3,add_ons,0),MATCH($E339,Models,0)+1))</f>
        <v xml:space="preserve"> </v>
      </c>
      <c r="AT339" s="3" cm="1">
        <f t="array" ref="AT339">IF(U339&lt;= 0, " ",INDEX(Costs,MATCH(AG$3,add_ons,0),MATCH($E339,Models,0)+1))</f>
        <v>179.20000000000002</v>
      </c>
      <c r="AU339" s="3" t="str" cm="1">
        <f t="array" ref="AU339">IF(V339&lt;= 0, " ",INDEX(Costs,MATCH(AH$3,add_ons,0),MATCH($E339,Models,0)+1))</f>
        <v xml:space="preserve"> </v>
      </c>
      <c r="AV339" s="3">
        <f t="shared" si="26"/>
        <v>3253.2</v>
      </c>
      <c r="AW339" s="3">
        <f t="shared" si="27"/>
        <v>21555</v>
      </c>
      <c r="AX339" s="3">
        <f t="shared" si="28"/>
        <v>13075.2</v>
      </c>
      <c r="AY339" s="3">
        <f t="shared" si="29"/>
        <v>8479.7999999999993</v>
      </c>
    </row>
    <row r="340" spans="1:51" x14ac:dyDescent="0.2">
      <c r="A340" t="s">
        <v>39</v>
      </c>
      <c r="B340" t="s">
        <v>31</v>
      </c>
      <c r="C340" t="s">
        <v>10</v>
      </c>
      <c r="D340" t="s">
        <v>16</v>
      </c>
      <c r="E340" t="s">
        <v>33</v>
      </c>
      <c r="F340" t="s">
        <v>46</v>
      </c>
      <c r="G340" t="s">
        <v>22</v>
      </c>
      <c r="H340">
        <v>51</v>
      </c>
      <c r="I340" s="3">
        <v>30472</v>
      </c>
      <c r="J340" s="4">
        <v>29557.84</v>
      </c>
      <c r="K340" s="10">
        <v>0</v>
      </c>
      <c r="L340" s="10">
        <v>0</v>
      </c>
      <c r="M340" s="10">
        <v>1</v>
      </c>
      <c r="N340" s="10">
        <v>0</v>
      </c>
      <c r="O340" s="10">
        <v>1</v>
      </c>
      <c r="P340" s="10">
        <v>0</v>
      </c>
      <c r="Q340" s="10">
        <v>0</v>
      </c>
      <c r="R340" s="10">
        <v>0</v>
      </c>
      <c r="S340" s="10">
        <v>1</v>
      </c>
      <c r="T340" s="10">
        <v>1</v>
      </c>
      <c r="U340" s="10">
        <v>0</v>
      </c>
      <c r="V340" s="10">
        <v>0</v>
      </c>
      <c r="W340" s="4" t="str" cm="1">
        <f t="array" ref="W340">IF(K340&lt;=0," ",INDEX(Prices,MATCH(W$3,add_ons,0),MATCH($E340,Models,0)+1))</f>
        <v xml:space="preserve"> </v>
      </c>
      <c r="X340" s="4" t="str" cm="1">
        <f t="array" ref="X340">IF(L340&lt;=0," ",INDEX(Prices,MATCH(X$3,add_ons,0),MATCH($E340,Models,0)+1))</f>
        <v xml:space="preserve"> </v>
      </c>
      <c r="Y340" s="4" cm="1">
        <f t="array" ref="Y340">IF(M340&lt;=0," ",INDEX(Prices,MATCH(Y$3,add_ons,0),MATCH($E340,Models,0)+1))</f>
        <v>360</v>
      </c>
      <c r="Z340" s="4" t="str" cm="1">
        <f t="array" ref="Z340">IF(N340&lt;=0," ",INDEX(Prices,MATCH(Z$3,add_ons,0),MATCH($E340,Models,0)+1))</f>
        <v xml:space="preserve"> </v>
      </c>
      <c r="AA340" s="4" cm="1">
        <f t="array" ref="AA340">IF(O340&lt;=0," ",INDEX(Prices,MATCH(AA$3,add_ons,0),MATCH($E340,Models,0)+1))</f>
        <v>1600</v>
      </c>
      <c r="AB340" s="4" t="str" cm="1">
        <f t="array" ref="AB340">IF(P340&lt;=0," ",INDEX(Prices,MATCH(AB$3,add_ons,0),MATCH($E340,Models,0)+1))</f>
        <v xml:space="preserve"> </v>
      </c>
      <c r="AC340" s="4" t="str" cm="1">
        <f t="array" ref="AC340">IF(Q340&lt;=0," ",INDEX(Prices,MATCH(AC$3,add_ons,0),MATCH($E340,Models,0)+1))</f>
        <v xml:space="preserve"> </v>
      </c>
      <c r="AD340" s="4" t="str" cm="1">
        <f t="array" ref="AD340">IF(R340&lt;=0," ",INDEX(Prices,MATCH(AD$3,add_ons,0),MATCH($E340,Models,0)+1))</f>
        <v xml:space="preserve"> </v>
      </c>
      <c r="AE340" s="4" cm="1">
        <f t="array" ref="AE340">IF(S340&lt;=0," ",INDEX(Prices,MATCH(AE$3,add_ons,0),MATCH($E340,Models,0)+1))</f>
        <v>180</v>
      </c>
      <c r="AF340" s="4" cm="1">
        <f t="array" ref="AF340">IF(T340&lt;=0," ",INDEX(Prices,MATCH(AF$3,add_ons,0),MATCH($E340,Models,0)+1))</f>
        <v>230</v>
      </c>
      <c r="AG340" s="4" t="str" cm="1">
        <f t="array" ref="AG340">IF(U340&lt;=0," ",INDEX(Prices,MATCH(AG$3,add_ons,0),MATCH($E340,Models,0)+1))</f>
        <v xml:space="preserve"> </v>
      </c>
      <c r="AH340" s="4" t="str" cm="1">
        <f t="array" ref="AH340">IF(V340&lt;=0," ",INDEX(Prices,MATCH(AH$3,add_ons,0),MATCH($E340,Models,0)+1))</f>
        <v xml:space="preserve"> </v>
      </c>
      <c r="AI340" s="3">
        <f t="shared" si="25"/>
        <v>2014.5</v>
      </c>
      <c r="AJ340" s="3" t="str" cm="1">
        <f t="array" ref="AJ340">IF(K340&lt;= 0, " ",INDEX(Costs,MATCH(W$3,add_ons,0),MATCH($E340,Models,0)+1))</f>
        <v xml:space="preserve"> </v>
      </c>
      <c r="AK340" s="3" t="str" cm="1">
        <f t="array" ref="AK340">IF(L340&lt;= 0, " ",INDEX(Costs,MATCH(X$3,add_ons,0),MATCH($E340,Models,0)+1))</f>
        <v xml:space="preserve"> </v>
      </c>
      <c r="AL340" s="3" cm="1">
        <f t="array" ref="AL340">IF(M340&lt;= 0, " ",INDEX(Costs,MATCH(Y$3,add_ons,0),MATCH($E340,Models,0)+1))</f>
        <v>54</v>
      </c>
      <c r="AM340" s="3" t="str" cm="1">
        <f t="array" ref="AM340">IF(N340&lt;= 0, " ",INDEX(Costs,MATCH(Z$3,add_ons,0),MATCH($E340,Models,0)+1))</f>
        <v xml:space="preserve"> </v>
      </c>
      <c r="AN340" s="3" cm="1">
        <f t="array" ref="AN340">IF(O340&lt;= 0, " ",INDEX(Costs,MATCH(AA$3,add_ons,0),MATCH($E340,Models,0)+1))</f>
        <v>1040</v>
      </c>
      <c r="AO340" s="3" t="str" cm="1">
        <f t="array" ref="AO340">IF(P340&lt;= 0, " ",INDEX(Costs,MATCH(AB$3,add_ons,0),MATCH($E340,Models,0)+1))</f>
        <v xml:space="preserve"> </v>
      </c>
      <c r="AP340" s="3" t="str" cm="1">
        <f t="array" ref="AP340">IF(Q340&lt;= 0, " ",INDEX(Costs,MATCH(AC$3,add_ons,0),MATCH($E340,Models,0)+1))</f>
        <v xml:space="preserve"> </v>
      </c>
      <c r="AQ340" s="3" t="str" cm="1">
        <f t="array" ref="AQ340">IF(R340&lt;= 0, " ",INDEX(Costs,MATCH(AD$3,add_ons,0),MATCH($E340,Models,0)+1))</f>
        <v xml:space="preserve"> </v>
      </c>
      <c r="AR340" s="3" cm="1">
        <f t="array" ref="AR340">IF(S340&lt;= 0, " ",INDEX(Costs,MATCH(AE$3,add_ons,0),MATCH($E340,Models,0)+1))</f>
        <v>30.6</v>
      </c>
      <c r="AS340" s="3" cm="1">
        <f t="array" ref="AS340">IF(T340&lt;= 0, " ",INDEX(Costs,MATCH(AF$3,add_ons,0),MATCH($E340,Models,0)+1))</f>
        <v>41.4</v>
      </c>
      <c r="AT340" s="3" t="str" cm="1">
        <f t="array" ref="AT340">IF(U340&lt;= 0, " ",INDEX(Costs,MATCH(AG$3,add_ons,0),MATCH($E340,Models,0)+1))</f>
        <v xml:space="preserve"> </v>
      </c>
      <c r="AU340" s="3" t="str" cm="1">
        <f t="array" ref="AU340">IF(V340&lt;= 0, " ",INDEX(Costs,MATCH(AH$3,add_ons,0),MATCH($E340,Models,0)+1))</f>
        <v xml:space="preserve"> </v>
      </c>
      <c r="AV340" s="3">
        <f t="shared" si="26"/>
        <v>1166</v>
      </c>
      <c r="AW340" s="3">
        <f t="shared" si="27"/>
        <v>32486.5</v>
      </c>
      <c r="AX340" s="3">
        <f t="shared" si="28"/>
        <v>30723.84</v>
      </c>
      <c r="AY340" s="3">
        <f t="shared" si="29"/>
        <v>1762.6599999999999</v>
      </c>
    </row>
    <row r="341" spans="1:51" x14ac:dyDescent="0.2">
      <c r="A341" t="s">
        <v>39</v>
      </c>
      <c r="B341" t="s">
        <v>31</v>
      </c>
      <c r="C341" t="s">
        <v>10</v>
      </c>
      <c r="D341" t="s">
        <v>16</v>
      </c>
      <c r="E341" t="s">
        <v>33</v>
      </c>
      <c r="F341" t="s">
        <v>51</v>
      </c>
      <c r="G341" t="s">
        <v>22</v>
      </c>
      <c r="H341">
        <v>30</v>
      </c>
      <c r="I341" s="3">
        <v>33336</v>
      </c>
      <c r="J341" s="4">
        <v>32335.919999999998</v>
      </c>
      <c r="K341" s="10">
        <v>1</v>
      </c>
      <c r="L341" s="10">
        <v>0</v>
      </c>
      <c r="M341" s="10">
        <v>0</v>
      </c>
      <c r="N341" s="10">
        <v>1</v>
      </c>
      <c r="O341" s="10">
        <v>0</v>
      </c>
      <c r="P341" s="10">
        <v>0</v>
      </c>
      <c r="Q341" s="10">
        <v>0</v>
      </c>
      <c r="R341" s="10">
        <v>0</v>
      </c>
      <c r="S341" s="10">
        <v>0</v>
      </c>
      <c r="T341" s="10">
        <v>1</v>
      </c>
      <c r="U341" s="10">
        <v>0</v>
      </c>
      <c r="V341" s="10">
        <v>0</v>
      </c>
      <c r="W341" s="4" cm="1">
        <f t="array" ref="W341">IF(K341&lt;=0," ",INDEX(Prices,MATCH(W$3,add_ons,0),MATCH($E341,Models,0)+1))</f>
        <v>850</v>
      </c>
      <c r="X341" s="4" t="str" cm="1">
        <f t="array" ref="X341">IF(L341&lt;=0," ",INDEX(Prices,MATCH(X$3,add_ons,0),MATCH($E341,Models,0)+1))</f>
        <v xml:space="preserve"> </v>
      </c>
      <c r="Y341" s="4" t="str" cm="1">
        <f t="array" ref="Y341">IF(M341&lt;=0," ",INDEX(Prices,MATCH(Y$3,add_ons,0),MATCH($E341,Models,0)+1))</f>
        <v xml:space="preserve"> </v>
      </c>
      <c r="Z341" s="4" cm="1">
        <f t="array" ref="Z341">IF(N341&lt;=0," ",INDEX(Prices,MATCH(Z$3,add_ons,0),MATCH($E341,Models,0)+1))</f>
        <v>270</v>
      </c>
      <c r="AA341" s="4" t="str" cm="1">
        <f t="array" ref="AA341">IF(O341&lt;=0," ",INDEX(Prices,MATCH(AA$3,add_ons,0),MATCH($E341,Models,0)+1))</f>
        <v xml:space="preserve"> </v>
      </c>
      <c r="AB341" s="4" t="str" cm="1">
        <f t="array" ref="AB341">IF(P341&lt;=0," ",INDEX(Prices,MATCH(AB$3,add_ons,0),MATCH($E341,Models,0)+1))</f>
        <v xml:space="preserve"> </v>
      </c>
      <c r="AC341" s="4" t="str" cm="1">
        <f t="array" ref="AC341">IF(Q341&lt;=0," ",INDEX(Prices,MATCH(AC$3,add_ons,0),MATCH($E341,Models,0)+1))</f>
        <v xml:space="preserve"> </v>
      </c>
      <c r="AD341" s="4" t="str" cm="1">
        <f t="array" ref="AD341">IF(R341&lt;=0," ",INDEX(Prices,MATCH(AD$3,add_ons,0),MATCH($E341,Models,0)+1))</f>
        <v xml:space="preserve"> </v>
      </c>
      <c r="AE341" s="4" t="str" cm="1">
        <f t="array" ref="AE341">IF(S341&lt;=0," ",INDEX(Prices,MATCH(AE$3,add_ons,0),MATCH($E341,Models,0)+1))</f>
        <v xml:space="preserve"> </v>
      </c>
      <c r="AF341" s="4" cm="1">
        <f t="array" ref="AF341">IF(T341&lt;=0," ",INDEX(Prices,MATCH(AF$3,add_ons,0),MATCH($E341,Models,0)+1))</f>
        <v>230</v>
      </c>
      <c r="AG341" s="4" t="str" cm="1">
        <f t="array" ref="AG341">IF(U341&lt;=0," ",INDEX(Prices,MATCH(AG$3,add_ons,0),MATCH($E341,Models,0)+1))</f>
        <v xml:space="preserve"> </v>
      </c>
      <c r="AH341" s="4" t="str" cm="1">
        <f t="array" ref="AH341">IF(V341&lt;=0," ",INDEX(Prices,MATCH(AH$3,add_ons,0),MATCH($E341,Models,0)+1))</f>
        <v xml:space="preserve"> </v>
      </c>
      <c r="AI341" s="3">
        <f t="shared" si="25"/>
        <v>1147.5</v>
      </c>
      <c r="AJ341" s="3" cm="1">
        <f t="array" ref="AJ341">IF(K341&lt;= 0, " ",INDEX(Costs,MATCH(W$3,add_ons,0),MATCH($E341,Models,0)+1))</f>
        <v>212.5</v>
      </c>
      <c r="AK341" s="3" t="str" cm="1">
        <f t="array" ref="AK341">IF(L341&lt;= 0, " ",INDEX(Costs,MATCH(X$3,add_ons,0),MATCH($E341,Models,0)+1))</f>
        <v xml:space="preserve"> </v>
      </c>
      <c r="AL341" s="3" t="str" cm="1">
        <f t="array" ref="AL341">IF(M341&lt;= 0, " ",INDEX(Costs,MATCH(Y$3,add_ons,0),MATCH($E341,Models,0)+1))</f>
        <v xml:space="preserve"> </v>
      </c>
      <c r="AM341" s="3" cm="1">
        <f t="array" ref="AM341">IF(N341&lt;= 0, " ",INDEX(Costs,MATCH(Z$3,add_ons,0),MATCH($E341,Models,0)+1))</f>
        <v>32.4</v>
      </c>
      <c r="AN341" s="3" t="str" cm="1">
        <f t="array" ref="AN341">IF(O341&lt;= 0, " ",INDEX(Costs,MATCH(AA$3,add_ons,0),MATCH($E341,Models,0)+1))</f>
        <v xml:space="preserve"> </v>
      </c>
      <c r="AO341" s="3" t="str" cm="1">
        <f t="array" ref="AO341">IF(P341&lt;= 0, " ",INDEX(Costs,MATCH(AB$3,add_ons,0),MATCH($E341,Models,0)+1))</f>
        <v xml:space="preserve"> </v>
      </c>
      <c r="AP341" s="3" t="str" cm="1">
        <f t="array" ref="AP341">IF(Q341&lt;= 0, " ",INDEX(Costs,MATCH(AC$3,add_ons,0),MATCH($E341,Models,0)+1))</f>
        <v xml:space="preserve"> </v>
      </c>
      <c r="AQ341" s="3" t="str" cm="1">
        <f t="array" ref="AQ341">IF(R341&lt;= 0, " ",INDEX(Costs,MATCH(AD$3,add_ons,0),MATCH($E341,Models,0)+1))</f>
        <v xml:space="preserve"> </v>
      </c>
      <c r="AR341" s="3" t="str" cm="1">
        <f t="array" ref="AR341">IF(S341&lt;= 0, " ",INDEX(Costs,MATCH(AE$3,add_ons,0),MATCH($E341,Models,0)+1))</f>
        <v xml:space="preserve"> </v>
      </c>
      <c r="AS341" s="3" cm="1">
        <f t="array" ref="AS341">IF(T341&lt;= 0, " ",INDEX(Costs,MATCH(AF$3,add_ons,0),MATCH($E341,Models,0)+1))</f>
        <v>41.4</v>
      </c>
      <c r="AT341" s="3" t="str" cm="1">
        <f t="array" ref="AT341">IF(U341&lt;= 0, " ",INDEX(Costs,MATCH(AG$3,add_ons,0),MATCH($E341,Models,0)+1))</f>
        <v xml:space="preserve"> </v>
      </c>
      <c r="AU341" s="3" t="str" cm="1">
        <f t="array" ref="AU341">IF(V341&lt;= 0, " ",INDEX(Costs,MATCH(AH$3,add_ons,0),MATCH($E341,Models,0)+1))</f>
        <v xml:space="preserve"> </v>
      </c>
      <c r="AV341" s="3">
        <f t="shared" si="26"/>
        <v>286.3</v>
      </c>
      <c r="AW341" s="3">
        <f t="shared" si="27"/>
        <v>34483.5</v>
      </c>
      <c r="AX341" s="3">
        <f t="shared" si="28"/>
        <v>32622.219999999998</v>
      </c>
      <c r="AY341" s="3">
        <f t="shared" si="29"/>
        <v>1861.2800000000025</v>
      </c>
    </row>
    <row r="342" spans="1:51" x14ac:dyDescent="0.2">
      <c r="A342" t="s">
        <v>45</v>
      </c>
      <c r="B342" t="s">
        <v>9</v>
      </c>
      <c r="C342" t="s">
        <v>10</v>
      </c>
      <c r="D342" t="s">
        <v>24</v>
      </c>
      <c r="E342" t="s">
        <v>44</v>
      </c>
      <c r="F342" t="s">
        <v>18</v>
      </c>
      <c r="G342" t="s">
        <v>14</v>
      </c>
      <c r="H342">
        <v>22</v>
      </c>
      <c r="I342" s="4">
        <v>27660</v>
      </c>
      <c r="J342" s="4">
        <v>26830.2</v>
      </c>
      <c r="K342" s="10">
        <v>0</v>
      </c>
      <c r="L342" s="10">
        <v>0</v>
      </c>
      <c r="M342" s="10">
        <v>0</v>
      </c>
      <c r="N342" s="10">
        <v>1</v>
      </c>
      <c r="O342" s="10">
        <v>0</v>
      </c>
      <c r="P342" s="10">
        <v>0</v>
      </c>
      <c r="Q342" s="10">
        <v>0</v>
      </c>
      <c r="R342" s="10">
        <v>0</v>
      </c>
      <c r="S342" s="10">
        <v>0</v>
      </c>
      <c r="T342" s="10">
        <v>0</v>
      </c>
      <c r="U342" s="10">
        <v>0</v>
      </c>
      <c r="V342" s="10">
        <v>0</v>
      </c>
      <c r="W342" s="4" t="str" cm="1">
        <f t="array" ref="W342">IF(K342&lt;=0," ",INDEX(Prices,MATCH(W$3,add_ons,0),MATCH($E342,Models,0)+1))</f>
        <v xml:space="preserve"> </v>
      </c>
      <c r="X342" s="4" t="str" cm="1">
        <f t="array" ref="X342">IF(L342&lt;=0," ",INDEX(Prices,MATCH(X$3,add_ons,0),MATCH($E342,Models,0)+1))</f>
        <v xml:space="preserve"> </v>
      </c>
      <c r="Y342" s="4" t="str" cm="1">
        <f t="array" ref="Y342">IF(M342&lt;=0," ",INDEX(Prices,MATCH(Y$3,add_ons,0),MATCH($E342,Models,0)+1))</f>
        <v xml:space="preserve"> </v>
      </c>
      <c r="Z342" s="4" cm="1">
        <f t="array" ref="Z342">IF(N342&lt;=0," ",INDEX(Prices,MATCH(Z$3,add_ons,0),MATCH($E342,Models,0)+1))</f>
        <v>190</v>
      </c>
      <c r="AA342" s="4" t="str" cm="1">
        <f t="array" ref="AA342">IF(O342&lt;=0," ",INDEX(Prices,MATCH(AA$3,add_ons,0),MATCH($E342,Models,0)+1))</f>
        <v xml:space="preserve"> </v>
      </c>
      <c r="AB342" s="4" t="str" cm="1">
        <f t="array" ref="AB342">IF(P342&lt;=0," ",INDEX(Prices,MATCH(AB$3,add_ons,0),MATCH($E342,Models,0)+1))</f>
        <v xml:space="preserve"> </v>
      </c>
      <c r="AC342" s="4" t="str" cm="1">
        <f t="array" ref="AC342">IF(Q342&lt;=0," ",INDEX(Prices,MATCH(AC$3,add_ons,0),MATCH($E342,Models,0)+1))</f>
        <v xml:space="preserve"> </v>
      </c>
      <c r="AD342" s="4" t="str" cm="1">
        <f t="array" ref="AD342">IF(R342&lt;=0," ",INDEX(Prices,MATCH(AD$3,add_ons,0),MATCH($E342,Models,0)+1))</f>
        <v xml:space="preserve"> </v>
      </c>
      <c r="AE342" s="4" t="str" cm="1">
        <f t="array" ref="AE342">IF(S342&lt;=0," ",INDEX(Prices,MATCH(AE$3,add_ons,0),MATCH($E342,Models,0)+1))</f>
        <v xml:space="preserve"> </v>
      </c>
      <c r="AF342" s="4" t="str" cm="1">
        <f t="array" ref="AF342">IF(T342&lt;=0," ",INDEX(Prices,MATCH(AF$3,add_ons,0),MATCH($E342,Models,0)+1))</f>
        <v xml:space="preserve"> </v>
      </c>
      <c r="AG342" s="4" t="str" cm="1">
        <f t="array" ref="AG342">IF(U342&lt;=0," ",INDEX(Prices,MATCH(AG$3,add_ons,0),MATCH($E342,Models,0)+1))</f>
        <v xml:space="preserve"> </v>
      </c>
      <c r="AH342" s="4" t="str" cm="1">
        <f t="array" ref="AH342">IF(V342&lt;=0," ",INDEX(Prices,MATCH(AH$3,add_ons,0),MATCH($E342,Models,0)+1))</f>
        <v xml:space="preserve"> </v>
      </c>
      <c r="AI342" s="3">
        <f t="shared" si="25"/>
        <v>161.5</v>
      </c>
      <c r="AJ342" s="3" t="str" cm="1">
        <f t="array" ref="AJ342">IF(K342&lt;= 0, " ",INDEX(Costs,MATCH(W$3,add_ons,0),MATCH($E342,Models,0)+1))</f>
        <v xml:space="preserve"> </v>
      </c>
      <c r="AK342" s="3" t="str" cm="1">
        <f t="array" ref="AK342">IF(L342&lt;= 0, " ",INDEX(Costs,MATCH(X$3,add_ons,0),MATCH($E342,Models,0)+1))</f>
        <v xml:space="preserve"> </v>
      </c>
      <c r="AL342" s="3" t="str" cm="1">
        <f t="array" ref="AL342">IF(M342&lt;= 0, " ",INDEX(Costs,MATCH(Y$3,add_ons,0),MATCH($E342,Models,0)+1))</f>
        <v xml:space="preserve"> </v>
      </c>
      <c r="AM342" s="3" cm="1">
        <f t="array" ref="AM342">IF(N342&lt;= 0, " ",INDEX(Costs,MATCH(Z$3,add_ons,0),MATCH($E342,Models,0)+1))</f>
        <v>22.8</v>
      </c>
      <c r="AN342" s="3" t="str" cm="1">
        <f t="array" ref="AN342">IF(O342&lt;= 0, " ",INDEX(Costs,MATCH(AA$3,add_ons,0),MATCH($E342,Models,0)+1))</f>
        <v xml:space="preserve"> </v>
      </c>
      <c r="AO342" s="3" t="str" cm="1">
        <f t="array" ref="AO342">IF(P342&lt;= 0, " ",INDEX(Costs,MATCH(AB$3,add_ons,0),MATCH($E342,Models,0)+1))</f>
        <v xml:space="preserve"> </v>
      </c>
      <c r="AP342" s="3" t="str" cm="1">
        <f t="array" ref="AP342">IF(Q342&lt;= 0, " ",INDEX(Costs,MATCH(AC$3,add_ons,0),MATCH($E342,Models,0)+1))</f>
        <v xml:space="preserve"> </v>
      </c>
      <c r="AQ342" s="3" t="str" cm="1">
        <f t="array" ref="AQ342">IF(R342&lt;= 0, " ",INDEX(Costs,MATCH(AD$3,add_ons,0),MATCH($E342,Models,0)+1))</f>
        <v xml:space="preserve"> </v>
      </c>
      <c r="AR342" s="3" t="str" cm="1">
        <f t="array" ref="AR342">IF(S342&lt;= 0, " ",INDEX(Costs,MATCH(AE$3,add_ons,0),MATCH($E342,Models,0)+1))</f>
        <v xml:space="preserve"> </v>
      </c>
      <c r="AS342" s="3" t="str" cm="1">
        <f t="array" ref="AS342">IF(T342&lt;= 0, " ",INDEX(Costs,MATCH(AF$3,add_ons,0),MATCH($E342,Models,0)+1))</f>
        <v xml:space="preserve"> </v>
      </c>
      <c r="AT342" s="3" t="str" cm="1">
        <f t="array" ref="AT342">IF(U342&lt;= 0, " ",INDEX(Costs,MATCH(AG$3,add_ons,0),MATCH($E342,Models,0)+1))</f>
        <v xml:space="preserve"> </v>
      </c>
      <c r="AU342" s="3" t="str" cm="1">
        <f t="array" ref="AU342">IF(V342&lt;= 0, " ",INDEX(Costs,MATCH(AH$3,add_ons,0),MATCH($E342,Models,0)+1))</f>
        <v xml:space="preserve"> </v>
      </c>
      <c r="AV342" s="3">
        <f t="shared" si="26"/>
        <v>22.8</v>
      </c>
      <c r="AW342" s="3">
        <f t="shared" si="27"/>
        <v>27821.5</v>
      </c>
      <c r="AX342" s="3">
        <f t="shared" si="28"/>
        <v>26853</v>
      </c>
      <c r="AY342" s="3">
        <f t="shared" si="29"/>
        <v>968.5</v>
      </c>
    </row>
    <row r="343" spans="1:51" x14ac:dyDescent="0.2">
      <c r="A343" t="s">
        <v>45</v>
      </c>
      <c r="B343" t="s">
        <v>9</v>
      </c>
      <c r="C343" t="s">
        <v>10</v>
      </c>
      <c r="D343" t="s">
        <v>24</v>
      </c>
      <c r="E343" t="s">
        <v>25</v>
      </c>
      <c r="F343" t="s">
        <v>18</v>
      </c>
      <c r="G343" t="s">
        <v>14</v>
      </c>
      <c r="H343">
        <v>54</v>
      </c>
      <c r="I343" s="4">
        <v>27252</v>
      </c>
      <c r="J343" s="4">
        <v>26434.44</v>
      </c>
      <c r="K343" s="10">
        <v>0</v>
      </c>
      <c r="L343" s="10">
        <v>0</v>
      </c>
      <c r="M343" s="10">
        <v>0</v>
      </c>
      <c r="N343" s="10">
        <v>0</v>
      </c>
      <c r="O343" s="10">
        <v>0</v>
      </c>
      <c r="P343" s="10">
        <v>0</v>
      </c>
      <c r="Q343" s="10">
        <v>1</v>
      </c>
      <c r="R343" s="10">
        <v>0</v>
      </c>
      <c r="S343" s="10">
        <v>0</v>
      </c>
      <c r="T343" s="10">
        <v>0</v>
      </c>
      <c r="U343" s="10">
        <v>0</v>
      </c>
      <c r="V343" s="10">
        <v>0</v>
      </c>
      <c r="W343" s="4" t="str" cm="1">
        <f t="array" ref="W343">IF(K343&lt;=0," ",INDEX(Prices,MATCH(W$3,add_ons,0),MATCH($E343,Models,0)+1))</f>
        <v xml:space="preserve"> </v>
      </c>
      <c r="X343" s="4" t="str" cm="1">
        <f t="array" ref="X343">IF(L343&lt;=0," ",INDEX(Prices,MATCH(X$3,add_ons,0),MATCH($E343,Models,0)+1))</f>
        <v xml:space="preserve"> </v>
      </c>
      <c r="Y343" s="4" t="str" cm="1">
        <f t="array" ref="Y343">IF(M343&lt;=0," ",INDEX(Prices,MATCH(Y$3,add_ons,0),MATCH($E343,Models,0)+1))</f>
        <v xml:space="preserve"> </v>
      </c>
      <c r="Z343" s="4" t="str" cm="1">
        <f t="array" ref="Z343">IF(N343&lt;=0," ",INDEX(Prices,MATCH(Z$3,add_ons,0),MATCH($E343,Models,0)+1))</f>
        <v xml:space="preserve"> </v>
      </c>
      <c r="AA343" s="4" t="str" cm="1">
        <f t="array" ref="AA343">IF(O343&lt;=0," ",INDEX(Prices,MATCH(AA$3,add_ons,0),MATCH($E343,Models,0)+1))</f>
        <v xml:space="preserve"> </v>
      </c>
      <c r="AB343" s="4" t="str" cm="1">
        <f t="array" ref="AB343">IF(P343&lt;=0," ",INDEX(Prices,MATCH(AB$3,add_ons,0),MATCH($E343,Models,0)+1))</f>
        <v xml:space="preserve"> </v>
      </c>
      <c r="AC343" s="4" cm="1">
        <f t="array" ref="AC343">IF(Q343&lt;=0," ",INDEX(Prices,MATCH(AC$3,add_ons,0),MATCH($E343,Models,0)+1))</f>
        <v>140</v>
      </c>
      <c r="AD343" s="4" t="str" cm="1">
        <f t="array" ref="AD343">IF(R343&lt;=0," ",INDEX(Prices,MATCH(AD$3,add_ons,0),MATCH($E343,Models,0)+1))</f>
        <v xml:space="preserve"> </v>
      </c>
      <c r="AE343" s="4" t="str" cm="1">
        <f t="array" ref="AE343">IF(S343&lt;=0," ",INDEX(Prices,MATCH(AE$3,add_ons,0),MATCH($E343,Models,0)+1))</f>
        <v xml:space="preserve"> </v>
      </c>
      <c r="AF343" s="4" t="str" cm="1">
        <f t="array" ref="AF343">IF(T343&lt;=0," ",INDEX(Prices,MATCH(AF$3,add_ons,0),MATCH($E343,Models,0)+1))</f>
        <v xml:space="preserve"> </v>
      </c>
      <c r="AG343" s="4" t="str" cm="1">
        <f t="array" ref="AG343">IF(U343&lt;=0," ",INDEX(Prices,MATCH(AG$3,add_ons,0),MATCH($E343,Models,0)+1))</f>
        <v xml:space="preserve"> </v>
      </c>
      <c r="AH343" s="4" t="str" cm="1">
        <f t="array" ref="AH343">IF(V343&lt;=0," ",INDEX(Prices,MATCH(AH$3,add_ons,0),MATCH($E343,Models,0)+1))</f>
        <v xml:space="preserve"> </v>
      </c>
      <c r="AI343" s="3">
        <f t="shared" si="25"/>
        <v>119</v>
      </c>
      <c r="AJ343" s="3" t="str" cm="1">
        <f t="array" ref="AJ343">IF(K343&lt;= 0, " ",INDEX(Costs,MATCH(W$3,add_ons,0),MATCH($E343,Models,0)+1))</f>
        <v xml:space="preserve"> </v>
      </c>
      <c r="AK343" s="3" t="str" cm="1">
        <f t="array" ref="AK343">IF(L343&lt;= 0, " ",INDEX(Costs,MATCH(X$3,add_ons,0),MATCH($E343,Models,0)+1))</f>
        <v xml:space="preserve"> </v>
      </c>
      <c r="AL343" s="3" t="str" cm="1">
        <f t="array" ref="AL343">IF(M343&lt;= 0, " ",INDEX(Costs,MATCH(Y$3,add_ons,0),MATCH($E343,Models,0)+1))</f>
        <v xml:space="preserve"> </v>
      </c>
      <c r="AM343" s="3" t="str" cm="1">
        <f t="array" ref="AM343">IF(N343&lt;= 0, " ",INDEX(Costs,MATCH(Z$3,add_ons,0),MATCH($E343,Models,0)+1))</f>
        <v xml:space="preserve"> </v>
      </c>
      <c r="AN343" s="3" t="str" cm="1">
        <f t="array" ref="AN343">IF(O343&lt;= 0, " ",INDEX(Costs,MATCH(AA$3,add_ons,0),MATCH($E343,Models,0)+1))</f>
        <v xml:space="preserve"> </v>
      </c>
      <c r="AO343" s="3" t="str" cm="1">
        <f t="array" ref="AO343">IF(P343&lt;= 0, " ",INDEX(Costs,MATCH(AB$3,add_ons,0),MATCH($E343,Models,0)+1))</f>
        <v xml:space="preserve"> </v>
      </c>
      <c r="AP343" s="3" cm="1">
        <f t="array" ref="AP343">IF(Q343&lt;= 0, " ",INDEX(Costs,MATCH(AC$3,add_ons,0),MATCH($E343,Models,0)+1))</f>
        <v>21</v>
      </c>
      <c r="AQ343" s="3" t="str" cm="1">
        <f t="array" ref="AQ343">IF(R343&lt;= 0, " ",INDEX(Costs,MATCH(AD$3,add_ons,0),MATCH($E343,Models,0)+1))</f>
        <v xml:space="preserve"> </v>
      </c>
      <c r="AR343" s="3" t="str" cm="1">
        <f t="array" ref="AR343">IF(S343&lt;= 0, " ",INDEX(Costs,MATCH(AE$3,add_ons,0),MATCH($E343,Models,0)+1))</f>
        <v xml:space="preserve"> </v>
      </c>
      <c r="AS343" s="3" t="str" cm="1">
        <f t="array" ref="AS343">IF(T343&lt;= 0, " ",INDEX(Costs,MATCH(AF$3,add_ons,0),MATCH($E343,Models,0)+1))</f>
        <v xml:space="preserve"> </v>
      </c>
      <c r="AT343" s="3" t="str" cm="1">
        <f t="array" ref="AT343">IF(U343&lt;= 0, " ",INDEX(Costs,MATCH(AG$3,add_ons,0),MATCH($E343,Models,0)+1))</f>
        <v xml:space="preserve"> </v>
      </c>
      <c r="AU343" s="3" t="str" cm="1">
        <f t="array" ref="AU343">IF(V343&lt;= 0, " ",INDEX(Costs,MATCH(AH$3,add_ons,0),MATCH($E343,Models,0)+1))</f>
        <v xml:space="preserve"> </v>
      </c>
      <c r="AV343" s="3">
        <f t="shared" si="26"/>
        <v>21</v>
      </c>
      <c r="AW343" s="3">
        <f t="shared" si="27"/>
        <v>27371</v>
      </c>
      <c r="AX343" s="3">
        <f t="shared" si="28"/>
        <v>26455.439999999999</v>
      </c>
      <c r="AY343" s="3">
        <f t="shared" si="29"/>
        <v>915.56000000000131</v>
      </c>
    </row>
    <row r="344" spans="1:51" x14ac:dyDescent="0.2">
      <c r="A344" t="s">
        <v>45</v>
      </c>
      <c r="B344" t="s">
        <v>9</v>
      </c>
      <c r="C344" t="s">
        <v>10</v>
      </c>
      <c r="D344" t="s">
        <v>16</v>
      </c>
      <c r="E344" t="s">
        <v>17</v>
      </c>
      <c r="F344" t="s">
        <v>18</v>
      </c>
      <c r="G344" t="s">
        <v>22</v>
      </c>
      <c r="H344">
        <v>48</v>
      </c>
      <c r="I344" s="3">
        <v>19801</v>
      </c>
      <c r="J344" s="4">
        <v>19206.97</v>
      </c>
      <c r="K344" s="10">
        <v>0</v>
      </c>
      <c r="L344" s="10">
        <v>0</v>
      </c>
      <c r="M344" s="10">
        <v>0</v>
      </c>
      <c r="N344" s="10">
        <v>1</v>
      </c>
      <c r="O344" s="10">
        <v>0</v>
      </c>
      <c r="P344" s="10">
        <v>0</v>
      </c>
      <c r="Q344" s="10">
        <v>1</v>
      </c>
      <c r="R344" s="10">
        <v>0</v>
      </c>
      <c r="S344" s="10">
        <v>1</v>
      </c>
      <c r="T344" s="10">
        <v>1</v>
      </c>
      <c r="U344" s="10">
        <v>0</v>
      </c>
      <c r="V344" s="10">
        <v>0</v>
      </c>
      <c r="W344" s="4" t="str" cm="1">
        <f t="array" ref="W344">IF(K344&lt;=0," ",INDEX(Prices,MATCH(W$3,add_ons,0),MATCH($E344,Models,0)+1))</f>
        <v xml:space="preserve"> </v>
      </c>
      <c r="X344" s="4" t="str" cm="1">
        <f t="array" ref="X344">IF(L344&lt;=0," ",INDEX(Prices,MATCH(X$3,add_ons,0),MATCH($E344,Models,0)+1))</f>
        <v xml:space="preserve"> </v>
      </c>
      <c r="Y344" s="4" t="str" cm="1">
        <f t="array" ref="Y344">IF(M344&lt;=0," ",INDEX(Prices,MATCH(Y$3,add_ons,0),MATCH($E344,Models,0)+1))</f>
        <v xml:space="preserve"> </v>
      </c>
      <c r="Z344" s="4" cm="1">
        <f t="array" ref="Z344">IF(N344&lt;=0," ",INDEX(Prices,MATCH(Z$3,add_ons,0),MATCH($E344,Models,0)+1))</f>
        <v>210</v>
      </c>
      <c r="AA344" s="4" t="str" cm="1">
        <f t="array" ref="AA344">IF(O344&lt;=0," ",INDEX(Prices,MATCH(AA$3,add_ons,0),MATCH($E344,Models,0)+1))</f>
        <v xml:space="preserve"> </v>
      </c>
      <c r="AB344" s="4" t="str" cm="1">
        <f t="array" ref="AB344">IF(P344&lt;=0," ",INDEX(Prices,MATCH(AB$3,add_ons,0),MATCH($E344,Models,0)+1))</f>
        <v xml:space="preserve"> </v>
      </c>
      <c r="AC344" s="4" cm="1">
        <f t="array" ref="AC344">IF(Q344&lt;=0," ",INDEX(Prices,MATCH(AC$3,add_ons,0),MATCH($E344,Models,0)+1))</f>
        <v>90</v>
      </c>
      <c r="AD344" s="4" t="str" cm="1">
        <f t="array" ref="AD344">IF(R344&lt;=0," ",INDEX(Prices,MATCH(AD$3,add_ons,0),MATCH($E344,Models,0)+1))</f>
        <v xml:space="preserve"> </v>
      </c>
      <c r="AE344" s="4" cm="1">
        <f t="array" ref="AE344">IF(S344&lt;=0," ",INDEX(Prices,MATCH(AE$3,add_ons,0),MATCH($E344,Models,0)+1))</f>
        <v>140</v>
      </c>
      <c r="AF344" s="4" cm="1">
        <f t="array" ref="AF344">IF(T344&lt;=0," ",INDEX(Prices,MATCH(AF$3,add_ons,0),MATCH($E344,Models,0)+1))</f>
        <v>180</v>
      </c>
      <c r="AG344" s="4" t="str" cm="1">
        <f t="array" ref="AG344">IF(U344&lt;=0," ",INDEX(Prices,MATCH(AG$3,add_ons,0),MATCH($E344,Models,0)+1))</f>
        <v xml:space="preserve"> </v>
      </c>
      <c r="AH344" s="4" t="str" cm="1">
        <f t="array" ref="AH344">IF(V344&lt;=0," ",INDEX(Prices,MATCH(AH$3,add_ons,0),MATCH($E344,Models,0)+1))</f>
        <v xml:space="preserve"> </v>
      </c>
      <c r="AI344" s="3">
        <f t="shared" si="25"/>
        <v>527</v>
      </c>
      <c r="AJ344" s="3" t="str" cm="1">
        <f t="array" ref="AJ344">IF(K344&lt;= 0, " ",INDEX(Costs,MATCH(W$3,add_ons,0),MATCH($E344,Models,0)+1))</f>
        <v xml:space="preserve"> </v>
      </c>
      <c r="AK344" s="3" t="str" cm="1">
        <f t="array" ref="AK344">IF(L344&lt;= 0, " ",INDEX(Costs,MATCH(X$3,add_ons,0),MATCH($E344,Models,0)+1))</f>
        <v xml:space="preserve"> </v>
      </c>
      <c r="AL344" s="3" t="str" cm="1">
        <f t="array" ref="AL344">IF(M344&lt;= 0, " ",INDEX(Costs,MATCH(Y$3,add_ons,0),MATCH($E344,Models,0)+1))</f>
        <v xml:space="preserve"> </v>
      </c>
      <c r="AM344" s="3" cm="1">
        <f t="array" ref="AM344">IF(N344&lt;= 0, " ",INDEX(Costs,MATCH(Z$3,add_ons,0),MATCH($E344,Models,0)+1))</f>
        <v>25.2</v>
      </c>
      <c r="AN344" s="3" t="str" cm="1">
        <f t="array" ref="AN344">IF(O344&lt;= 0, " ",INDEX(Costs,MATCH(AA$3,add_ons,0),MATCH($E344,Models,0)+1))</f>
        <v xml:space="preserve"> </v>
      </c>
      <c r="AO344" s="3" t="str" cm="1">
        <f t="array" ref="AO344">IF(P344&lt;= 0, " ",INDEX(Costs,MATCH(AB$3,add_ons,0),MATCH($E344,Models,0)+1))</f>
        <v xml:space="preserve"> </v>
      </c>
      <c r="AP344" s="3" cm="1">
        <f t="array" ref="AP344">IF(Q344&lt;= 0, " ",INDEX(Costs,MATCH(AC$3,add_ons,0),MATCH($E344,Models,0)+1))</f>
        <v>13.5</v>
      </c>
      <c r="AQ344" s="3" t="str" cm="1">
        <f t="array" ref="AQ344">IF(R344&lt;= 0, " ",INDEX(Costs,MATCH(AD$3,add_ons,0),MATCH($E344,Models,0)+1))</f>
        <v xml:space="preserve"> </v>
      </c>
      <c r="AR344" s="3" cm="1">
        <f t="array" ref="AR344">IF(S344&lt;= 0, " ",INDEX(Costs,MATCH(AE$3,add_ons,0),MATCH($E344,Models,0)+1))</f>
        <v>23.8</v>
      </c>
      <c r="AS344" s="3" cm="1">
        <f t="array" ref="AS344">IF(T344&lt;= 0, " ",INDEX(Costs,MATCH(AF$3,add_ons,0),MATCH($E344,Models,0)+1))</f>
        <v>32.4</v>
      </c>
      <c r="AT344" s="3" t="str" cm="1">
        <f t="array" ref="AT344">IF(U344&lt;= 0, " ",INDEX(Costs,MATCH(AG$3,add_ons,0),MATCH($E344,Models,0)+1))</f>
        <v xml:space="preserve"> </v>
      </c>
      <c r="AU344" s="3" t="str" cm="1">
        <f t="array" ref="AU344">IF(V344&lt;= 0, " ",INDEX(Costs,MATCH(AH$3,add_ons,0),MATCH($E344,Models,0)+1))</f>
        <v xml:space="preserve"> </v>
      </c>
      <c r="AV344" s="3">
        <f t="shared" si="26"/>
        <v>94.9</v>
      </c>
      <c r="AW344" s="3">
        <f t="shared" si="27"/>
        <v>20328</v>
      </c>
      <c r="AX344" s="3">
        <f t="shared" si="28"/>
        <v>19301.870000000003</v>
      </c>
      <c r="AY344" s="3">
        <f t="shared" si="29"/>
        <v>1026.1299999999974</v>
      </c>
    </row>
    <row r="345" spans="1:51" x14ac:dyDescent="0.2">
      <c r="A345" t="s">
        <v>45</v>
      </c>
      <c r="B345" t="s">
        <v>9</v>
      </c>
      <c r="C345" t="s">
        <v>10</v>
      </c>
      <c r="D345" t="s">
        <v>16</v>
      </c>
      <c r="E345" t="s">
        <v>20</v>
      </c>
      <c r="F345" t="s">
        <v>34</v>
      </c>
      <c r="G345" t="s">
        <v>22</v>
      </c>
      <c r="H345">
        <v>74</v>
      </c>
      <c r="I345" s="3">
        <v>29173</v>
      </c>
      <c r="J345" s="4">
        <v>28297.809999999998</v>
      </c>
      <c r="K345" s="10">
        <v>0</v>
      </c>
      <c r="L345" s="10">
        <v>0</v>
      </c>
      <c r="M345" s="10">
        <v>0</v>
      </c>
      <c r="N345" s="10">
        <v>0</v>
      </c>
      <c r="O345" s="10">
        <v>0</v>
      </c>
      <c r="P345" s="10">
        <v>0</v>
      </c>
      <c r="Q345" s="10">
        <v>0</v>
      </c>
      <c r="R345" s="10">
        <v>0</v>
      </c>
      <c r="S345" s="10">
        <v>0</v>
      </c>
      <c r="T345" s="10">
        <v>0</v>
      </c>
      <c r="U345" s="10">
        <v>0</v>
      </c>
      <c r="V345" s="10">
        <v>0</v>
      </c>
      <c r="W345" s="4" t="str" cm="1">
        <f t="array" ref="W345">IF(K345&lt;=0," ",INDEX(Prices,MATCH(W$3,add_ons,0),MATCH($E345,Models,0)+1))</f>
        <v xml:space="preserve"> </v>
      </c>
      <c r="X345" s="4" t="str" cm="1">
        <f t="array" ref="X345">IF(L345&lt;=0," ",INDEX(Prices,MATCH(X$3,add_ons,0),MATCH($E345,Models,0)+1))</f>
        <v xml:space="preserve"> </v>
      </c>
      <c r="Y345" s="4" t="str" cm="1">
        <f t="array" ref="Y345">IF(M345&lt;=0," ",INDEX(Prices,MATCH(Y$3,add_ons,0),MATCH($E345,Models,0)+1))</f>
        <v xml:space="preserve"> </v>
      </c>
      <c r="Z345" s="4" t="str" cm="1">
        <f t="array" ref="Z345">IF(N345&lt;=0," ",INDEX(Prices,MATCH(Z$3,add_ons,0),MATCH($E345,Models,0)+1))</f>
        <v xml:space="preserve"> </v>
      </c>
      <c r="AA345" s="4" t="str" cm="1">
        <f t="array" ref="AA345">IF(O345&lt;=0," ",INDEX(Prices,MATCH(AA$3,add_ons,0),MATCH($E345,Models,0)+1))</f>
        <v xml:space="preserve"> </v>
      </c>
      <c r="AB345" s="4" t="str" cm="1">
        <f t="array" ref="AB345">IF(P345&lt;=0," ",INDEX(Prices,MATCH(AB$3,add_ons,0),MATCH($E345,Models,0)+1))</f>
        <v xml:space="preserve"> </v>
      </c>
      <c r="AC345" s="4" t="str" cm="1">
        <f t="array" ref="AC345">IF(Q345&lt;=0," ",INDEX(Prices,MATCH(AC$3,add_ons,0),MATCH($E345,Models,0)+1))</f>
        <v xml:space="preserve"> </v>
      </c>
      <c r="AD345" s="4" t="str" cm="1">
        <f t="array" ref="AD345">IF(R345&lt;=0," ",INDEX(Prices,MATCH(AD$3,add_ons,0),MATCH($E345,Models,0)+1))</f>
        <v xml:space="preserve"> </v>
      </c>
      <c r="AE345" s="4" t="str" cm="1">
        <f t="array" ref="AE345">IF(S345&lt;=0," ",INDEX(Prices,MATCH(AE$3,add_ons,0),MATCH($E345,Models,0)+1))</f>
        <v xml:space="preserve"> </v>
      </c>
      <c r="AF345" s="4" t="str" cm="1">
        <f t="array" ref="AF345">IF(T345&lt;=0," ",INDEX(Prices,MATCH(AF$3,add_ons,0),MATCH($E345,Models,0)+1))</f>
        <v xml:space="preserve"> </v>
      </c>
      <c r="AG345" s="4" t="str" cm="1">
        <f t="array" ref="AG345">IF(U345&lt;=0," ",INDEX(Prices,MATCH(AG$3,add_ons,0),MATCH($E345,Models,0)+1))</f>
        <v xml:space="preserve"> </v>
      </c>
      <c r="AH345" s="4" t="str" cm="1">
        <f t="array" ref="AH345">IF(V345&lt;=0," ",INDEX(Prices,MATCH(AH$3,add_ons,0),MATCH($E345,Models,0)+1))</f>
        <v xml:space="preserve"> </v>
      </c>
      <c r="AI345" s="3">
        <f t="shared" si="25"/>
        <v>0</v>
      </c>
      <c r="AJ345" s="3" t="str" cm="1">
        <f t="array" ref="AJ345">IF(K345&lt;= 0, " ",INDEX(Costs,MATCH(W$3,add_ons,0),MATCH($E345,Models,0)+1))</f>
        <v xml:space="preserve"> </v>
      </c>
      <c r="AK345" s="3" t="str" cm="1">
        <f t="array" ref="AK345">IF(L345&lt;= 0, " ",INDEX(Costs,MATCH(X$3,add_ons,0),MATCH($E345,Models,0)+1))</f>
        <v xml:space="preserve"> </v>
      </c>
      <c r="AL345" s="3" t="str" cm="1">
        <f t="array" ref="AL345">IF(M345&lt;= 0, " ",INDEX(Costs,MATCH(Y$3,add_ons,0),MATCH($E345,Models,0)+1))</f>
        <v xml:space="preserve"> </v>
      </c>
      <c r="AM345" s="3" t="str" cm="1">
        <f t="array" ref="AM345">IF(N345&lt;= 0, " ",INDEX(Costs,MATCH(Z$3,add_ons,0),MATCH($E345,Models,0)+1))</f>
        <v xml:space="preserve"> </v>
      </c>
      <c r="AN345" s="3" t="str" cm="1">
        <f t="array" ref="AN345">IF(O345&lt;= 0, " ",INDEX(Costs,MATCH(AA$3,add_ons,0),MATCH($E345,Models,0)+1))</f>
        <v xml:space="preserve"> </v>
      </c>
      <c r="AO345" s="3" t="str" cm="1">
        <f t="array" ref="AO345">IF(P345&lt;= 0, " ",INDEX(Costs,MATCH(AB$3,add_ons,0),MATCH($E345,Models,0)+1))</f>
        <v xml:space="preserve"> </v>
      </c>
      <c r="AP345" s="3" t="str" cm="1">
        <f t="array" ref="AP345">IF(Q345&lt;= 0, " ",INDEX(Costs,MATCH(AC$3,add_ons,0),MATCH($E345,Models,0)+1))</f>
        <v xml:space="preserve"> </v>
      </c>
      <c r="AQ345" s="3" t="str" cm="1">
        <f t="array" ref="AQ345">IF(R345&lt;= 0, " ",INDEX(Costs,MATCH(AD$3,add_ons,0),MATCH($E345,Models,0)+1))</f>
        <v xml:space="preserve"> </v>
      </c>
      <c r="AR345" s="3" t="str" cm="1">
        <f t="array" ref="AR345">IF(S345&lt;= 0, " ",INDEX(Costs,MATCH(AE$3,add_ons,0),MATCH($E345,Models,0)+1))</f>
        <v xml:space="preserve"> </v>
      </c>
      <c r="AS345" s="3" t="str" cm="1">
        <f t="array" ref="AS345">IF(T345&lt;= 0, " ",INDEX(Costs,MATCH(AF$3,add_ons,0),MATCH($E345,Models,0)+1))</f>
        <v xml:space="preserve"> </v>
      </c>
      <c r="AT345" s="3" t="str" cm="1">
        <f t="array" ref="AT345">IF(U345&lt;= 0, " ",INDEX(Costs,MATCH(AG$3,add_ons,0),MATCH($E345,Models,0)+1))</f>
        <v xml:space="preserve"> </v>
      </c>
      <c r="AU345" s="3" t="str" cm="1">
        <f t="array" ref="AU345">IF(V345&lt;= 0, " ",INDEX(Costs,MATCH(AH$3,add_ons,0),MATCH($E345,Models,0)+1))</f>
        <v xml:space="preserve"> </v>
      </c>
      <c r="AV345" s="3">
        <f t="shared" si="26"/>
        <v>0</v>
      </c>
      <c r="AW345" s="3">
        <f t="shared" si="27"/>
        <v>29173</v>
      </c>
      <c r="AX345" s="3">
        <f t="shared" si="28"/>
        <v>28297.809999999998</v>
      </c>
      <c r="AY345" s="3">
        <f t="shared" si="29"/>
        <v>875.19000000000233</v>
      </c>
    </row>
    <row r="346" spans="1:51" x14ac:dyDescent="0.2">
      <c r="A346" t="s">
        <v>45</v>
      </c>
      <c r="B346" t="s">
        <v>9</v>
      </c>
      <c r="C346" t="s">
        <v>10</v>
      </c>
      <c r="D346" t="s">
        <v>16</v>
      </c>
      <c r="E346" t="s">
        <v>20</v>
      </c>
      <c r="F346" t="s">
        <v>18</v>
      </c>
      <c r="G346" t="s">
        <v>22</v>
      </c>
      <c r="H346">
        <v>60</v>
      </c>
      <c r="I346" s="3">
        <v>29358</v>
      </c>
      <c r="J346" s="4">
        <v>28477.26</v>
      </c>
      <c r="K346" s="10">
        <v>1</v>
      </c>
      <c r="L346" s="10">
        <v>0</v>
      </c>
      <c r="M346" s="10">
        <v>0</v>
      </c>
      <c r="N346" s="10">
        <v>0</v>
      </c>
      <c r="O346" s="10">
        <v>1</v>
      </c>
      <c r="P346" s="10">
        <v>0</v>
      </c>
      <c r="Q346" s="10">
        <v>0</v>
      </c>
      <c r="R346" s="10">
        <v>0</v>
      </c>
      <c r="S346" s="10">
        <v>0</v>
      </c>
      <c r="T346" s="10">
        <v>1</v>
      </c>
      <c r="U346" s="10">
        <v>1</v>
      </c>
      <c r="V346" s="10">
        <v>0</v>
      </c>
      <c r="W346" s="4" cm="1">
        <f t="array" ref="W346">IF(K346&lt;=0," ",INDEX(Prices,MATCH(W$3,add_ons,0),MATCH($E346,Models,0)+1))</f>
        <v>750</v>
      </c>
      <c r="X346" s="4" t="str" cm="1">
        <f t="array" ref="X346">IF(L346&lt;=0," ",INDEX(Prices,MATCH(X$3,add_ons,0),MATCH($E346,Models,0)+1))</f>
        <v xml:space="preserve"> </v>
      </c>
      <c r="Y346" s="4" t="str" cm="1">
        <f t="array" ref="Y346">IF(M346&lt;=0," ",INDEX(Prices,MATCH(Y$3,add_ons,0),MATCH($E346,Models,0)+1))</f>
        <v xml:space="preserve"> </v>
      </c>
      <c r="Z346" s="4" t="str" cm="1">
        <f t="array" ref="Z346">IF(N346&lt;=0," ",INDEX(Prices,MATCH(Z$3,add_ons,0),MATCH($E346,Models,0)+1))</f>
        <v xml:space="preserve"> </v>
      </c>
      <c r="AA346" s="4" cm="1">
        <f t="array" ref="AA346">IF(O346&lt;=0," ",INDEX(Prices,MATCH(AA$3,add_ons,0),MATCH($E346,Models,0)+1))</f>
        <v>1400</v>
      </c>
      <c r="AB346" s="4" t="str" cm="1">
        <f t="array" ref="AB346">IF(P346&lt;=0," ",INDEX(Prices,MATCH(AB$3,add_ons,0),MATCH($E346,Models,0)+1))</f>
        <v xml:space="preserve"> </v>
      </c>
      <c r="AC346" s="4" t="str" cm="1">
        <f t="array" ref="AC346">IF(Q346&lt;=0," ",INDEX(Prices,MATCH(AC$3,add_ons,0),MATCH($E346,Models,0)+1))</f>
        <v xml:space="preserve"> </v>
      </c>
      <c r="AD346" s="4" t="str" cm="1">
        <f t="array" ref="AD346">IF(R346&lt;=0," ",INDEX(Prices,MATCH(AD$3,add_ons,0),MATCH($E346,Models,0)+1))</f>
        <v xml:space="preserve"> </v>
      </c>
      <c r="AE346" s="4" t="str" cm="1">
        <f t="array" ref="AE346">IF(S346&lt;=0," ",INDEX(Prices,MATCH(AE$3,add_ons,0),MATCH($E346,Models,0)+1))</f>
        <v xml:space="preserve"> </v>
      </c>
      <c r="AF346" s="4" cm="1">
        <f t="array" ref="AF346">IF(T346&lt;=0," ",INDEX(Prices,MATCH(AF$3,add_ons,0),MATCH($E346,Models,0)+1))</f>
        <v>200</v>
      </c>
      <c r="AG346" s="4" cm="1">
        <f t="array" ref="AG346">IF(U346&lt;=0," ",INDEX(Prices,MATCH(AG$3,add_ons,0),MATCH($E346,Models,0)+1))</f>
        <v>640</v>
      </c>
      <c r="AH346" s="4" t="str" cm="1">
        <f t="array" ref="AH346">IF(V346&lt;=0," ",INDEX(Prices,MATCH(AH$3,add_ons,0),MATCH($E346,Models,0)+1))</f>
        <v xml:space="preserve"> </v>
      </c>
      <c r="AI346" s="3">
        <f t="shared" si="25"/>
        <v>2541.5</v>
      </c>
      <c r="AJ346" s="3" cm="1">
        <f t="array" ref="AJ346">IF(K346&lt;= 0, " ",INDEX(Costs,MATCH(W$3,add_ons,0),MATCH($E346,Models,0)+1))</f>
        <v>187.5</v>
      </c>
      <c r="AK346" s="3" t="str" cm="1">
        <f t="array" ref="AK346">IF(L346&lt;= 0, " ",INDEX(Costs,MATCH(X$3,add_ons,0),MATCH($E346,Models,0)+1))</f>
        <v xml:space="preserve"> </v>
      </c>
      <c r="AL346" s="3" t="str" cm="1">
        <f t="array" ref="AL346">IF(M346&lt;= 0, " ",INDEX(Costs,MATCH(Y$3,add_ons,0),MATCH($E346,Models,0)+1))</f>
        <v xml:space="preserve"> </v>
      </c>
      <c r="AM346" s="3" t="str" cm="1">
        <f t="array" ref="AM346">IF(N346&lt;= 0, " ",INDEX(Costs,MATCH(Z$3,add_ons,0),MATCH($E346,Models,0)+1))</f>
        <v xml:space="preserve"> </v>
      </c>
      <c r="AN346" s="3" cm="1">
        <f t="array" ref="AN346">IF(O346&lt;= 0, " ",INDEX(Costs,MATCH(AA$3,add_ons,0),MATCH($E346,Models,0)+1))</f>
        <v>910</v>
      </c>
      <c r="AO346" s="3" t="str" cm="1">
        <f t="array" ref="AO346">IF(P346&lt;= 0, " ",INDEX(Costs,MATCH(AB$3,add_ons,0),MATCH($E346,Models,0)+1))</f>
        <v xml:space="preserve"> </v>
      </c>
      <c r="AP346" s="3" t="str" cm="1">
        <f t="array" ref="AP346">IF(Q346&lt;= 0, " ",INDEX(Costs,MATCH(AC$3,add_ons,0),MATCH($E346,Models,0)+1))</f>
        <v xml:space="preserve"> </v>
      </c>
      <c r="AQ346" s="3" t="str" cm="1">
        <f t="array" ref="AQ346">IF(R346&lt;= 0, " ",INDEX(Costs,MATCH(AD$3,add_ons,0),MATCH($E346,Models,0)+1))</f>
        <v xml:space="preserve"> </v>
      </c>
      <c r="AR346" s="3" t="str" cm="1">
        <f t="array" ref="AR346">IF(S346&lt;= 0, " ",INDEX(Costs,MATCH(AE$3,add_ons,0),MATCH($E346,Models,0)+1))</f>
        <v xml:space="preserve"> </v>
      </c>
      <c r="AS346" s="3" cm="1">
        <f t="array" ref="AS346">IF(T346&lt;= 0, " ",INDEX(Costs,MATCH(AF$3,add_ons,0),MATCH($E346,Models,0)+1))</f>
        <v>36</v>
      </c>
      <c r="AT346" s="3" cm="1">
        <f t="array" ref="AT346">IF(U346&lt;= 0, " ",INDEX(Costs,MATCH(AG$3,add_ons,0),MATCH($E346,Models,0)+1))</f>
        <v>179.20000000000002</v>
      </c>
      <c r="AU346" s="3" t="str" cm="1">
        <f t="array" ref="AU346">IF(V346&lt;= 0, " ",INDEX(Costs,MATCH(AH$3,add_ons,0),MATCH($E346,Models,0)+1))</f>
        <v xml:space="preserve"> </v>
      </c>
      <c r="AV346" s="3">
        <f t="shared" si="26"/>
        <v>1312.7</v>
      </c>
      <c r="AW346" s="3">
        <f t="shared" si="27"/>
        <v>31899.5</v>
      </c>
      <c r="AX346" s="3">
        <f t="shared" si="28"/>
        <v>29789.96</v>
      </c>
      <c r="AY346" s="3">
        <f t="shared" si="29"/>
        <v>2109.5400000000009</v>
      </c>
    </row>
    <row r="347" spans="1:51" x14ac:dyDescent="0.2">
      <c r="A347" t="s">
        <v>45</v>
      </c>
      <c r="B347" t="s">
        <v>9</v>
      </c>
      <c r="C347" t="s">
        <v>10</v>
      </c>
      <c r="D347" t="s">
        <v>16</v>
      </c>
      <c r="E347" t="s">
        <v>33</v>
      </c>
      <c r="F347" t="s">
        <v>13</v>
      </c>
      <c r="G347" t="s">
        <v>14</v>
      </c>
      <c r="H347">
        <v>34</v>
      </c>
      <c r="I347" s="3">
        <v>30307</v>
      </c>
      <c r="J347" s="4">
        <v>29397.79</v>
      </c>
      <c r="K347" s="10">
        <v>0</v>
      </c>
      <c r="L347" s="10">
        <v>0</v>
      </c>
      <c r="M347" s="10">
        <v>1</v>
      </c>
      <c r="N347" s="10">
        <v>0</v>
      </c>
      <c r="O347" s="10">
        <v>0</v>
      </c>
      <c r="P347" s="10">
        <v>1</v>
      </c>
      <c r="Q347" s="10">
        <v>0</v>
      </c>
      <c r="R347" s="10">
        <v>0</v>
      </c>
      <c r="S347" s="10">
        <v>0</v>
      </c>
      <c r="T347" s="10">
        <v>0</v>
      </c>
      <c r="U347" s="10">
        <v>0</v>
      </c>
      <c r="V347" s="10">
        <v>0</v>
      </c>
      <c r="W347" s="4" t="str" cm="1">
        <f t="array" ref="W347">IF(K347&lt;=0," ",INDEX(Prices,MATCH(W$3,add_ons,0),MATCH($E347,Models,0)+1))</f>
        <v xml:space="preserve"> </v>
      </c>
      <c r="X347" s="4" t="str" cm="1">
        <f t="array" ref="X347">IF(L347&lt;=0," ",INDEX(Prices,MATCH(X$3,add_ons,0),MATCH($E347,Models,0)+1))</f>
        <v xml:space="preserve"> </v>
      </c>
      <c r="Y347" s="4" cm="1">
        <f t="array" ref="Y347">IF(M347&lt;=0," ",INDEX(Prices,MATCH(Y$3,add_ons,0),MATCH($E347,Models,0)+1))</f>
        <v>360</v>
      </c>
      <c r="Z347" s="4" t="str" cm="1">
        <f t="array" ref="Z347">IF(N347&lt;=0," ",INDEX(Prices,MATCH(Z$3,add_ons,0),MATCH($E347,Models,0)+1))</f>
        <v xml:space="preserve"> </v>
      </c>
      <c r="AA347" s="4" t="str" cm="1">
        <f t="array" ref="AA347">IF(O347&lt;=0," ",INDEX(Prices,MATCH(AA$3,add_ons,0),MATCH($E347,Models,0)+1))</f>
        <v xml:space="preserve"> </v>
      </c>
      <c r="AB347" s="4" cm="1">
        <f t="array" ref="AB347">IF(P347&lt;=0," ",INDEX(Prices,MATCH(AB$3,add_ons,0),MATCH($E347,Models,0)+1))</f>
        <v>3200</v>
      </c>
      <c r="AC347" s="4" t="str" cm="1">
        <f t="array" ref="AC347">IF(Q347&lt;=0," ",INDEX(Prices,MATCH(AC$3,add_ons,0),MATCH($E347,Models,0)+1))</f>
        <v xml:space="preserve"> </v>
      </c>
      <c r="AD347" s="4" t="str" cm="1">
        <f t="array" ref="AD347">IF(R347&lt;=0," ",INDEX(Prices,MATCH(AD$3,add_ons,0),MATCH($E347,Models,0)+1))</f>
        <v xml:space="preserve"> </v>
      </c>
      <c r="AE347" s="4" t="str" cm="1">
        <f t="array" ref="AE347">IF(S347&lt;=0," ",INDEX(Prices,MATCH(AE$3,add_ons,0),MATCH($E347,Models,0)+1))</f>
        <v xml:space="preserve"> </v>
      </c>
      <c r="AF347" s="4" t="str" cm="1">
        <f t="array" ref="AF347">IF(T347&lt;=0," ",INDEX(Prices,MATCH(AF$3,add_ons,0),MATCH($E347,Models,0)+1))</f>
        <v xml:space="preserve"> </v>
      </c>
      <c r="AG347" s="4" t="str" cm="1">
        <f t="array" ref="AG347">IF(U347&lt;=0," ",INDEX(Prices,MATCH(AG$3,add_ons,0),MATCH($E347,Models,0)+1))</f>
        <v xml:space="preserve"> </v>
      </c>
      <c r="AH347" s="4" t="str" cm="1">
        <f t="array" ref="AH347">IF(V347&lt;=0," ",INDEX(Prices,MATCH(AH$3,add_ons,0),MATCH($E347,Models,0)+1))</f>
        <v xml:space="preserve"> </v>
      </c>
      <c r="AI347" s="3">
        <f t="shared" si="25"/>
        <v>3026</v>
      </c>
      <c r="AJ347" s="3" t="str" cm="1">
        <f t="array" ref="AJ347">IF(K347&lt;= 0, " ",INDEX(Costs,MATCH(W$3,add_ons,0),MATCH($E347,Models,0)+1))</f>
        <v xml:space="preserve"> </v>
      </c>
      <c r="AK347" s="3" t="str" cm="1">
        <f t="array" ref="AK347">IF(L347&lt;= 0, " ",INDEX(Costs,MATCH(X$3,add_ons,0),MATCH($E347,Models,0)+1))</f>
        <v xml:space="preserve"> </v>
      </c>
      <c r="AL347" s="3" cm="1">
        <f t="array" ref="AL347">IF(M347&lt;= 0, " ",INDEX(Costs,MATCH(Y$3,add_ons,0),MATCH($E347,Models,0)+1))</f>
        <v>54</v>
      </c>
      <c r="AM347" s="3" t="str" cm="1">
        <f t="array" ref="AM347">IF(N347&lt;= 0, " ",INDEX(Costs,MATCH(Z$3,add_ons,0),MATCH($E347,Models,0)+1))</f>
        <v xml:space="preserve"> </v>
      </c>
      <c r="AN347" s="3" t="str" cm="1">
        <f t="array" ref="AN347">IF(O347&lt;= 0, " ",INDEX(Costs,MATCH(AA$3,add_ons,0),MATCH($E347,Models,0)+1))</f>
        <v xml:space="preserve"> </v>
      </c>
      <c r="AO347" s="3" cm="1">
        <f t="array" ref="AO347">IF(P347&lt;= 0, " ",INDEX(Costs,MATCH(AB$3,add_ons,0),MATCH($E347,Models,0)+1))</f>
        <v>2176</v>
      </c>
      <c r="AP347" s="3" t="str" cm="1">
        <f t="array" ref="AP347">IF(Q347&lt;= 0, " ",INDEX(Costs,MATCH(AC$3,add_ons,0),MATCH($E347,Models,0)+1))</f>
        <v xml:space="preserve"> </v>
      </c>
      <c r="AQ347" s="3" t="str" cm="1">
        <f t="array" ref="AQ347">IF(R347&lt;= 0, " ",INDEX(Costs,MATCH(AD$3,add_ons,0),MATCH($E347,Models,0)+1))</f>
        <v xml:space="preserve"> </v>
      </c>
      <c r="AR347" s="3" t="str" cm="1">
        <f t="array" ref="AR347">IF(S347&lt;= 0, " ",INDEX(Costs,MATCH(AE$3,add_ons,0),MATCH($E347,Models,0)+1))</f>
        <v xml:space="preserve"> </v>
      </c>
      <c r="AS347" s="3" t="str" cm="1">
        <f t="array" ref="AS347">IF(T347&lt;= 0, " ",INDEX(Costs,MATCH(AF$3,add_ons,0),MATCH($E347,Models,0)+1))</f>
        <v xml:space="preserve"> </v>
      </c>
      <c r="AT347" s="3" t="str" cm="1">
        <f t="array" ref="AT347">IF(U347&lt;= 0, " ",INDEX(Costs,MATCH(AG$3,add_ons,0),MATCH($E347,Models,0)+1))</f>
        <v xml:space="preserve"> </v>
      </c>
      <c r="AU347" s="3" t="str" cm="1">
        <f t="array" ref="AU347">IF(V347&lt;= 0, " ",INDEX(Costs,MATCH(AH$3,add_ons,0),MATCH($E347,Models,0)+1))</f>
        <v xml:space="preserve"> </v>
      </c>
      <c r="AV347" s="3">
        <f t="shared" si="26"/>
        <v>2230</v>
      </c>
      <c r="AW347" s="3">
        <f t="shared" si="27"/>
        <v>33333</v>
      </c>
      <c r="AX347" s="3">
        <f t="shared" si="28"/>
        <v>31627.79</v>
      </c>
      <c r="AY347" s="3">
        <f t="shared" si="29"/>
        <v>1705.2099999999991</v>
      </c>
    </row>
    <row r="348" spans="1:51" x14ac:dyDescent="0.2">
      <c r="A348" t="s">
        <v>45</v>
      </c>
      <c r="B348" t="s">
        <v>9</v>
      </c>
      <c r="C348" t="s">
        <v>10</v>
      </c>
      <c r="D348" t="s">
        <v>11</v>
      </c>
      <c r="E348" t="s">
        <v>12</v>
      </c>
      <c r="F348" t="s">
        <v>18</v>
      </c>
      <c r="G348" t="s">
        <v>22</v>
      </c>
      <c r="H348">
        <v>59</v>
      </c>
      <c r="I348" s="3">
        <v>29486</v>
      </c>
      <c r="J348" s="4">
        <v>28601.42</v>
      </c>
      <c r="K348" s="10">
        <v>0</v>
      </c>
      <c r="L348" s="10">
        <v>0</v>
      </c>
      <c r="M348" s="10">
        <v>0</v>
      </c>
      <c r="N348" s="10">
        <v>1</v>
      </c>
      <c r="O348" s="10">
        <v>0</v>
      </c>
      <c r="P348" s="10">
        <v>0</v>
      </c>
      <c r="Q348" s="10">
        <v>0</v>
      </c>
      <c r="R348" s="10">
        <v>0</v>
      </c>
      <c r="S348" s="10">
        <v>0</v>
      </c>
      <c r="T348" s="10">
        <v>0</v>
      </c>
      <c r="U348" s="10">
        <v>0</v>
      </c>
      <c r="V348" s="10">
        <v>1</v>
      </c>
      <c r="W348" s="4" t="str" cm="1">
        <f t="array" ref="W348">IF(K348&lt;=0," ",INDEX(Prices,MATCH(W$3,add_ons,0),MATCH($E348,Models,0)+1))</f>
        <v xml:space="preserve"> </v>
      </c>
      <c r="X348" s="4" t="str" cm="1">
        <f t="array" ref="X348">IF(L348&lt;=0," ",INDEX(Prices,MATCH(X$3,add_ons,0),MATCH($E348,Models,0)+1))</f>
        <v xml:space="preserve"> </v>
      </c>
      <c r="Y348" s="4" t="str" cm="1">
        <f t="array" ref="Y348">IF(M348&lt;=0," ",INDEX(Prices,MATCH(Y$3,add_ons,0),MATCH($E348,Models,0)+1))</f>
        <v xml:space="preserve"> </v>
      </c>
      <c r="Z348" s="4" cm="1">
        <f t="array" ref="Z348">IF(N348&lt;=0," ",INDEX(Prices,MATCH(Z$3,add_ons,0),MATCH($E348,Models,0)+1))</f>
        <v>240</v>
      </c>
      <c r="AA348" s="4" t="str" cm="1">
        <f t="array" ref="AA348">IF(O348&lt;=0," ",INDEX(Prices,MATCH(AA$3,add_ons,0),MATCH($E348,Models,0)+1))</f>
        <v xml:space="preserve"> </v>
      </c>
      <c r="AB348" s="4" t="str" cm="1">
        <f t="array" ref="AB348">IF(P348&lt;=0," ",INDEX(Prices,MATCH(AB$3,add_ons,0),MATCH($E348,Models,0)+1))</f>
        <v xml:space="preserve"> </v>
      </c>
      <c r="AC348" s="4" t="str" cm="1">
        <f t="array" ref="AC348">IF(Q348&lt;=0," ",INDEX(Prices,MATCH(AC$3,add_ons,0),MATCH($E348,Models,0)+1))</f>
        <v xml:space="preserve"> </v>
      </c>
      <c r="AD348" s="4" t="str" cm="1">
        <f t="array" ref="AD348">IF(R348&lt;=0," ",INDEX(Prices,MATCH(AD$3,add_ons,0),MATCH($E348,Models,0)+1))</f>
        <v xml:space="preserve"> </v>
      </c>
      <c r="AE348" s="4" t="str" cm="1">
        <f t="array" ref="AE348">IF(S348&lt;=0," ",INDEX(Prices,MATCH(AE$3,add_ons,0),MATCH($E348,Models,0)+1))</f>
        <v xml:space="preserve"> </v>
      </c>
      <c r="AF348" s="4" t="str" cm="1">
        <f t="array" ref="AF348">IF(T348&lt;=0," ",INDEX(Prices,MATCH(AF$3,add_ons,0),MATCH($E348,Models,0)+1))</f>
        <v xml:space="preserve"> </v>
      </c>
      <c r="AG348" s="4" t="str" cm="1">
        <f t="array" ref="AG348">IF(U348&lt;=0," ",INDEX(Prices,MATCH(AG$3,add_ons,0),MATCH($E348,Models,0)+1))</f>
        <v xml:space="preserve"> </v>
      </c>
      <c r="AH348" s="4" cm="1">
        <f t="array" ref="AH348">IF(V348&lt;=0," ",INDEX(Prices,MATCH(AH$3,add_ons,0),MATCH($E348,Models,0)+1))</f>
        <v>460</v>
      </c>
      <c r="AI348" s="3">
        <f t="shared" si="25"/>
        <v>595</v>
      </c>
      <c r="AJ348" s="3" t="str" cm="1">
        <f t="array" ref="AJ348">IF(K348&lt;= 0, " ",INDEX(Costs,MATCH(W$3,add_ons,0),MATCH($E348,Models,0)+1))</f>
        <v xml:space="preserve"> </v>
      </c>
      <c r="AK348" s="3" t="str" cm="1">
        <f t="array" ref="AK348">IF(L348&lt;= 0, " ",INDEX(Costs,MATCH(X$3,add_ons,0),MATCH($E348,Models,0)+1))</f>
        <v xml:space="preserve"> </v>
      </c>
      <c r="AL348" s="3" t="str" cm="1">
        <f t="array" ref="AL348">IF(M348&lt;= 0, " ",INDEX(Costs,MATCH(Y$3,add_ons,0),MATCH($E348,Models,0)+1))</f>
        <v xml:space="preserve"> </v>
      </c>
      <c r="AM348" s="3" cm="1">
        <f t="array" ref="AM348">IF(N348&lt;= 0, " ",INDEX(Costs,MATCH(Z$3,add_ons,0),MATCH($E348,Models,0)+1))</f>
        <v>28.799999999999997</v>
      </c>
      <c r="AN348" s="3" t="str" cm="1">
        <f t="array" ref="AN348">IF(O348&lt;= 0, " ",INDEX(Costs,MATCH(AA$3,add_ons,0),MATCH($E348,Models,0)+1))</f>
        <v xml:space="preserve"> </v>
      </c>
      <c r="AO348" s="3" t="str" cm="1">
        <f t="array" ref="AO348">IF(P348&lt;= 0, " ",INDEX(Costs,MATCH(AB$3,add_ons,0),MATCH($E348,Models,0)+1))</f>
        <v xml:space="preserve"> </v>
      </c>
      <c r="AP348" s="3" t="str" cm="1">
        <f t="array" ref="AP348">IF(Q348&lt;= 0, " ",INDEX(Costs,MATCH(AC$3,add_ons,0),MATCH($E348,Models,0)+1))</f>
        <v xml:space="preserve"> </v>
      </c>
      <c r="AQ348" s="3" t="str" cm="1">
        <f t="array" ref="AQ348">IF(R348&lt;= 0, " ",INDEX(Costs,MATCH(AD$3,add_ons,0),MATCH($E348,Models,0)+1))</f>
        <v xml:space="preserve"> </v>
      </c>
      <c r="AR348" s="3" t="str" cm="1">
        <f t="array" ref="AR348">IF(S348&lt;= 0, " ",INDEX(Costs,MATCH(AE$3,add_ons,0),MATCH($E348,Models,0)+1))</f>
        <v xml:space="preserve"> </v>
      </c>
      <c r="AS348" s="3" t="str" cm="1">
        <f t="array" ref="AS348">IF(T348&lt;= 0, " ",INDEX(Costs,MATCH(AF$3,add_ons,0),MATCH($E348,Models,0)+1))</f>
        <v xml:space="preserve"> </v>
      </c>
      <c r="AT348" s="3" t="str" cm="1">
        <f t="array" ref="AT348">IF(U348&lt;= 0, " ",INDEX(Costs,MATCH(AG$3,add_ons,0),MATCH($E348,Models,0)+1))</f>
        <v xml:space="preserve"> </v>
      </c>
      <c r="AU348" s="3" cm="1">
        <f t="array" ref="AU348">IF(V348&lt;= 0, " ",INDEX(Costs,MATCH(AH$3,add_ons,0),MATCH($E348,Models,0)+1))</f>
        <v>96.6</v>
      </c>
      <c r="AV348" s="3">
        <f t="shared" si="26"/>
        <v>125.39999999999999</v>
      </c>
      <c r="AW348" s="3">
        <f t="shared" si="27"/>
        <v>30081</v>
      </c>
      <c r="AX348" s="3">
        <f t="shared" si="28"/>
        <v>28726.82</v>
      </c>
      <c r="AY348" s="3">
        <f t="shared" si="29"/>
        <v>1354.1800000000003</v>
      </c>
    </row>
    <row r="349" spans="1:51" x14ac:dyDescent="0.2">
      <c r="A349" t="s">
        <v>45</v>
      </c>
      <c r="B349" t="s">
        <v>9</v>
      </c>
      <c r="C349" t="s">
        <v>10</v>
      </c>
      <c r="D349" t="s">
        <v>11</v>
      </c>
      <c r="E349" t="s">
        <v>12</v>
      </c>
      <c r="F349" t="s">
        <v>29</v>
      </c>
      <c r="G349" t="s">
        <v>22</v>
      </c>
      <c r="H349">
        <v>54</v>
      </c>
      <c r="I349" s="3">
        <v>25885</v>
      </c>
      <c r="J349" s="4">
        <v>25108.45</v>
      </c>
      <c r="K349" s="10">
        <v>0</v>
      </c>
      <c r="L349" s="10">
        <v>1</v>
      </c>
      <c r="M349" s="10">
        <v>0</v>
      </c>
      <c r="N349" s="10">
        <v>0</v>
      </c>
      <c r="O349" s="10">
        <v>0</v>
      </c>
      <c r="P349" s="10">
        <v>0</v>
      </c>
      <c r="Q349" s="10">
        <v>0</v>
      </c>
      <c r="R349" s="10">
        <v>0</v>
      </c>
      <c r="S349" s="10">
        <v>0</v>
      </c>
      <c r="T349" s="10">
        <v>0</v>
      </c>
      <c r="U349" s="10">
        <v>0</v>
      </c>
      <c r="V349" s="10">
        <v>0</v>
      </c>
      <c r="W349" s="4" t="str" cm="1">
        <f t="array" ref="W349">IF(K349&lt;=0," ",INDEX(Prices,MATCH(W$3,add_ons,0),MATCH($E349,Models,0)+1))</f>
        <v xml:space="preserve"> </v>
      </c>
      <c r="X349" s="4" cm="1">
        <f t="array" ref="X349">IF(L349&lt;=0," ",INDEX(Prices,MATCH(X$3,add_ons,0),MATCH($E349,Models,0)+1))</f>
        <v>210</v>
      </c>
      <c r="Y349" s="4" t="str" cm="1">
        <f t="array" ref="Y349">IF(M349&lt;=0," ",INDEX(Prices,MATCH(Y$3,add_ons,0),MATCH($E349,Models,0)+1))</f>
        <v xml:space="preserve"> </v>
      </c>
      <c r="Z349" s="4" t="str" cm="1">
        <f t="array" ref="Z349">IF(N349&lt;=0," ",INDEX(Prices,MATCH(Z$3,add_ons,0),MATCH($E349,Models,0)+1))</f>
        <v xml:space="preserve"> </v>
      </c>
      <c r="AA349" s="4" t="str" cm="1">
        <f t="array" ref="AA349">IF(O349&lt;=0," ",INDEX(Prices,MATCH(AA$3,add_ons,0),MATCH($E349,Models,0)+1))</f>
        <v xml:space="preserve"> </v>
      </c>
      <c r="AB349" s="4" t="str" cm="1">
        <f t="array" ref="AB349">IF(P349&lt;=0," ",INDEX(Prices,MATCH(AB$3,add_ons,0),MATCH($E349,Models,0)+1))</f>
        <v xml:space="preserve"> </v>
      </c>
      <c r="AC349" s="4" t="str" cm="1">
        <f t="array" ref="AC349">IF(Q349&lt;=0," ",INDEX(Prices,MATCH(AC$3,add_ons,0),MATCH($E349,Models,0)+1))</f>
        <v xml:space="preserve"> </v>
      </c>
      <c r="AD349" s="4" t="str" cm="1">
        <f t="array" ref="AD349">IF(R349&lt;=0," ",INDEX(Prices,MATCH(AD$3,add_ons,0),MATCH($E349,Models,0)+1))</f>
        <v xml:space="preserve"> </v>
      </c>
      <c r="AE349" s="4" t="str" cm="1">
        <f t="array" ref="AE349">IF(S349&lt;=0," ",INDEX(Prices,MATCH(AE$3,add_ons,0),MATCH($E349,Models,0)+1))</f>
        <v xml:space="preserve"> </v>
      </c>
      <c r="AF349" s="4" t="str" cm="1">
        <f t="array" ref="AF349">IF(T349&lt;=0," ",INDEX(Prices,MATCH(AF$3,add_ons,0),MATCH($E349,Models,0)+1))</f>
        <v xml:space="preserve"> </v>
      </c>
      <c r="AG349" s="4" t="str" cm="1">
        <f t="array" ref="AG349">IF(U349&lt;=0," ",INDEX(Prices,MATCH(AG$3,add_ons,0),MATCH($E349,Models,0)+1))</f>
        <v xml:space="preserve"> </v>
      </c>
      <c r="AH349" s="4" t="str" cm="1">
        <f t="array" ref="AH349">IF(V349&lt;=0," ",INDEX(Prices,MATCH(AH$3,add_ons,0),MATCH($E349,Models,0)+1))</f>
        <v xml:space="preserve"> </v>
      </c>
      <c r="AI349" s="3">
        <f t="shared" si="25"/>
        <v>178.5</v>
      </c>
      <c r="AJ349" s="3" t="str" cm="1">
        <f t="array" ref="AJ349">IF(K349&lt;= 0, " ",INDEX(Costs,MATCH(W$3,add_ons,0),MATCH($E349,Models,0)+1))</f>
        <v xml:space="preserve"> </v>
      </c>
      <c r="AK349" s="3" cm="1">
        <f t="array" ref="AK349">IF(L349&lt;= 0, " ",INDEX(Costs,MATCH(X$3,add_ons,0),MATCH($E349,Models,0)+1))</f>
        <v>23.1</v>
      </c>
      <c r="AL349" s="3" t="str" cm="1">
        <f t="array" ref="AL349">IF(M349&lt;= 0, " ",INDEX(Costs,MATCH(Y$3,add_ons,0),MATCH($E349,Models,0)+1))</f>
        <v xml:space="preserve"> </v>
      </c>
      <c r="AM349" s="3" t="str" cm="1">
        <f t="array" ref="AM349">IF(N349&lt;= 0, " ",INDEX(Costs,MATCH(Z$3,add_ons,0),MATCH($E349,Models,0)+1))</f>
        <v xml:space="preserve"> </v>
      </c>
      <c r="AN349" s="3" t="str" cm="1">
        <f t="array" ref="AN349">IF(O349&lt;= 0, " ",INDEX(Costs,MATCH(AA$3,add_ons,0),MATCH($E349,Models,0)+1))</f>
        <v xml:space="preserve"> </v>
      </c>
      <c r="AO349" s="3" t="str" cm="1">
        <f t="array" ref="AO349">IF(P349&lt;= 0, " ",INDEX(Costs,MATCH(AB$3,add_ons,0),MATCH($E349,Models,0)+1))</f>
        <v xml:space="preserve"> </v>
      </c>
      <c r="AP349" s="3" t="str" cm="1">
        <f t="array" ref="AP349">IF(Q349&lt;= 0, " ",INDEX(Costs,MATCH(AC$3,add_ons,0),MATCH($E349,Models,0)+1))</f>
        <v xml:space="preserve"> </v>
      </c>
      <c r="AQ349" s="3" t="str" cm="1">
        <f t="array" ref="AQ349">IF(R349&lt;= 0, " ",INDEX(Costs,MATCH(AD$3,add_ons,0),MATCH($E349,Models,0)+1))</f>
        <v xml:space="preserve"> </v>
      </c>
      <c r="AR349" s="3" t="str" cm="1">
        <f t="array" ref="AR349">IF(S349&lt;= 0, " ",INDEX(Costs,MATCH(AE$3,add_ons,0),MATCH($E349,Models,0)+1))</f>
        <v xml:space="preserve"> </v>
      </c>
      <c r="AS349" s="3" t="str" cm="1">
        <f t="array" ref="AS349">IF(T349&lt;= 0, " ",INDEX(Costs,MATCH(AF$3,add_ons,0),MATCH($E349,Models,0)+1))</f>
        <v xml:space="preserve"> </v>
      </c>
      <c r="AT349" s="3" t="str" cm="1">
        <f t="array" ref="AT349">IF(U349&lt;= 0, " ",INDEX(Costs,MATCH(AG$3,add_ons,0),MATCH($E349,Models,0)+1))</f>
        <v xml:space="preserve"> </v>
      </c>
      <c r="AU349" s="3" t="str" cm="1">
        <f t="array" ref="AU349">IF(V349&lt;= 0, " ",INDEX(Costs,MATCH(AH$3,add_ons,0),MATCH($E349,Models,0)+1))</f>
        <v xml:space="preserve"> </v>
      </c>
      <c r="AV349" s="3">
        <f t="shared" si="26"/>
        <v>23.1</v>
      </c>
      <c r="AW349" s="3">
        <f t="shared" si="27"/>
        <v>26063.5</v>
      </c>
      <c r="AX349" s="3">
        <f t="shared" si="28"/>
        <v>25131.55</v>
      </c>
      <c r="AY349" s="3">
        <f t="shared" si="29"/>
        <v>931.95000000000073</v>
      </c>
    </row>
    <row r="350" spans="1:51" x14ac:dyDescent="0.2">
      <c r="A350" t="s">
        <v>45</v>
      </c>
      <c r="B350" t="s">
        <v>9</v>
      </c>
      <c r="C350" t="s">
        <v>40</v>
      </c>
      <c r="D350" t="s">
        <v>24</v>
      </c>
      <c r="E350" t="s">
        <v>25</v>
      </c>
      <c r="F350" t="s">
        <v>13</v>
      </c>
      <c r="G350" t="s">
        <v>22</v>
      </c>
      <c r="H350">
        <v>68</v>
      </c>
      <c r="I350" s="4">
        <v>16701</v>
      </c>
      <c r="J350" s="4">
        <v>10020.6</v>
      </c>
      <c r="K350" s="10">
        <v>0</v>
      </c>
      <c r="L350" s="10">
        <v>1</v>
      </c>
      <c r="M350" s="10">
        <v>0</v>
      </c>
      <c r="N350" s="10">
        <v>0</v>
      </c>
      <c r="O350" s="10">
        <v>1</v>
      </c>
      <c r="P350" s="10">
        <v>1</v>
      </c>
      <c r="Q350" s="10">
        <v>0</v>
      </c>
      <c r="R350" s="10">
        <v>0</v>
      </c>
      <c r="S350" s="10">
        <v>0</v>
      </c>
      <c r="T350" s="10">
        <v>0</v>
      </c>
      <c r="U350" s="10">
        <v>0</v>
      </c>
      <c r="V350" s="10">
        <v>0</v>
      </c>
      <c r="W350" s="4" t="str" cm="1">
        <f t="array" ref="W350">IF(K350&lt;=0," ",INDEX(Prices,MATCH(W$3,add_ons,0),MATCH($E350,Models,0)+1))</f>
        <v xml:space="preserve"> </v>
      </c>
      <c r="X350" s="4" cm="1">
        <f t="array" ref="X350">IF(L350&lt;=0," ",INDEX(Prices,MATCH(X$3,add_ons,0),MATCH($E350,Models,0)+1))</f>
        <v>290</v>
      </c>
      <c r="Y350" s="4" t="str" cm="1">
        <f t="array" ref="Y350">IF(M350&lt;=0," ",INDEX(Prices,MATCH(Y$3,add_ons,0),MATCH($E350,Models,0)+1))</f>
        <v xml:space="preserve"> </v>
      </c>
      <c r="Z350" s="4" t="str" cm="1">
        <f t="array" ref="Z350">IF(N350&lt;=0," ",INDEX(Prices,MATCH(Z$3,add_ons,0),MATCH($E350,Models,0)+1))</f>
        <v xml:space="preserve"> </v>
      </c>
      <c r="AA350" s="4" cm="1">
        <f t="array" ref="AA350">IF(O350&lt;=0," ",INDEX(Prices,MATCH(AA$3,add_ons,0),MATCH($E350,Models,0)+1))</f>
        <v>1500</v>
      </c>
      <c r="AB350" s="4" cm="1">
        <f t="array" ref="AB350">IF(P350&lt;=0," ",INDEX(Prices,MATCH(AB$3,add_ons,0),MATCH($E350,Models,0)+1))</f>
        <v>3000</v>
      </c>
      <c r="AC350" s="4" t="str" cm="1">
        <f t="array" ref="AC350">IF(Q350&lt;=0," ",INDEX(Prices,MATCH(AC$3,add_ons,0),MATCH($E350,Models,0)+1))</f>
        <v xml:space="preserve"> </v>
      </c>
      <c r="AD350" s="4" t="str" cm="1">
        <f t="array" ref="AD350">IF(R350&lt;=0," ",INDEX(Prices,MATCH(AD$3,add_ons,0),MATCH($E350,Models,0)+1))</f>
        <v xml:space="preserve"> </v>
      </c>
      <c r="AE350" s="4" t="str" cm="1">
        <f t="array" ref="AE350">IF(S350&lt;=0," ",INDEX(Prices,MATCH(AE$3,add_ons,0),MATCH($E350,Models,0)+1))</f>
        <v xml:space="preserve"> </v>
      </c>
      <c r="AF350" s="4" t="str" cm="1">
        <f t="array" ref="AF350">IF(T350&lt;=0," ",INDEX(Prices,MATCH(AF$3,add_ons,0),MATCH($E350,Models,0)+1))</f>
        <v xml:space="preserve"> </v>
      </c>
      <c r="AG350" s="4" t="str" cm="1">
        <f t="array" ref="AG350">IF(U350&lt;=0," ",INDEX(Prices,MATCH(AG$3,add_ons,0),MATCH($E350,Models,0)+1))</f>
        <v xml:space="preserve"> </v>
      </c>
      <c r="AH350" s="4" t="str" cm="1">
        <f t="array" ref="AH350">IF(V350&lt;=0," ",INDEX(Prices,MATCH(AH$3,add_ons,0),MATCH($E350,Models,0)+1))</f>
        <v xml:space="preserve"> </v>
      </c>
      <c r="AI350" s="3">
        <f t="shared" si="25"/>
        <v>4071.5</v>
      </c>
      <c r="AJ350" s="3" t="str" cm="1">
        <f t="array" ref="AJ350">IF(K350&lt;= 0, " ",INDEX(Costs,MATCH(W$3,add_ons,0),MATCH($E350,Models,0)+1))</f>
        <v xml:space="preserve"> </v>
      </c>
      <c r="AK350" s="3" cm="1">
        <f t="array" ref="AK350">IF(L350&lt;= 0, " ",INDEX(Costs,MATCH(X$3,add_ons,0),MATCH($E350,Models,0)+1))</f>
        <v>31.9</v>
      </c>
      <c r="AL350" s="3" t="str" cm="1">
        <f t="array" ref="AL350">IF(M350&lt;= 0, " ",INDEX(Costs,MATCH(Y$3,add_ons,0),MATCH($E350,Models,0)+1))</f>
        <v xml:space="preserve"> </v>
      </c>
      <c r="AM350" s="3" t="str" cm="1">
        <f t="array" ref="AM350">IF(N350&lt;= 0, " ",INDEX(Costs,MATCH(Z$3,add_ons,0),MATCH($E350,Models,0)+1))</f>
        <v xml:space="preserve"> </v>
      </c>
      <c r="AN350" s="3" cm="1">
        <f t="array" ref="AN350">IF(O350&lt;= 0, " ",INDEX(Costs,MATCH(AA$3,add_ons,0),MATCH($E350,Models,0)+1))</f>
        <v>975</v>
      </c>
      <c r="AO350" s="3" cm="1">
        <f t="array" ref="AO350">IF(P350&lt;= 0, " ",INDEX(Costs,MATCH(AB$3,add_ons,0),MATCH($E350,Models,0)+1))</f>
        <v>2040.0000000000002</v>
      </c>
      <c r="AP350" s="3" t="str" cm="1">
        <f t="array" ref="AP350">IF(Q350&lt;= 0, " ",INDEX(Costs,MATCH(AC$3,add_ons,0),MATCH($E350,Models,0)+1))</f>
        <v xml:space="preserve"> </v>
      </c>
      <c r="AQ350" s="3" t="str" cm="1">
        <f t="array" ref="AQ350">IF(R350&lt;= 0, " ",INDEX(Costs,MATCH(AD$3,add_ons,0),MATCH($E350,Models,0)+1))</f>
        <v xml:space="preserve"> </v>
      </c>
      <c r="AR350" s="3" t="str" cm="1">
        <f t="array" ref="AR350">IF(S350&lt;= 0, " ",INDEX(Costs,MATCH(AE$3,add_ons,0),MATCH($E350,Models,0)+1))</f>
        <v xml:space="preserve"> </v>
      </c>
      <c r="AS350" s="3" t="str" cm="1">
        <f t="array" ref="AS350">IF(T350&lt;= 0, " ",INDEX(Costs,MATCH(AF$3,add_ons,0),MATCH($E350,Models,0)+1))</f>
        <v xml:space="preserve"> </v>
      </c>
      <c r="AT350" s="3" t="str" cm="1">
        <f t="array" ref="AT350">IF(U350&lt;= 0, " ",INDEX(Costs,MATCH(AG$3,add_ons,0),MATCH($E350,Models,0)+1))</f>
        <v xml:space="preserve"> </v>
      </c>
      <c r="AU350" s="3" t="str" cm="1">
        <f t="array" ref="AU350">IF(V350&lt;= 0, " ",INDEX(Costs,MATCH(AH$3,add_ons,0),MATCH($E350,Models,0)+1))</f>
        <v xml:space="preserve"> </v>
      </c>
      <c r="AV350" s="3">
        <f t="shared" si="26"/>
        <v>3046.9</v>
      </c>
      <c r="AW350" s="3">
        <f t="shared" si="27"/>
        <v>20772.5</v>
      </c>
      <c r="AX350" s="3">
        <f t="shared" si="28"/>
        <v>13067.5</v>
      </c>
      <c r="AY350" s="3">
        <f t="shared" si="29"/>
        <v>7705</v>
      </c>
    </row>
    <row r="351" spans="1:51" x14ac:dyDescent="0.2">
      <c r="A351" t="s">
        <v>45</v>
      </c>
      <c r="B351" t="s">
        <v>19</v>
      </c>
      <c r="C351" t="s">
        <v>10</v>
      </c>
      <c r="D351" t="s">
        <v>24</v>
      </c>
      <c r="E351" t="s">
        <v>44</v>
      </c>
      <c r="F351" t="s">
        <v>30</v>
      </c>
      <c r="G351" t="s">
        <v>22</v>
      </c>
      <c r="H351">
        <v>30</v>
      </c>
      <c r="I351" s="4">
        <v>29292</v>
      </c>
      <c r="J351" s="4">
        <v>28413.239999999998</v>
      </c>
      <c r="K351" s="10">
        <v>1</v>
      </c>
      <c r="L351" s="10">
        <v>0</v>
      </c>
      <c r="M351" s="10">
        <v>0</v>
      </c>
      <c r="N351" s="10">
        <v>0</v>
      </c>
      <c r="O351" s="10">
        <v>0</v>
      </c>
      <c r="P351" s="10">
        <v>0</v>
      </c>
      <c r="Q351" s="10">
        <v>0</v>
      </c>
      <c r="R351" s="10">
        <v>0</v>
      </c>
      <c r="S351" s="10">
        <v>0</v>
      </c>
      <c r="T351" s="10">
        <v>0</v>
      </c>
      <c r="U351" s="10">
        <v>0</v>
      </c>
      <c r="V351" s="10">
        <v>0</v>
      </c>
      <c r="W351" s="4" cm="1">
        <f t="array" ref="W351">IF(K351&lt;=0," ",INDEX(Prices,MATCH(W$3,add_ons,0),MATCH($E351,Models,0)+1))</f>
        <v>600</v>
      </c>
      <c r="X351" s="4" t="str" cm="1">
        <f t="array" ref="X351">IF(L351&lt;=0," ",INDEX(Prices,MATCH(X$3,add_ons,0),MATCH($E351,Models,0)+1))</f>
        <v xml:space="preserve"> </v>
      </c>
      <c r="Y351" s="4" t="str" cm="1">
        <f t="array" ref="Y351">IF(M351&lt;=0," ",INDEX(Prices,MATCH(Y$3,add_ons,0),MATCH($E351,Models,0)+1))</f>
        <v xml:space="preserve"> </v>
      </c>
      <c r="Z351" s="4" t="str" cm="1">
        <f t="array" ref="Z351">IF(N351&lt;=0," ",INDEX(Prices,MATCH(Z$3,add_ons,0),MATCH($E351,Models,0)+1))</f>
        <v xml:space="preserve"> </v>
      </c>
      <c r="AA351" s="4" t="str" cm="1">
        <f t="array" ref="AA351">IF(O351&lt;=0," ",INDEX(Prices,MATCH(AA$3,add_ons,0),MATCH($E351,Models,0)+1))</f>
        <v xml:space="preserve"> </v>
      </c>
      <c r="AB351" s="4" t="str" cm="1">
        <f t="array" ref="AB351">IF(P351&lt;=0," ",INDEX(Prices,MATCH(AB$3,add_ons,0),MATCH($E351,Models,0)+1))</f>
        <v xml:space="preserve"> </v>
      </c>
      <c r="AC351" s="4" t="str" cm="1">
        <f t="array" ref="AC351">IF(Q351&lt;=0," ",INDEX(Prices,MATCH(AC$3,add_ons,0),MATCH($E351,Models,0)+1))</f>
        <v xml:space="preserve"> </v>
      </c>
      <c r="AD351" s="4" t="str" cm="1">
        <f t="array" ref="AD351">IF(R351&lt;=0," ",INDEX(Prices,MATCH(AD$3,add_ons,0),MATCH($E351,Models,0)+1))</f>
        <v xml:space="preserve"> </v>
      </c>
      <c r="AE351" s="4" t="str" cm="1">
        <f t="array" ref="AE351">IF(S351&lt;=0," ",INDEX(Prices,MATCH(AE$3,add_ons,0),MATCH($E351,Models,0)+1))</f>
        <v xml:space="preserve"> </v>
      </c>
      <c r="AF351" s="4" t="str" cm="1">
        <f t="array" ref="AF351">IF(T351&lt;=0," ",INDEX(Prices,MATCH(AF$3,add_ons,0),MATCH($E351,Models,0)+1))</f>
        <v xml:space="preserve"> </v>
      </c>
      <c r="AG351" s="4" t="str" cm="1">
        <f t="array" ref="AG351">IF(U351&lt;=0," ",INDEX(Prices,MATCH(AG$3,add_ons,0),MATCH($E351,Models,0)+1))</f>
        <v xml:space="preserve"> </v>
      </c>
      <c r="AH351" s="4" t="str" cm="1">
        <f t="array" ref="AH351">IF(V351&lt;=0," ",INDEX(Prices,MATCH(AH$3,add_ons,0),MATCH($E351,Models,0)+1))</f>
        <v xml:space="preserve"> </v>
      </c>
      <c r="AI351" s="3">
        <f t="shared" si="25"/>
        <v>510</v>
      </c>
      <c r="AJ351" s="3" cm="1">
        <f t="array" ref="AJ351">IF(K351&lt;= 0, " ",INDEX(Costs,MATCH(W$3,add_ons,0),MATCH($E351,Models,0)+1))</f>
        <v>150</v>
      </c>
      <c r="AK351" s="3" t="str" cm="1">
        <f t="array" ref="AK351">IF(L351&lt;= 0, " ",INDEX(Costs,MATCH(X$3,add_ons,0),MATCH($E351,Models,0)+1))</f>
        <v xml:space="preserve"> </v>
      </c>
      <c r="AL351" s="3" t="str" cm="1">
        <f t="array" ref="AL351">IF(M351&lt;= 0, " ",INDEX(Costs,MATCH(Y$3,add_ons,0),MATCH($E351,Models,0)+1))</f>
        <v xml:space="preserve"> </v>
      </c>
      <c r="AM351" s="3" t="str" cm="1">
        <f t="array" ref="AM351">IF(N351&lt;= 0, " ",INDEX(Costs,MATCH(Z$3,add_ons,0),MATCH($E351,Models,0)+1))</f>
        <v xml:space="preserve"> </v>
      </c>
      <c r="AN351" s="3" t="str" cm="1">
        <f t="array" ref="AN351">IF(O351&lt;= 0, " ",INDEX(Costs,MATCH(AA$3,add_ons,0),MATCH($E351,Models,0)+1))</f>
        <v xml:space="preserve"> </v>
      </c>
      <c r="AO351" s="3" t="str" cm="1">
        <f t="array" ref="AO351">IF(P351&lt;= 0, " ",INDEX(Costs,MATCH(AB$3,add_ons,0),MATCH($E351,Models,0)+1))</f>
        <v xml:space="preserve"> </v>
      </c>
      <c r="AP351" s="3" t="str" cm="1">
        <f t="array" ref="AP351">IF(Q351&lt;= 0, " ",INDEX(Costs,MATCH(AC$3,add_ons,0),MATCH($E351,Models,0)+1))</f>
        <v xml:space="preserve"> </v>
      </c>
      <c r="AQ351" s="3" t="str" cm="1">
        <f t="array" ref="AQ351">IF(R351&lt;= 0, " ",INDEX(Costs,MATCH(AD$3,add_ons,0),MATCH($E351,Models,0)+1))</f>
        <v xml:space="preserve"> </v>
      </c>
      <c r="AR351" s="3" t="str" cm="1">
        <f t="array" ref="AR351">IF(S351&lt;= 0, " ",INDEX(Costs,MATCH(AE$3,add_ons,0),MATCH($E351,Models,0)+1))</f>
        <v xml:space="preserve"> </v>
      </c>
      <c r="AS351" s="3" t="str" cm="1">
        <f t="array" ref="AS351">IF(T351&lt;= 0, " ",INDEX(Costs,MATCH(AF$3,add_ons,0),MATCH($E351,Models,0)+1))</f>
        <v xml:space="preserve"> </v>
      </c>
      <c r="AT351" s="3" t="str" cm="1">
        <f t="array" ref="AT351">IF(U351&lt;= 0, " ",INDEX(Costs,MATCH(AG$3,add_ons,0),MATCH($E351,Models,0)+1))</f>
        <v xml:space="preserve"> </v>
      </c>
      <c r="AU351" s="3" t="str" cm="1">
        <f t="array" ref="AU351">IF(V351&lt;= 0, " ",INDEX(Costs,MATCH(AH$3,add_ons,0),MATCH($E351,Models,0)+1))</f>
        <v xml:space="preserve"> </v>
      </c>
      <c r="AV351" s="3">
        <f t="shared" si="26"/>
        <v>150</v>
      </c>
      <c r="AW351" s="3">
        <f t="shared" si="27"/>
        <v>29802</v>
      </c>
      <c r="AX351" s="3">
        <f t="shared" si="28"/>
        <v>28563.239999999998</v>
      </c>
      <c r="AY351" s="3">
        <f t="shared" si="29"/>
        <v>1238.760000000002</v>
      </c>
    </row>
    <row r="352" spans="1:51" x14ac:dyDescent="0.2">
      <c r="A352" t="s">
        <v>45</v>
      </c>
      <c r="B352" t="s">
        <v>19</v>
      </c>
      <c r="C352" t="s">
        <v>10</v>
      </c>
      <c r="D352" t="s">
        <v>16</v>
      </c>
      <c r="E352" t="s">
        <v>17</v>
      </c>
      <c r="F352" t="s">
        <v>49</v>
      </c>
      <c r="G352" t="s">
        <v>14</v>
      </c>
      <c r="H352">
        <v>60</v>
      </c>
      <c r="I352" s="3">
        <v>19240</v>
      </c>
      <c r="J352" s="4">
        <v>18662.8</v>
      </c>
      <c r="K352" s="10">
        <v>1</v>
      </c>
      <c r="L352" s="10">
        <v>0</v>
      </c>
      <c r="M352" s="10">
        <v>0</v>
      </c>
      <c r="N352" s="10">
        <v>0</v>
      </c>
      <c r="O352" s="10">
        <v>0</v>
      </c>
      <c r="P352" s="10">
        <v>0</v>
      </c>
      <c r="Q352" s="10">
        <v>1</v>
      </c>
      <c r="R352" s="10">
        <v>0</v>
      </c>
      <c r="S352" s="10">
        <v>0</v>
      </c>
      <c r="T352" s="10">
        <v>0</v>
      </c>
      <c r="U352" s="10">
        <v>1</v>
      </c>
      <c r="V352" s="10">
        <v>0</v>
      </c>
      <c r="W352" s="4" cm="1">
        <f t="array" ref="W352">IF(K352&lt;=0," ",INDEX(Prices,MATCH(W$3,add_ons,0),MATCH($E352,Models,0)+1))</f>
        <v>650</v>
      </c>
      <c r="X352" s="4" t="str" cm="1">
        <f t="array" ref="X352">IF(L352&lt;=0," ",INDEX(Prices,MATCH(X$3,add_ons,0),MATCH($E352,Models,0)+1))</f>
        <v xml:space="preserve"> </v>
      </c>
      <c r="Y352" s="4" t="str" cm="1">
        <f t="array" ref="Y352">IF(M352&lt;=0," ",INDEX(Prices,MATCH(Y$3,add_ons,0),MATCH($E352,Models,0)+1))</f>
        <v xml:space="preserve"> </v>
      </c>
      <c r="Z352" s="4" t="str" cm="1">
        <f t="array" ref="Z352">IF(N352&lt;=0," ",INDEX(Prices,MATCH(Z$3,add_ons,0),MATCH($E352,Models,0)+1))</f>
        <v xml:space="preserve"> </v>
      </c>
      <c r="AA352" s="4" t="str" cm="1">
        <f t="array" ref="AA352">IF(O352&lt;=0," ",INDEX(Prices,MATCH(AA$3,add_ons,0),MATCH($E352,Models,0)+1))</f>
        <v xml:space="preserve"> </v>
      </c>
      <c r="AB352" s="4" t="str" cm="1">
        <f t="array" ref="AB352">IF(P352&lt;=0," ",INDEX(Prices,MATCH(AB$3,add_ons,0),MATCH($E352,Models,0)+1))</f>
        <v xml:space="preserve"> </v>
      </c>
      <c r="AC352" s="4" cm="1">
        <f t="array" ref="AC352">IF(Q352&lt;=0," ",INDEX(Prices,MATCH(AC$3,add_ons,0),MATCH($E352,Models,0)+1))</f>
        <v>90</v>
      </c>
      <c r="AD352" s="4" t="str" cm="1">
        <f t="array" ref="AD352">IF(R352&lt;=0," ",INDEX(Prices,MATCH(AD$3,add_ons,0),MATCH($E352,Models,0)+1))</f>
        <v xml:space="preserve"> </v>
      </c>
      <c r="AE352" s="4" t="str" cm="1">
        <f t="array" ref="AE352">IF(S352&lt;=0," ",INDEX(Prices,MATCH(AE$3,add_ons,0),MATCH($E352,Models,0)+1))</f>
        <v xml:space="preserve"> </v>
      </c>
      <c r="AF352" s="4" t="str" cm="1">
        <f t="array" ref="AF352">IF(T352&lt;=0," ",INDEX(Prices,MATCH(AF$3,add_ons,0),MATCH($E352,Models,0)+1))</f>
        <v xml:space="preserve"> </v>
      </c>
      <c r="AG352" s="4" cm="1">
        <f t="array" ref="AG352">IF(U352&lt;=0," ",INDEX(Prices,MATCH(AG$3,add_ons,0),MATCH($E352,Models,0)+1))</f>
        <v>560</v>
      </c>
      <c r="AH352" s="4" t="str" cm="1">
        <f t="array" ref="AH352">IF(V352&lt;=0," ",INDEX(Prices,MATCH(AH$3,add_ons,0),MATCH($E352,Models,0)+1))</f>
        <v xml:space="preserve"> </v>
      </c>
      <c r="AI352" s="3">
        <f t="shared" si="25"/>
        <v>1105</v>
      </c>
      <c r="AJ352" s="3" cm="1">
        <f t="array" ref="AJ352">IF(K352&lt;= 0, " ",INDEX(Costs,MATCH(W$3,add_ons,0),MATCH($E352,Models,0)+1))</f>
        <v>162.5</v>
      </c>
      <c r="AK352" s="3" t="str" cm="1">
        <f t="array" ref="AK352">IF(L352&lt;= 0, " ",INDEX(Costs,MATCH(X$3,add_ons,0),MATCH($E352,Models,0)+1))</f>
        <v xml:space="preserve"> </v>
      </c>
      <c r="AL352" s="3" t="str" cm="1">
        <f t="array" ref="AL352">IF(M352&lt;= 0, " ",INDEX(Costs,MATCH(Y$3,add_ons,0),MATCH($E352,Models,0)+1))</f>
        <v xml:space="preserve"> </v>
      </c>
      <c r="AM352" s="3" t="str" cm="1">
        <f t="array" ref="AM352">IF(N352&lt;= 0, " ",INDEX(Costs,MATCH(Z$3,add_ons,0),MATCH($E352,Models,0)+1))</f>
        <v xml:space="preserve"> </v>
      </c>
      <c r="AN352" s="3" t="str" cm="1">
        <f t="array" ref="AN352">IF(O352&lt;= 0, " ",INDEX(Costs,MATCH(AA$3,add_ons,0),MATCH($E352,Models,0)+1))</f>
        <v xml:space="preserve"> </v>
      </c>
      <c r="AO352" s="3" t="str" cm="1">
        <f t="array" ref="AO352">IF(P352&lt;= 0, " ",INDEX(Costs,MATCH(AB$3,add_ons,0),MATCH($E352,Models,0)+1))</f>
        <v xml:space="preserve"> </v>
      </c>
      <c r="AP352" s="3" cm="1">
        <f t="array" ref="AP352">IF(Q352&lt;= 0, " ",INDEX(Costs,MATCH(AC$3,add_ons,0),MATCH($E352,Models,0)+1))</f>
        <v>13.5</v>
      </c>
      <c r="AQ352" s="3" t="str" cm="1">
        <f t="array" ref="AQ352">IF(R352&lt;= 0, " ",INDEX(Costs,MATCH(AD$3,add_ons,0),MATCH($E352,Models,0)+1))</f>
        <v xml:space="preserve"> </v>
      </c>
      <c r="AR352" s="3" t="str" cm="1">
        <f t="array" ref="AR352">IF(S352&lt;= 0, " ",INDEX(Costs,MATCH(AE$3,add_ons,0),MATCH($E352,Models,0)+1))</f>
        <v xml:space="preserve"> </v>
      </c>
      <c r="AS352" s="3" t="str" cm="1">
        <f t="array" ref="AS352">IF(T352&lt;= 0, " ",INDEX(Costs,MATCH(AF$3,add_ons,0),MATCH($E352,Models,0)+1))</f>
        <v xml:space="preserve"> </v>
      </c>
      <c r="AT352" s="3" cm="1">
        <f t="array" ref="AT352">IF(U352&lt;= 0, " ",INDEX(Costs,MATCH(AG$3,add_ons,0),MATCH($E352,Models,0)+1))</f>
        <v>156.80000000000001</v>
      </c>
      <c r="AU352" s="3" t="str" cm="1">
        <f t="array" ref="AU352">IF(V352&lt;= 0, " ",INDEX(Costs,MATCH(AH$3,add_ons,0),MATCH($E352,Models,0)+1))</f>
        <v xml:space="preserve"> </v>
      </c>
      <c r="AV352" s="3">
        <f t="shared" si="26"/>
        <v>332.8</v>
      </c>
      <c r="AW352" s="3">
        <f t="shared" si="27"/>
        <v>20345</v>
      </c>
      <c r="AX352" s="3">
        <f t="shared" si="28"/>
        <v>18995.599999999999</v>
      </c>
      <c r="AY352" s="3">
        <f t="shared" si="29"/>
        <v>1349.4000000000015</v>
      </c>
    </row>
    <row r="353" spans="1:51" x14ac:dyDescent="0.2">
      <c r="A353" t="s">
        <v>45</v>
      </c>
      <c r="B353" t="s">
        <v>19</v>
      </c>
      <c r="C353" t="s">
        <v>10</v>
      </c>
      <c r="D353" t="s">
        <v>16</v>
      </c>
      <c r="E353" t="s">
        <v>17</v>
      </c>
      <c r="F353" t="s">
        <v>30</v>
      </c>
      <c r="G353" t="s">
        <v>14</v>
      </c>
      <c r="H353">
        <v>68</v>
      </c>
      <c r="I353" s="3">
        <v>19003</v>
      </c>
      <c r="J353" s="4">
        <v>18432.91</v>
      </c>
      <c r="K353" s="10">
        <v>0</v>
      </c>
      <c r="L353" s="10">
        <v>0</v>
      </c>
      <c r="M353" s="10">
        <v>1</v>
      </c>
      <c r="N353" s="10">
        <v>0</v>
      </c>
      <c r="O353" s="10">
        <v>0</v>
      </c>
      <c r="P353" s="10">
        <v>1</v>
      </c>
      <c r="Q353" s="10">
        <v>0</v>
      </c>
      <c r="R353" s="10">
        <v>0</v>
      </c>
      <c r="S353" s="10">
        <v>0</v>
      </c>
      <c r="T353" s="10">
        <v>1</v>
      </c>
      <c r="U353" s="10">
        <v>0</v>
      </c>
      <c r="V353" s="10">
        <v>0</v>
      </c>
      <c r="W353" s="4" t="str" cm="1">
        <f t="array" ref="W353">IF(K353&lt;=0," ",INDEX(Prices,MATCH(W$3,add_ons,0),MATCH($E353,Models,0)+1))</f>
        <v xml:space="preserve"> </v>
      </c>
      <c r="X353" s="4" t="str" cm="1">
        <f t="array" ref="X353">IF(L353&lt;=0," ",INDEX(Prices,MATCH(X$3,add_ons,0),MATCH($E353,Models,0)+1))</f>
        <v xml:space="preserve"> </v>
      </c>
      <c r="Y353" s="4" cm="1">
        <f t="array" ref="Y353">IF(M353&lt;=0," ",INDEX(Prices,MATCH(Y$3,add_ons,0),MATCH($E353,Models,0)+1))</f>
        <v>280</v>
      </c>
      <c r="Z353" s="4" t="str" cm="1">
        <f t="array" ref="Z353">IF(N353&lt;=0," ",INDEX(Prices,MATCH(Z$3,add_ons,0),MATCH($E353,Models,0)+1))</f>
        <v xml:space="preserve"> </v>
      </c>
      <c r="AA353" s="4" t="str" cm="1">
        <f t="array" ref="AA353">IF(O353&lt;=0," ",INDEX(Prices,MATCH(AA$3,add_ons,0),MATCH($E353,Models,0)+1))</f>
        <v xml:space="preserve"> </v>
      </c>
      <c r="AB353" s="4" cm="1">
        <f t="array" ref="AB353">IF(P353&lt;=0," ",INDEX(Prices,MATCH(AB$3,add_ons,0),MATCH($E353,Models,0)+1))</f>
        <v>2000</v>
      </c>
      <c r="AC353" s="4" t="str" cm="1">
        <f t="array" ref="AC353">IF(Q353&lt;=0," ",INDEX(Prices,MATCH(AC$3,add_ons,0),MATCH($E353,Models,0)+1))</f>
        <v xml:space="preserve"> </v>
      </c>
      <c r="AD353" s="4" t="str" cm="1">
        <f t="array" ref="AD353">IF(R353&lt;=0," ",INDEX(Prices,MATCH(AD$3,add_ons,0),MATCH($E353,Models,0)+1))</f>
        <v xml:space="preserve"> </v>
      </c>
      <c r="AE353" s="4" t="str" cm="1">
        <f t="array" ref="AE353">IF(S353&lt;=0," ",INDEX(Prices,MATCH(AE$3,add_ons,0),MATCH($E353,Models,0)+1))</f>
        <v xml:space="preserve"> </v>
      </c>
      <c r="AF353" s="4" cm="1">
        <f t="array" ref="AF353">IF(T353&lt;=0," ",INDEX(Prices,MATCH(AF$3,add_ons,0),MATCH($E353,Models,0)+1))</f>
        <v>180</v>
      </c>
      <c r="AG353" s="4" t="str" cm="1">
        <f t="array" ref="AG353">IF(U353&lt;=0," ",INDEX(Prices,MATCH(AG$3,add_ons,0),MATCH($E353,Models,0)+1))</f>
        <v xml:space="preserve"> </v>
      </c>
      <c r="AH353" s="4" t="str" cm="1">
        <f t="array" ref="AH353">IF(V353&lt;=0," ",INDEX(Prices,MATCH(AH$3,add_ons,0),MATCH($E353,Models,0)+1))</f>
        <v xml:space="preserve"> </v>
      </c>
      <c r="AI353" s="3">
        <f t="shared" si="25"/>
        <v>2091</v>
      </c>
      <c r="AJ353" s="3" t="str" cm="1">
        <f t="array" ref="AJ353">IF(K353&lt;= 0, " ",INDEX(Costs,MATCH(W$3,add_ons,0),MATCH($E353,Models,0)+1))</f>
        <v xml:space="preserve"> </v>
      </c>
      <c r="AK353" s="3" t="str" cm="1">
        <f t="array" ref="AK353">IF(L353&lt;= 0, " ",INDEX(Costs,MATCH(X$3,add_ons,0),MATCH($E353,Models,0)+1))</f>
        <v xml:space="preserve"> </v>
      </c>
      <c r="AL353" s="3" cm="1">
        <f t="array" ref="AL353">IF(M353&lt;= 0, " ",INDEX(Costs,MATCH(Y$3,add_ons,0),MATCH($E353,Models,0)+1))</f>
        <v>42</v>
      </c>
      <c r="AM353" s="3" t="str" cm="1">
        <f t="array" ref="AM353">IF(N353&lt;= 0, " ",INDEX(Costs,MATCH(Z$3,add_ons,0),MATCH($E353,Models,0)+1))</f>
        <v xml:space="preserve"> </v>
      </c>
      <c r="AN353" s="3" t="str" cm="1">
        <f t="array" ref="AN353">IF(O353&lt;= 0, " ",INDEX(Costs,MATCH(AA$3,add_ons,0),MATCH($E353,Models,0)+1))</f>
        <v xml:space="preserve"> </v>
      </c>
      <c r="AO353" s="3" cm="1">
        <f t="array" ref="AO353">IF(P353&lt;= 0, " ",INDEX(Costs,MATCH(AB$3,add_ons,0),MATCH($E353,Models,0)+1))</f>
        <v>1360</v>
      </c>
      <c r="AP353" s="3" t="str" cm="1">
        <f t="array" ref="AP353">IF(Q353&lt;= 0, " ",INDEX(Costs,MATCH(AC$3,add_ons,0),MATCH($E353,Models,0)+1))</f>
        <v xml:space="preserve"> </v>
      </c>
      <c r="AQ353" s="3" t="str" cm="1">
        <f t="array" ref="AQ353">IF(R353&lt;= 0, " ",INDEX(Costs,MATCH(AD$3,add_ons,0),MATCH($E353,Models,0)+1))</f>
        <v xml:space="preserve"> </v>
      </c>
      <c r="AR353" s="3" t="str" cm="1">
        <f t="array" ref="AR353">IF(S353&lt;= 0, " ",INDEX(Costs,MATCH(AE$3,add_ons,0),MATCH($E353,Models,0)+1))</f>
        <v xml:space="preserve"> </v>
      </c>
      <c r="AS353" s="3" cm="1">
        <f t="array" ref="AS353">IF(T353&lt;= 0, " ",INDEX(Costs,MATCH(AF$3,add_ons,0),MATCH($E353,Models,0)+1))</f>
        <v>32.4</v>
      </c>
      <c r="AT353" s="3" t="str" cm="1">
        <f t="array" ref="AT353">IF(U353&lt;= 0, " ",INDEX(Costs,MATCH(AG$3,add_ons,0),MATCH($E353,Models,0)+1))</f>
        <v xml:space="preserve"> </v>
      </c>
      <c r="AU353" s="3" t="str" cm="1">
        <f t="array" ref="AU353">IF(V353&lt;= 0, " ",INDEX(Costs,MATCH(AH$3,add_ons,0),MATCH($E353,Models,0)+1))</f>
        <v xml:space="preserve"> </v>
      </c>
      <c r="AV353" s="3">
        <f t="shared" si="26"/>
        <v>1434.4</v>
      </c>
      <c r="AW353" s="3">
        <f t="shared" si="27"/>
        <v>21094</v>
      </c>
      <c r="AX353" s="3">
        <f t="shared" si="28"/>
        <v>19867.310000000001</v>
      </c>
      <c r="AY353" s="3">
        <f t="shared" si="29"/>
        <v>1226.6899999999987</v>
      </c>
    </row>
    <row r="354" spans="1:51" x14ac:dyDescent="0.2">
      <c r="A354" t="s">
        <v>45</v>
      </c>
      <c r="B354" t="s">
        <v>19</v>
      </c>
      <c r="C354" t="s">
        <v>10</v>
      </c>
      <c r="D354" t="s">
        <v>16</v>
      </c>
      <c r="E354" t="s">
        <v>33</v>
      </c>
      <c r="F354" t="s">
        <v>30</v>
      </c>
      <c r="G354" t="s">
        <v>22</v>
      </c>
      <c r="H354">
        <v>33</v>
      </c>
      <c r="I354" s="3">
        <v>33077</v>
      </c>
      <c r="J354" s="4">
        <v>32084.69</v>
      </c>
      <c r="K354" s="10">
        <v>0</v>
      </c>
      <c r="L354" s="10">
        <v>1</v>
      </c>
      <c r="M354" s="10">
        <v>0</v>
      </c>
      <c r="N354" s="10">
        <v>0</v>
      </c>
      <c r="O354" s="10">
        <v>0</v>
      </c>
      <c r="P354" s="10">
        <v>0</v>
      </c>
      <c r="Q354" s="10">
        <v>0</v>
      </c>
      <c r="R354" s="10">
        <v>0</v>
      </c>
      <c r="S354" s="10">
        <v>0</v>
      </c>
      <c r="T354" s="10">
        <v>0</v>
      </c>
      <c r="U354" s="10">
        <v>0</v>
      </c>
      <c r="V354" s="10">
        <v>0</v>
      </c>
      <c r="W354" s="4" t="str" cm="1">
        <f t="array" ref="W354">IF(K354&lt;=0," ",INDEX(Prices,MATCH(W$3,add_ons,0),MATCH($E354,Models,0)+1))</f>
        <v xml:space="preserve"> </v>
      </c>
      <c r="X354" s="4" cm="1">
        <f t="array" ref="X354">IF(L354&lt;=0," ",INDEX(Prices,MATCH(X$3,add_ons,0),MATCH($E354,Models,0)+1))</f>
        <v>240</v>
      </c>
      <c r="Y354" s="4" t="str" cm="1">
        <f t="array" ref="Y354">IF(M354&lt;=0," ",INDEX(Prices,MATCH(Y$3,add_ons,0),MATCH($E354,Models,0)+1))</f>
        <v xml:space="preserve"> </v>
      </c>
      <c r="Z354" s="4" t="str" cm="1">
        <f t="array" ref="Z354">IF(N354&lt;=0," ",INDEX(Prices,MATCH(Z$3,add_ons,0),MATCH($E354,Models,0)+1))</f>
        <v xml:space="preserve"> </v>
      </c>
      <c r="AA354" s="4" t="str" cm="1">
        <f t="array" ref="AA354">IF(O354&lt;=0," ",INDEX(Prices,MATCH(AA$3,add_ons,0),MATCH($E354,Models,0)+1))</f>
        <v xml:space="preserve"> </v>
      </c>
      <c r="AB354" s="4" t="str" cm="1">
        <f t="array" ref="AB354">IF(P354&lt;=0," ",INDEX(Prices,MATCH(AB$3,add_ons,0),MATCH($E354,Models,0)+1))</f>
        <v xml:space="preserve"> </v>
      </c>
      <c r="AC354" s="4" t="str" cm="1">
        <f t="array" ref="AC354">IF(Q354&lt;=0," ",INDEX(Prices,MATCH(AC$3,add_ons,0),MATCH($E354,Models,0)+1))</f>
        <v xml:space="preserve"> </v>
      </c>
      <c r="AD354" s="4" t="str" cm="1">
        <f t="array" ref="AD354">IF(R354&lt;=0," ",INDEX(Prices,MATCH(AD$3,add_ons,0),MATCH($E354,Models,0)+1))</f>
        <v xml:space="preserve"> </v>
      </c>
      <c r="AE354" s="4" t="str" cm="1">
        <f t="array" ref="AE354">IF(S354&lt;=0," ",INDEX(Prices,MATCH(AE$3,add_ons,0),MATCH($E354,Models,0)+1))</f>
        <v xml:space="preserve"> </v>
      </c>
      <c r="AF354" s="4" t="str" cm="1">
        <f t="array" ref="AF354">IF(T354&lt;=0," ",INDEX(Prices,MATCH(AF$3,add_ons,0),MATCH($E354,Models,0)+1))</f>
        <v xml:space="preserve"> </v>
      </c>
      <c r="AG354" s="4" t="str" cm="1">
        <f t="array" ref="AG354">IF(U354&lt;=0," ",INDEX(Prices,MATCH(AG$3,add_ons,0),MATCH($E354,Models,0)+1))</f>
        <v xml:space="preserve"> </v>
      </c>
      <c r="AH354" s="4" t="str" cm="1">
        <f t="array" ref="AH354">IF(V354&lt;=0," ",INDEX(Prices,MATCH(AH$3,add_ons,0),MATCH($E354,Models,0)+1))</f>
        <v xml:space="preserve"> </v>
      </c>
      <c r="AI354" s="3">
        <f t="shared" si="25"/>
        <v>204</v>
      </c>
      <c r="AJ354" s="3" t="str" cm="1">
        <f t="array" ref="AJ354">IF(K354&lt;= 0, " ",INDEX(Costs,MATCH(W$3,add_ons,0),MATCH($E354,Models,0)+1))</f>
        <v xml:space="preserve"> </v>
      </c>
      <c r="AK354" s="3" cm="1">
        <f t="array" ref="AK354">IF(L354&lt;= 0, " ",INDEX(Costs,MATCH(X$3,add_ons,0),MATCH($E354,Models,0)+1))</f>
        <v>26.4</v>
      </c>
      <c r="AL354" s="3" t="str" cm="1">
        <f t="array" ref="AL354">IF(M354&lt;= 0, " ",INDEX(Costs,MATCH(Y$3,add_ons,0),MATCH($E354,Models,0)+1))</f>
        <v xml:space="preserve"> </v>
      </c>
      <c r="AM354" s="3" t="str" cm="1">
        <f t="array" ref="AM354">IF(N354&lt;= 0, " ",INDEX(Costs,MATCH(Z$3,add_ons,0),MATCH($E354,Models,0)+1))</f>
        <v xml:space="preserve"> </v>
      </c>
      <c r="AN354" s="3" t="str" cm="1">
        <f t="array" ref="AN354">IF(O354&lt;= 0, " ",INDEX(Costs,MATCH(AA$3,add_ons,0),MATCH($E354,Models,0)+1))</f>
        <v xml:space="preserve"> </v>
      </c>
      <c r="AO354" s="3" t="str" cm="1">
        <f t="array" ref="AO354">IF(P354&lt;= 0, " ",INDEX(Costs,MATCH(AB$3,add_ons,0),MATCH($E354,Models,0)+1))</f>
        <v xml:space="preserve"> </v>
      </c>
      <c r="AP354" s="3" t="str" cm="1">
        <f t="array" ref="AP354">IF(Q354&lt;= 0, " ",INDEX(Costs,MATCH(AC$3,add_ons,0),MATCH($E354,Models,0)+1))</f>
        <v xml:space="preserve"> </v>
      </c>
      <c r="AQ354" s="3" t="str" cm="1">
        <f t="array" ref="AQ354">IF(R354&lt;= 0, " ",INDEX(Costs,MATCH(AD$3,add_ons,0),MATCH($E354,Models,0)+1))</f>
        <v xml:space="preserve"> </v>
      </c>
      <c r="AR354" s="3" t="str" cm="1">
        <f t="array" ref="AR354">IF(S354&lt;= 0, " ",INDEX(Costs,MATCH(AE$3,add_ons,0),MATCH($E354,Models,0)+1))</f>
        <v xml:space="preserve"> </v>
      </c>
      <c r="AS354" s="3" t="str" cm="1">
        <f t="array" ref="AS354">IF(T354&lt;= 0, " ",INDEX(Costs,MATCH(AF$3,add_ons,0),MATCH($E354,Models,0)+1))</f>
        <v xml:space="preserve"> </v>
      </c>
      <c r="AT354" s="3" t="str" cm="1">
        <f t="array" ref="AT354">IF(U354&lt;= 0, " ",INDEX(Costs,MATCH(AG$3,add_ons,0),MATCH($E354,Models,0)+1))</f>
        <v xml:space="preserve"> </v>
      </c>
      <c r="AU354" s="3" t="str" cm="1">
        <f t="array" ref="AU354">IF(V354&lt;= 0, " ",INDEX(Costs,MATCH(AH$3,add_ons,0),MATCH($E354,Models,0)+1))</f>
        <v xml:space="preserve"> </v>
      </c>
      <c r="AV354" s="3">
        <f t="shared" si="26"/>
        <v>26.4</v>
      </c>
      <c r="AW354" s="3">
        <f t="shared" si="27"/>
        <v>33281</v>
      </c>
      <c r="AX354" s="3">
        <f t="shared" si="28"/>
        <v>32111.09</v>
      </c>
      <c r="AY354" s="3">
        <f t="shared" si="29"/>
        <v>1169.9099999999999</v>
      </c>
    </row>
    <row r="355" spans="1:51" x14ac:dyDescent="0.2">
      <c r="A355" t="s">
        <v>45</v>
      </c>
      <c r="B355" t="s">
        <v>19</v>
      </c>
      <c r="C355" t="s">
        <v>10</v>
      </c>
      <c r="D355" t="s">
        <v>11</v>
      </c>
      <c r="E355" t="s">
        <v>28</v>
      </c>
      <c r="F355" t="s">
        <v>49</v>
      </c>
      <c r="G355" t="s">
        <v>14</v>
      </c>
      <c r="H355">
        <v>47</v>
      </c>
      <c r="I355" s="3">
        <v>26350</v>
      </c>
      <c r="J355" s="4">
        <v>25559.5</v>
      </c>
      <c r="K355" s="10">
        <v>0</v>
      </c>
      <c r="L355" s="10">
        <v>0</v>
      </c>
      <c r="M355" s="10">
        <v>0</v>
      </c>
      <c r="N355" s="10">
        <v>0</v>
      </c>
      <c r="O355" s="10">
        <v>0</v>
      </c>
      <c r="P355" s="10">
        <v>0</v>
      </c>
      <c r="Q355" s="10">
        <v>0</v>
      </c>
      <c r="R355" s="10">
        <v>0</v>
      </c>
      <c r="S355" s="10">
        <v>0</v>
      </c>
      <c r="T355" s="10">
        <v>0</v>
      </c>
      <c r="U355" s="10">
        <v>0</v>
      </c>
      <c r="V355" s="10">
        <v>0</v>
      </c>
      <c r="W355" s="4" t="str" cm="1">
        <f t="array" ref="W355">IF(K355&lt;=0," ",INDEX(Prices,MATCH(W$3,add_ons,0),MATCH($E355,Models,0)+1))</f>
        <v xml:space="preserve"> </v>
      </c>
      <c r="X355" s="4" t="str" cm="1">
        <f t="array" ref="X355">IF(L355&lt;=0," ",INDEX(Prices,MATCH(X$3,add_ons,0),MATCH($E355,Models,0)+1))</f>
        <v xml:space="preserve"> </v>
      </c>
      <c r="Y355" s="4" t="str" cm="1">
        <f t="array" ref="Y355">IF(M355&lt;=0," ",INDEX(Prices,MATCH(Y$3,add_ons,0),MATCH($E355,Models,0)+1))</f>
        <v xml:space="preserve"> </v>
      </c>
      <c r="Z355" s="4" t="str" cm="1">
        <f t="array" ref="Z355">IF(N355&lt;=0," ",INDEX(Prices,MATCH(Z$3,add_ons,0),MATCH($E355,Models,0)+1))</f>
        <v xml:space="preserve"> </v>
      </c>
      <c r="AA355" s="4" t="str" cm="1">
        <f t="array" ref="AA355">IF(O355&lt;=0," ",INDEX(Prices,MATCH(AA$3,add_ons,0),MATCH($E355,Models,0)+1))</f>
        <v xml:space="preserve"> </v>
      </c>
      <c r="AB355" s="4" t="str" cm="1">
        <f t="array" ref="AB355">IF(P355&lt;=0," ",INDEX(Prices,MATCH(AB$3,add_ons,0),MATCH($E355,Models,0)+1))</f>
        <v xml:space="preserve"> </v>
      </c>
      <c r="AC355" s="4" t="str" cm="1">
        <f t="array" ref="AC355">IF(Q355&lt;=0," ",INDEX(Prices,MATCH(AC$3,add_ons,0),MATCH($E355,Models,0)+1))</f>
        <v xml:space="preserve"> </v>
      </c>
      <c r="AD355" s="4" t="str" cm="1">
        <f t="array" ref="AD355">IF(R355&lt;=0," ",INDEX(Prices,MATCH(AD$3,add_ons,0),MATCH($E355,Models,0)+1))</f>
        <v xml:space="preserve"> </v>
      </c>
      <c r="AE355" s="4" t="str" cm="1">
        <f t="array" ref="AE355">IF(S355&lt;=0," ",INDEX(Prices,MATCH(AE$3,add_ons,0),MATCH($E355,Models,0)+1))</f>
        <v xml:space="preserve"> </v>
      </c>
      <c r="AF355" s="4" t="str" cm="1">
        <f t="array" ref="AF355">IF(T355&lt;=0," ",INDEX(Prices,MATCH(AF$3,add_ons,0),MATCH($E355,Models,0)+1))</f>
        <v xml:space="preserve"> </v>
      </c>
      <c r="AG355" s="4" t="str" cm="1">
        <f t="array" ref="AG355">IF(U355&lt;=0," ",INDEX(Prices,MATCH(AG$3,add_ons,0),MATCH($E355,Models,0)+1))</f>
        <v xml:space="preserve"> </v>
      </c>
      <c r="AH355" s="4" t="str" cm="1">
        <f t="array" ref="AH355">IF(V355&lt;=0," ",INDEX(Prices,MATCH(AH$3,add_ons,0),MATCH($E355,Models,0)+1))</f>
        <v xml:space="preserve"> </v>
      </c>
      <c r="AI355" s="3">
        <f t="shared" si="25"/>
        <v>0</v>
      </c>
      <c r="AJ355" s="3" t="str" cm="1">
        <f t="array" ref="AJ355">IF(K355&lt;= 0, " ",INDEX(Costs,MATCH(W$3,add_ons,0),MATCH($E355,Models,0)+1))</f>
        <v xml:space="preserve"> </v>
      </c>
      <c r="AK355" s="3" t="str" cm="1">
        <f t="array" ref="AK355">IF(L355&lt;= 0, " ",INDEX(Costs,MATCH(X$3,add_ons,0),MATCH($E355,Models,0)+1))</f>
        <v xml:space="preserve"> </v>
      </c>
      <c r="AL355" s="3" t="str" cm="1">
        <f t="array" ref="AL355">IF(M355&lt;= 0, " ",INDEX(Costs,MATCH(Y$3,add_ons,0),MATCH($E355,Models,0)+1))</f>
        <v xml:space="preserve"> </v>
      </c>
      <c r="AM355" s="3" t="str" cm="1">
        <f t="array" ref="AM355">IF(N355&lt;= 0, " ",INDEX(Costs,MATCH(Z$3,add_ons,0),MATCH($E355,Models,0)+1))</f>
        <v xml:space="preserve"> </v>
      </c>
      <c r="AN355" s="3" t="str" cm="1">
        <f t="array" ref="AN355">IF(O355&lt;= 0, " ",INDEX(Costs,MATCH(AA$3,add_ons,0),MATCH($E355,Models,0)+1))</f>
        <v xml:space="preserve"> </v>
      </c>
      <c r="AO355" s="3" t="str" cm="1">
        <f t="array" ref="AO355">IF(P355&lt;= 0, " ",INDEX(Costs,MATCH(AB$3,add_ons,0),MATCH($E355,Models,0)+1))</f>
        <v xml:space="preserve"> </v>
      </c>
      <c r="AP355" s="3" t="str" cm="1">
        <f t="array" ref="AP355">IF(Q355&lt;= 0, " ",INDEX(Costs,MATCH(AC$3,add_ons,0),MATCH($E355,Models,0)+1))</f>
        <v xml:space="preserve"> </v>
      </c>
      <c r="AQ355" s="3" t="str" cm="1">
        <f t="array" ref="AQ355">IF(R355&lt;= 0, " ",INDEX(Costs,MATCH(AD$3,add_ons,0),MATCH($E355,Models,0)+1))</f>
        <v xml:space="preserve"> </v>
      </c>
      <c r="AR355" s="3" t="str" cm="1">
        <f t="array" ref="AR355">IF(S355&lt;= 0, " ",INDEX(Costs,MATCH(AE$3,add_ons,0),MATCH($E355,Models,0)+1))</f>
        <v xml:space="preserve"> </v>
      </c>
      <c r="AS355" s="3" t="str" cm="1">
        <f t="array" ref="AS355">IF(T355&lt;= 0, " ",INDEX(Costs,MATCH(AF$3,add_ons,0),MATCH($E355,Models,0)+1))</f>
        <v xml:space="preserve"> </v>
      </c>
      <c r="AT355" s="3" t="str" cm="1">
        <f t="array" ref="AT355">IF(U355&lt;= 0, " ",INDEX(Costs,MATCH(AG$3,add_ons,0),MATCH($E355,Models,0)+1))</f>
        <v xml:space="preserve"> </v>
      </c>
      <c r="AU355" s="3" t="str" cm="1">
        <f t="array" ref="AU355">IF(V355&lt;= 0, " ",INDEX(Costs,MATCH(AH$3,add_ons,0),MATCH($E355,Models,0)+1))</f>
        <v xml:space="preserve"> </v>
      </c>
      <c r="AV355" s="3">
        <f t="shared" si="26"/>
        <v>0</v>
      </c>
      <c r="AW355" s="3">
        <f t="shared" si="27"/>
        <v>26350</v>
      </c>
      <c r="AX355" s="3">
        <f t="shared" si="28"/>
        <v>25559.5</v>
      </c>
      <c r="AY355" s="3">
        <f t="shared" si="29"/>
        <v>790.5</v>
      </c>
    </row>
    <row r="356" spans="1:51" x14ac:dyDescent="0.2">
      <c r="A356" t="s">
        <v>45</v>
      </c>
      <c r="B356" t="s">
        <v>19</v>
      </c>
      <c r="C356" t="s">
        <v>10</v>
      </c>
      <c r="D356" t="s">
        <v>11</v>
      </c>
      <c r="E356" t="s">
        <v>12</v>
      </c>
      <c r="F356" t="s">
        <v>26</v>
      </c>
      <c r="G356" t="s">
        <v>14</v>
      </c>
      <c r="H356">
        <v>62</v>
      </c>
      <c r="I356" s="3">
        <v>25136</v>
      </c>
      <c r="J356" s="4">
        <v>24381.919999999998</v>
      </c>
      <c r="K356" s="10">
        <v>0</v>
      </c>
      <c r="L356" s="10">
        <v>0</v>
      </c>
      <c r="M356" s="10">
        <v>0</v>
      </c>
      <c r="N356" s="10">
        <v>0</v>
      </c>
      <c r="O356" s="10">
        <v>0</v>
      </c>
      <c r="P356" s="10">
        <v>0</v>
      </c>
      <c r="Q356" s="10">
        <v>1</v>
      </c>
      <c r="R356" s="10">
        <v>0</v>
      </c>
      <c r="S356" s="10">
        <v>0</v>
      </c>
      <c r="T356" s="10">
        <v>0</v>
      </c>
      <c r="U356" s="10">
        <v>1</v>
      </c>
      <c r="V356" s="10">
        <v>1</v>
      </c>
      <c r="W356" s="4" t="str" cm="1">
        <f t="array" ref="W356">IF(K356&lt;=0," ",INDEX(Prices,MATCH(W$3,add_ons,0),MATCH($E356,Models,0)+1))</f>
        <v xml:space="preserve"> </v>
      </c>
      <c r="X356" s="4" t="str" cm="1">
        <f t="array" ref="X356">IF(L356&lt;=0," ",INDEX(Prices,MATCH(X$3,add_ons,0),MATCH($E356,Models,0)+1))</f>
        <v xml:space="preserve"> </v>
      </c>
      <c r="Y356" s="4" t="str" cm="1">
        <f t="array" ref="Y356">IF(M356&lt;=0," ",INDEX(Prices,MATCH(Y$3,add_ons,0),MATCH($E356,Models,0)+1))</f>
        <v xml:space="preserve"> </v>
      </c>
      <c r="Z356" s="4" t="str" cm="1">
        <f t="array" ref="Z356">IF(N356&lt;=0," ",INDEX(Prices,MATCH(Z$3,add_ons,0),MATCH($E356,Models,0)+1))</f>
        <v xml:space="preserve"> </v>
      </c>
      <c r="AA356" s="4" t="str" cm="1">
        <f t="array" ref="AA356">IF(O356&lt;=0," ",INDEX(Prices,MATCH(AA$3,add_ons,0),MATCH($E356,Models,0)+1))</f>
        <v xml:space="preserve"> </v>
      </c>
      <c r="AB356" s="4" t="str" cm="1">
        <f t="array" ref="AB356">IF(P356&lt;=0," ",INDEX(Prices,MATCH(AB$3,add_ons,0),MATCH($E356,Models,0)+1))</f>
        <v xml:space="preserve"> </v>
      </c>
      <c r="AC356" s="4" cm="1">
        <f t="array" ref="AC356">IF(Q356&lt;=0," ",INDEX(Prices,MATCH(AC$3,add_ons,0),MATCH($E356,Models,0)+1))</f>
        <v>110</v>
      </c>
      <c r="AD356" s="4" t="str" cm="1">
        <f t="array" ref="AD356">IF(R356&lt;=0," ",INDEX(Prices,MATCH(AD$3,add_ons,0),MATCH($E356,Models,0)+1))</f>
        <v xml:space="preserve"> </v>
      </c>
      <c r="AE356" s="4" t="str" cm="1">
        <f t="array" ref="AE356">IF(S356&lt;=0," ",INDEX(Prices,MATCH(AE$3,add_ons,0),MATCH($E356,Models,0)+1))</f>
        <v xml:space="preserve"> </v>
      </c>
      <c r="AF356" s="4" t="str" cm="1">
        <f t="array" ref="AF356">IF(T356&lt;=0," ",INDEX(Prices,MATCH(AF$3,add_ons,0),MATCH($E356,Models,0)+1))</f>
        <v xml:space="preserve"> </v>
      </c>
      <c r="AG356" s="4" cm="1">
        <f t="array" ref="AG356">IF(U356&lt;=0," ",INDEX(Prices,MATCH(AG$3,add_ons,0),MATCH($E356,Models,0)+1))</f>
        <v>640</v>
      </c>
      <c r="AH356" s="4" cm="1">
        <f t="array" ref="AH356">IF(V356&lt;=0," ",INDEX(Prices,MATCH(AH$3,add_ons,0),MATCH($E356,Models,0)+1))</f>
        <v>460</v>
      </c>
      <c r="AI356" s="3">
        <f t="shared" si="25"/>
        <v>1028.5</v>
      </c>
      <c r="AJ356" s="3" t="str" cm="1">
        <f t="array" ref="AJ356">IF(K356&lt;= 0, " ",INDEX(Costs,MATCH(W$3,add_ons,0),MATCH($E356,Models,0)+1))</f>
        <v xml:space="preserve"> </v>
      </c>
      <c r="AK356" s="3" t="str" cm="1">
        <f t="array" ref="AK356">IF(L356&lt;= 0, " ",INDEX(Costs,MATCH(X$3,add_ons,0),MATCH($E356,Models,0)+1))</f>
        <v xml:space="preserve"> </v>
      </c>
      <c r="AL356" s="3" t="str" cm="1">
        <f t="array" ref="AL356">IF(M356&lt;= 0, " ",INDEX(Costs,MATCH(Y$3,add_ons,0),MATCH($E356,Models,0)+1))</f>
        <v xml:space="preserve"> </v>
      </c>
      <c r="AM356" s="3" t="str" cm="1">
        <f t="array" ref="AM356">IF(N356&lt;= 0, " ",INDEX(Costs,MATCH(Z$3,add_ons,0),MATCH($E356,Models,0)+1))</f>
        <v xml:space="preserve"> </v>
      </c>
      <c r="AN356" s="3" t="str" cm="1">
        <f t="array" ref="AN356">IF(O356&lt;= 0, " ",INDEX(Costs,MATCH(AA$3,add_ons,0),MATCH($E356,Models,0)+1))</f>
        <v xml:space="preserve"> </v>
      </c>
      <c r="AO356" s="3" t="str" cm="1">
        <f t="array" ref="AO356">IF(P356&lt;= 0, " ",INDEX(Costs,MATCH(AB$3,add_ons,0),MATCH($E356,Models,0)+1))</f>
        <v xml:space="preserve"> </v>
      </c>
      <c r="AP356" s="3" cm="1">
        <f t="array" ref="AP356">IF(Q356&lt;= 0, " ",INDEX(Costs,MATCH(AC$3,add_ons,0),MATCH($E356,Models,0)+1))</f>
        <v>16.5</v>
      </c>
      <c r="AQ356" s="3" t="str" cm="1">
        <f t="array" ref="AQ356">IF(R356&lt;= 0, " ",INDEX(Costs,MATCH(AD$3,add_ons,0),MATCH($E356,Models,0)+1))</f>
        <v xml:space="preserve"> </v>
      </c>
      <c r="AR356" s="3" t="str" cm="1">
        <f t="array" ref="AR356">IF(S356&lt;= 0, " ",INDEX(Costs,MATCH(AE$3,add_ons,0),MATCH($E356,Models,0)+1))</f>
        <v xml:space="preserve"> </v>
      </c>
      <c r="AS356" s="3" t="str" cm="1">
        <f t="array" ref="AS356">IF(T356&lt;= 0, " ",INDEX(Costs,MATCH(AF$3,add_ons,0),MATCH($E356,Models,0)+1))</f>
        <v xml:space="preserve"> </v>
      </c>
      <c r="AT356" s="3" cm="1">
        <f t="array" ref="AT356">IF(U356&lt;= 0, " ",INDEX(Costs,MATCH(AG$3,add_ons,0),MATCH($E356,Models,0)+1))</f>
        <v>179.20000000000002</v>
      </c>
      <c r="AU356" s="3" cm="1">
        <f t="array" ref="AU356">IF(V356&lt;= 0, " ",INDEX(Costs,MATCH(AH$3,add_ons,0),MATCH($E356,Models,0)+1))</f>
        <v>96.6</v>
      </c>
      <c r="AV356" s="3">
        <f t="shared" si="26"/>
        <v>292.3</v>
      </c>
      <c r="AW356" s="3">
        <f t="shared" si="27"/>
        <v>26164.5</v>
      </c>
      <c r="AX356" s="3">
        <f t="shared" si="28"/>
        <v>24674.219999999998</v>
      </c>
      <c r="AY356" s="3">
        <f t="shared" si="29"/>
        <v>1490.2800000000025</v>
      </c>
    </row>
    <row r="357" spans="1:51" x14ac:dyDescent="0.2">
      <c r="A357" t="s">
        <v>45</v>
      </c>
      <c r="B357" t="s">
        <v>19</v>
      </c>
      <c r="C357" t="s">
        <v>40</v>
      </c>
      <c r="D357" t="s">
        <v>16</v>
      </c>
      <c r="E357" t="s">
        <v>17</v>
      </c>
      <c r="F357" t="s">
        <v>30</v>
      </c>
      <c r="G357" t="s">
        <v>14</v>
      </c>
      <c r="H357">
        <v>46</v>
      </c>
      <c r="I357" s="4">
        <v>11381</v>
      </c>
      <c r="J357" s="4">
        <v>6828.5999999999995</v>
      </c>
      <c r="K357" s="10">
        <v>1</v>
      </c>
      <c r="L357" s="10">
        <v>0</v>
      </c>
      <c r="M357" s="10">
        <v>1</v>
      </c>
      <c r="N357" s="10">
        <v>0</v>
      </c>
      <c r="O357" s="10">
        <v>0</v>
      </c>
      <c r="P357" s="10">
        <v>0</v>
      </c>
      <c r="Q357" s="10">
        <v>0</v>
      </c>
      <c r="R357" s="10">
        <v>0</v>
      </c>
      <c r="S357" s="10">
        <v>0</v>
      </c>
      <c r="T357" s="10">
        <v>0</v>
      </c>
      <c r="U357" s="10">
        <v>1</v>
      </c>
      <c r="V357" s="10">
        <v>0</v>
      </c>
      <c r="W357" s="4" cm="1">
        <f t="array" ref="W357">IF(K357&lt;=0," ",INDEX(Prices,MATCH(W$3,add_ons,0),MATCH($E357,Models,0)+1))</f>
        <v>650</v>
      </c>
      <c r="X357" s="4" t="str" cm="1">
        <f t="array" ref="X357">IF(L357&lt;=0," ",INDEX(Prices,MATCH(X$3,add_ons,0),MATCH($E357,Models,0)+1))</f>
        <v xml:space="preserve"> </v>
      </c>
      <c r="Y357" s="4" cm="1">
        <f t="array" ref="Y357">IF(M357&lt;=0," ",INDEX(Prices,MATCH(Y$3,add_ons,0),MATCH($E357,Models,0)+1))</f>
        <v>280</v>
      </c>
      <c r="Z357" s="4" t="str" cm="1">
        <f t="array" ref="Z357">IF(N357&lt;=0," ",INDEX(Prices,MATCH(Z$3,add_ons,0),MATCH($E357,Models,0)+1))</f>
        <v xml:space="preserve"> </v>
      </c>
      <c r="AA357" s="4" t="str" cm="1">
        <f t="array" ref="AA357">IF(O357&lt;=0," ",INDEX(Prices,MATCH(AA$3,add_ons,0),MATCH($E357,Models,0)+1))</f>
        <v xml:space="preserve"> </v>
      </c>
      <c r="AB357" s="4" t="str" cm="1">
        <f t="array" ref="AB357">IF(P357&lt;=0," ",INDEX(Prices,MATCH(AB$3,add_ons,0),MATCH($E357,Models,0)+1))</f>
        <v xml:space="preserve"> </v>
      </c>
      <c r="AC357" s="4" t="str" cm="1">
        <f t="array" ref="AC357">IF(Q357&lt;=0," ",INDEX(Prices,MATCH(AC$3,add_ons,0),MATCH($E357,Models,0)+1))</f>
        <v xml:space="preserve"> </v>
      </c>
      <c r="AD357" s="4" t="str" cm="1">
        <f t="array" ref="AD357">IF(R357&lt;=0," ",INDEX(Prices,MATCH(AD$3,add_ons,0),MATCH($E357,Models,0)+1))</f>
        <v xml:space="preserve"> </v>
      </c>
      <c r="AE357" s="4" t="str" cm="1">
        <f t="array" ref="AE357">IF(S357&lt;=0," ",INDEX(Prices,MATCH(AE$3,add_ons,0),MATCH($E357,Models,0)+1))</f>
        <v xml:space="preserve"> </v>
      </c>
      <c r="AF357" s="4" t="str" cm="1">
        <f t="array" ref="AF357">IF(T357&lt;=0," ",INDEX(Prices,MATCH(AF$3,add_ons,0),MATCH($E357,Models,0)+1))</f>
        <v xml:space="preserve"> </v>
      </c>
      <c r="AG357" s="4" cm="1">
        <f t="array" ref="AG357">IF(U357&lt;=0," ",INDEX(Prices,MATCH(AG$3,add_ons,0),MATCH($E357,Models,0)+1))</f>
        <v>560</v>
      </c>
      <c r="AH357" s="4" t="str" cm="1">
        <f t="array" ref="AH357">IF(V357&lt;=0," ",INDEX(Prices,MATCH(AH$3,add_ons,0),MATCH($E357,Models,0)+1))</f>
        <v xml:space="preserve"> </v>
      </c>
      <c r="AI357" s="3">
        <f t="shared" si="25"/>
        <v>1266.5</v>
      </c>
      <c r="AJ357" s="3" cm="1">
        <f t="array" ref="AJ357">IF(K357&lt;= 0, " ",INDEX(Costs,MATCH(W$3,add_ons,0),MATCH($E357,Models,0)+1))</f>
        <v>162.5</v>
      </c>
      <c r="AK357" s="3" t="str" cm="1">
        <f t="array" ref="AK357">IF(L357&lt;= 0, " ",INDEX(Costs,MATCH(X$3,add_ons,0),MATCH($E357,Models,0)+1))</f>
        <v xml:space="preserve"> </v>
      </c>
      <c r="AL357" s="3" cm="1">
        <f t="array" ref="AL357">IF(M357&lt;= 0, " ",INDEX(Costs,MATCH(Y$3,add_ons,0),MATCH($E357,Models,0)+1))</f>
        <v>42</v>
      </c>
      <c r="AM357" s="3" t="str" cm="1">
        <f t="array" ref="AM357">IF(N357&lt;= 0, " ",INDEX(Costs,MATCH(Z$3,add_ons,0),MATCH($E357,Models,0)+1))</f>
        <v xml:space="preserve"> </v>
      </c>
      <c r="AN357" s="3" t="str" cm="1">
        <f t="array" ref="AN357">IF(O357&lt;= 0, " ",INDEX(Costs,MATCH(AA$3,add_ons,0),MATCH($E357,Models,0)+1))</f>
        <v xml:space="preserve"> </v>
      </c>
      <c r="AO357" s="3" t="str" cm="1">
        <f t="array" ref="AO357">IF(P357&lt;= 0, " ",INDEX(Costs,MATCH(AB$3,add_ons,0),MATCH($E357,Models,0)+1))</f>
        <v xml:space="preserve"> </v>
      </c>
      <c r="AP357" s="3" t="str" cm="1">
        <f t="array" ref="AP357">IF(Q357&lt;= 0, " ",INDEX(Costs,MATCH(AC$3,add_ons,0),MATCH($E357,Models,0)+1))</f>
        <v xml:space="preserve"> </v>
      </c>
      <c r="AQ357" s="3" t="str" cm="1">
        <f t="array" ref="AQ357">IF(R357&lt;= 0, " ",INDEX(Costs,MATCH(AD$3,add_ons,0),MATCH($E357,Models,0)+1))</f>
        <v xml:space="preserve"> </v>
      </c>
      <c r="AR357" s="3" t="str" cm="1">
        <f t="array" ref="AR357">IF(S357&lt;= 0, " ",INDEX(Costs,MATCH(AE$3,add_ons,0),MATCH($E357,Models,0)+1))</f>
        <v xml:space="preserve"> </v>
      </c>
      <c r="AS357" s="3" t="str" cm="1">
        <f t="array" ref="AS357">IF(T357&lt;= 0, " ",INDEX(Costs,MATCH(AF$3,add_ons,0),MATCH($E357,Models,0)+1))</f>
        <v xml:space="preserve"> </v>
      </c>
      <c r="AT357" s="3" cm="1">
        <f t="array" ref="AT357">IF(U357&lt;= 0, " ",INDEX(Costs,MATCH(AG$3,add_ons,0),MATCH($E357,Models,0)+1))</f>
        <v>156.80000000000001</v>
      </c>
      <c r="AU357" s="3" t="str" cm="1">
        <f t="array" ref="AU357">IF(V357&lt;= 0, " ",INDEX(Costs,MATCH(AH$3,add_ons,0),MATCH($E357,Models,0)+1))</f>
        <v xml:space="preserve"> </v>
      </c>
      <c r="AV357" s="3">
        <f t="shared" si="26"/>
        <v>361.3</v>
      </c>
      <c r="AW357" s="3">
        <f t="shared" si="27"/>
        <v>12647.5</v>
      </c>
      <c r="AX357" s="3">
        <f t="shared" si="28"/>
        <v>7189.9</v>
      </c>
      <c r="AY357" s="3">
        <f t="shared" si="29"/>
        <v>5457.6</v>
      </c>
    </row>
    <row r="358" spans="1:51" x14ac:dyDescent="0.2">
      <c r="A358" t="s">
        <v>45</v>
      </c>
      <c r="B358" t="s">
        <v>19</v>
      </c>
      <c r="C358" t="s">
        <v>40</v>
      </c>
      <c r="D358" t="s">
        <v>16</v>
      </c>
      <c r="E358" t="s">
        <v>33</v>
      </c>
      <c r="F358" t="s">
        <v>26</v>
      </c>
      <c r="G358" t="s">
        <v>14</v>
      </c>
      <c r="H358">
        <v>39</v>
      </c>
      <c r="I358" s="3">
        <v>18997</v>
      </c>
      <c r="J358" s="4">
        <v>11398.199999999999</v>
      </c>
      <c r="K358" s="10">
        <v>0</v>
      </c>
      <c r="L358" s="10">
        <v>0</v>
      </c>
      <c r="M358" s="10">
        <v>1</v>
      </c>
      <c r="N358" s="10">
        <v>0</v>
      </c>
      <c r="O358" s="10">
        <v>0</v>
      </c>
      <c r="P358" s="10">
        <v>1</v>
      </c>
      <c r="Q358" s="10">
        <v>0</v>
      </c>
      <c r="R358" s="10">
        <v>0</v>
      </c>
      <c r="S358" s="10">
        <v>0</v>
      </c>
      <c r="T358" s="10">
        <v>0</v>
      </c>
      <c r="U358" s="10">
        <v>0</v>
      </c>
      <c r="V358" s="10">
        <v>0</v>
      </c>
      <c r="W358" s="4" t="str" cm="1">
        <f t="array" ref="W358">IF(K358&lt;=0," ",INDEX(Prices,MATCH(W$3,add_ons,0),MATCH($E358,Models,0)+1))</f>
        <v xml:space="preserve"> </v>
      </c>
      <c r="X358" s="4" t="str" cm="1">
        <f t="array" ref="X358">IF(L358&lt;=0," ",INDEX(Prices,MATCH(X$3,add_ons,0),MATCH($E358,Models,0)+1))</f>
        <v xml:space="preserve"> </v>
      </c>
      <c r="Y358" s="4" cm="1">
        <f t="array" ref="Y358">IF(M358&lt;=0," ",INDEX(Prices,MATCH(Y$3,add_ons,0),MATCH($E358,Models,0)+1))</f>
        <v>360</v>
      </c>
      <c r="Z358" s="4" t="str" cm="1">
        <f t="array" ref="Z358">IF(N358&lt;=0," ",INDEX(Prices,MATCH(Z$3,add_ons,0),MATCH($E358,Models,0)+1))</f>
        <v xml:space="preserve"> </v>
      </c>
      <c r="AA358" s="4" t="str" cm="1">
        <f t="array" ref="AA358">IF(O358&lt;=0," ",INDEX(Prices,MATCH(AA$3,add_ons,0),MATCH($E358,Models,0)+1))</f>
        <v xml:space="preserve"> </v>
      </c>
      <c r="AB358" s="4" cm="1">
        <f t="array" ref="AB358">IF(P358&lt;=0," ",INDEX(Prices,MATCH(AB$3,add_ons,0),MATCH($E358,Models,0)+1))</f>
        <v>3200</v>
      </c>
      <c r="AC358" s="4" t="str" cm="1">
        <f t="array" ref="AC358">IF(Q358&lt;=0," ",INDEX(Prices,MATCH(AC$3,add_ons,0),MATCH($E358,Models,0)+1))</f>
        <v xml:space="preserve"> </v>
      </c>
      <c r="AD358" s="4" t="str" cm="1">
        <f t="array" ref="AD358">IF(R358&lt;=0," ",INDEX(Prices,MATCH(AD$3,add_ons,0),MATCH($E358,Models,0)+1))</f>
        <v xml:space="preserve"> </v>
      </c>
      <c r="AE358" s="4" t="str" cm="1">
        <f t="array" ref="AE358">IF(S358&lt;=0," ",INDEX(Prices,MATCH(AE$3,add_ons,0),MATCH($E358,Models,0)+1))</f>
        <v xml:space="preserve"> </v>
      </c>
      <c r="AF358" s="4" t="str" cm="1">
        <f t="array" ref="AF358">IF(T358&lt;=0," ",INDEX(Prices,MATCH(AF$3,add_ons,0),MATCH($E358,Models,0)+1))</f>
        <v xml:space="preserve"> </v>
      </c>
      <c r="AG358" s="4" t="str" cm="1">
        <f t="array" ref="AG358">IF(U358&lt;=0," ",INDEX(Prices,MATCH(AG$3,add_ons,0),MATCH($E358,Models,0)+1))</f>
        <v xml:space="preserve"> </v>
      </c>
      <c r="AH358" s="4" t="str" cm="1">
        <f t="array" ref="AH358">IF(V358&lt;=0," ",INDEX(Prices,MATCH(AH$3,add_ons,0),MATCH($E358,Models,0)+1))</f>
        <v xml:space="preserve"> </v>
      </c>
      <c r="AI358" s="3">
        <f t="shared" si="25"/>
        <v>3026</v>
      </c>
      <c r="AJ358" s="3" t="str" cm="1">
        <f t="array" ref="AJ358">IF(K358&lt;= 0, " ",INDEX(Costs,MATCH(W$3,add_ons,0),MATCH($E358,Models,0)+1))</f>
        <v xml:space="preserve"> </v>
      </c>
      <c r="AK358" s="3" t="str" cm="1">
        <f t="array" ref="AK358">IF(L358&lt;= 0, " ",INDEX(Costs,MATCH(X$3,add_ons,0),MATCH($E358,Models,0)+1))</f>
        <v xml:space="preserve"> </v>
      </c>
      <c r="AL358" s="3" cm="1">
        <f t="array" ref="AL358">IF(M358&lt;= 0, " ",INDEX(Costs,MATCH(Y$3,add_ons,0),MATCH($E358,Models,0)+1))</f>
        <v>54</v>
      </c>
      <c r="AM358" s="3" t="str" cm="1">
        <f t="array" ref="AM358">IF(N358&lt;= 0, " ",INDEX(Costs,MATCH(Z$3,add_ons,0),MATCH($E358,Models,0)+1))</f>
        <v xml:space="preserve"> </v>
      </c>
      <c r="AN358" s="3" t="str" cm="1">
        <f t="array" ref="AN358">IF(O358&lt;= 0, " ",INDEX(Costs,MATCH(AA$3,add_ons,0),MATCH($E358,Models,0)+1))</f>
        <v xml:space="preserve"> </v>
      </c>
      <c r="AO358" s="3" cm="1">
        <f t="array" ref="AO358">IF(P358&lt;= 0, " ",INDEX(Costs,MATCH(AB$3,add_ons,0),MATCH($E358,Models,0)+1))</f>
        <v>2176</v>
      </c>
      <c r="AP358" s="3" t="str" cm="1">
        <f t="array" ref="AP358">IF(Q358&lt;= 0, " ",INDEX(Costs,MATCH(AC$3,add_ons,0),MATCH($E358,Models,0)+1))</f>
        <v xml:space="preserve"> </v>
      </c>
      <c r="AQ358" s="3" t="str" cm="1">
        <f t="array" ref="AQ358">IF(R358&lt;= 0, " ",INDEX(Costs,MATCH(AD$3,add_ons,0),MATCH($E358,Models,0)+1))</f>
        <v xml:space="preserve"> </v>
      </c>
      <c r="AR358" s="3" t="str" cm="1">
        <f t="array" ref="AR358">IF(S358&lt;= 0, " ",INDEX(Costs,MATCH(AE$3,add_ons,0),MATCH($E358,Models,0)+1))</f>
        <v xml:space="preserve"> </v>
      </c>
      <c r="AS358" s="3" t="str" cm="1">
        <f t="array" ref="AS358">IF(T358&lt;= 0, " ",INDEX(Costs,MATCH(AF$3,add_ons,0),MATCH($E358,Models,0)+1))</f>
        <v xml:space="preserve"> </v>
      </c>
      <c r="AT358" s="3" t="str" cm="1">
        <f t="array" ref="AT358">IF(U358&lt;= 0, " ",INDEX(Costs,MATCH(AG$3,add_ons,0),MATCH($E358,Models,0)+1))</f>
        <v xml:space="preserve"> </v>
      </c>
      <c r="AU358" s="3" t="str" cm="1">
        <f t="array" ref="AU358">IF(V358&lt;= 0, " ",INDEX(Costs,MATCH(AH$3,add_ons,0),MATCH($E358,Models,0)+1))</f>
        <v xml:space="preserve"> </v>
      </c>
      <c r="AV358" s="3">
        <f t="shared" si="26"/>
        <v>2230</v>
      </c>
      <c r="AW358" s="3">
        <f t="shared" si="27"/>
        <v>22023</v>
      </c>
      <c r="AX358" s="3">
        <f t="shared" si="28"/>
        <v>13628.199999999999</v>
      </c>
      <c r="AY358" s="3">
        <f t="shared" si="29"/>
        <v>8394.8000000000011</v>
      </c>
    </row>
    <row r="359" spans="1:51" x14ac:dyDescent="0.2">
      <c r="A359" t="s">
        <v>45</v>
      </c>
      <c r="B359" t="s">
        <v>31</v>
      </c>
      <c r="C359" t="s">
        <v>10</v>
      </c>
      <c r="D359" t="s">
        <v>16</v>
      </c>
      <c r="E359" t="s">
        <v>20</v>
      </c>
      <c r="F359" t="s">
        <v>46</v>
      </c>
      <c r="G359" t="s">
        <v>22</v>
      </c>
      <c r="H359">
        <v>34</v>
      </c>
      <c r="I359" s="3">
        <v>25184</v>
      </c>
      <c r="J359" s="4">
        <v>24428.48</v>
      </c>
      <c r="K359" s="10">
        <v>0</v>
      </c>
      <c r="L359" s="10">
        <v>0</v>
      </c>
      <c r="M359" s="10">
        <v>1</v>
      </c>
      <c r="N359" s="10">
        <v>0</v>
      </c>
      <c r="O359" s="10">
        <v>0</v>
      </c>
      <c r="P359" s="10">
        <v>0</v>
      </c>
      <c r="Q359" s="10">
        <v>0</v>
      </c>
      <c r="R359" s="10">
        <v>0</v>
      </c>
      <c r="S359" s="10">
        <v>0</v>
      </c>
      <c r="T359" s="10">
        <v>0</v>
      </c>
      <c r="U359" s="10">
        <v>1</v>
      </c>
      <c r="V359" s="10">
        <v>0</v>
      </c>
      <c r="W359" s="4" t="str" cm="1">
        <f t="array" ref="W359">IF(K359&lt;=0," ",INDEX(Prices,MATCH(W$3,add_ons,0),MATCH($E359,Models,0)+1))</f>
        <v xml:space="preserve"> </v>
      </c>
      <c r="X359" s="4" t="str" cm="1">
        <f t="array" ref="X359">IF(L359&lt;=0," ",INDEX(Prices,MATCH(X$3,add_ons,0),MATCH($E359,Models,0)+1))</f>
        <v xml:space="preserve"> </v>
      </c>
      <c r="Y359" s="4" cm="1">
        <f t="array" ref="Y359">IF(M359&lt;=0," ",INDEX(Prices,MATCH(Y$3,add_ons,0),MATCH($E359,Models,0)+1))</f>
        <v>320</v>
      </c>
      <c r="Z359" s="4" t="str" cm="1">
        <f t="array" ref="Z359">IF(N359&lt;=0," ",INDEX(Prices,MATCH(Z$3,add_ons,0),MATCH($E359,Models,0)+1))</f>
        <v xml:space="preserve"> </v>
      </c>
      <c r="AA359" s="4" t="str" cm="1">
        <f t="array" ref="AA359">IF(O359&lt;=0," ",INDEX(Prices,MATCH(AA$3,add_ons,0),MATCH($E359,Models,0)+1))</f>
        <v xml:space="preserve"> </v>
      </c>
      <c r="AB359" s="4" t="str" cm="1">
        <f t="array" ref="AB359">IF(P359&lt;=0," ",INDEX(Prices,MATCH(AB$3,add_ons,0),MATCH($E359,Models,0)+1))</f>
        <v xml:space="preserve"> </v>
      </c>
      <c r="AC359" s="4" t="str" cm="1">
        <f t="array" ref="AC359">IF(Q359&lt;=0," ",INDEX(Prices,MATCH(AC$3,add_ons,0),MATCH($E359,Models,0)+1))</f>
        <v xml:space="preserve"> </v>
      </c>
      <c r="AD359" s="4" t="str" cm="1">
        <f t="array" ref="AD359">IF(R359&lt;=0," ",INDEX(Prices,MATCH(AD$3,add_ons,0),MATCH($E359,Models,0)+1))</f>
        <v xml:space="preserve"> </v>
      </c>
      <c r="AE359" s="4" t="str" cm="1">
        <f t="array" ref="AE359">IF(S359&lt;=0," ",INDEX(Prices,MATCH(AE$3,add_ons,0),MATCH($E359,Models,0)+1))</f>
        <v xml:space="preserve"> </v>
      </c>
      <c r="AF359" s="4" t="str" cm="1">
        <f t="array" ref="AF359">IF(T359&lt;=0," ",INDEX(Prices,MATCH(AF$3,add_ons,0),MATCH($E359,Models,0)+1))</f>
        <v xml:space="preserve"> </v>
      </c>
      <c r="AG359" s="4" cm="1">
        <f t="array" ref="AG359">IF(U359&lt;=0," ",INDEX(Prices,MATCH(AG$3,add_ons,0),MATCH($E359,Models,0)+1))</f>
        <v>640</v>
      </c>
      <c r="AH359" s="4" t="str" cm="1">
        <f t="array" ref="AH359">IF(V359&lt;=0," ",INDEX(Prices,MATCH(AH$3,add_ons,0),MATCH($E359,Models,0)+1))</f>
        <v xml:space="preserve"> </v>
      </c>
      <c r="AI359" s="3">
        <f t="shared" si="25"/>
        <v>816</v>
      </c>
      <c r="AJ359" s="3" t="str" cm="1">
        <f t="array" ref="AJ359">IF(K359&lt;= 0, " ",INDEX(Costs,MATCH(W$3,add_ons,0),MATCH($E359,Models,0)+1))</f>
        <v xml:space="preserve"> </v>
      </c>
      <c r="AK359" s="3" t="str" cm="1">
        <f t="array" ref="AK359">IF(L359&lt;= 0, " ",INDEX(Costs,MATCH(X$3,add_ons,0),MATCH($E359,Models,0)+1))</f>
        <v xml:space="preserve"> </v>
      </c>
      <c r="AL359" s="3" cm="1">
        <f t="array" ref="AL359">IF(M359&lt;= 0, " ",INDEX(Costs,MATCH(Y$3,add_ons,0),MATCH($E359,Models,0)+1))</f>
        <v>48</v>
      </c>
      <c r="AM359" s="3" t="str" cm="1">
        <f t="array" ref="AM359">IF(N359&lt;= 0, " ",INDEX(Costs,MATCH(Z$3,add_ons,0),MATCH($E359,Models,0)+1))</f>
        <v xml:space="preserve"> </v>
      </c>
      <c r="AN359" s="3" t="str" cm="1">
        <f t="array" ref="AN359">IF(O359&lt;= 0, " ",INDEX(Costs,MATCH(AA$3,add_ons,0),MATCH($E359,Models,0)+1))</f>
        <v xml:space="preserve"> </v>
      </c>
      <c r="AO359" s="3" t="str" cm="1">
        <f t="array" ref="AO359">IF(P359&lt;= 0, " ",INDEX(Costs,MATCH(AB$3,add_ons,0),MATCH($E359,Models,0)+1))</f>
        <v xml:space="preserve"> </v>
      </c>
      <c r="AP359" s="3" t="str" cm="1">
        <f t="array" ref="AP359">IF(Q359&lt;= 0, " ",INDEX(Costs,MATCH(AC$3,add_ons,0),MATCH($E359,Models,0)+1))</f>
        <v xml:space="preserve"> </v>
      </c>
      <c r="AQ359" s="3" t="str" cm="1">
        <f t="array" ref="AQ359">IF(R359&lt;= 0, " ",INDEX(Costs,MATCH(AD$3,add_ons,0),MATCH($E359,Models,0)+1))</f>
        <v xml:space="preserve"> </v>
      </c>
      <c r="AR359" s="3" t="str" cm="1">
        <f t="array" ref="AR359">IF(S359&lt;= 0, " ",INDEX(Costs,MATCH(AE$3,add_ons,0),MATCH($E359,Models,0)+1))</f>
        <v xml:space="preserve"> </v>
      </c>
      <c r="AS359" s="3" t="str" cm="1">
        <f t="array" ref="AS359">IF(T359&lt;= 0, " ",INDEX(Costs,MATCH(AF$3,add_ons,0),MATCH($E359,Models,0)+1))</f>
        <v xml:space="preserve"> </v>
      </c>
      <c r="AT359" s="3" cm="1">
        <f t="array" ref="AT359">IF(U359&lt;= 0, " ",INDEX(Costs,MATCH(AG$3,add_ons,0),MATCH($E359,Models,0)+1))</f>
        <v>179.20000000000002</v>
      </c>
      <c r="AU359" s="3" t="str" cm="1">
        <f t="array" ref="AU359">IF(V359&lt;= 0, " ",INDEX(Costs,MATCH(AH$3,add_ons,0),MATCH($E359,Models,0)+1))</f>
        <v xml:space="preserve"> </v>
      </c>
      <c r="AV359" s="3">
        <f t="shared" si="26"/>
        <v>227.20000000000002</v>
      </c>
      <c r="AW359" s="3">
        <f t="shared" si="27"/>
        <v>26000</v>
      </c>
      <c r="AX359" s="3">
        <f t="shared" si="28"/>
        <v>24655.68</v>
      </c>
      <c r="AY359" s="3">
        <f t="shared" si="29"/>
        <v>1344.3199999999997</v>
      </c>
    </row>
    <row r="360" spans="1:51" x14ac:dyDescent="0.2">
      <c r="A360" t="s">
        <v>45</v>
      </c>
      <c r="B360" t="s">
        <v>31</v>
      </c>
      <c r="C360" t="s">
        <v>10</v>
      </c>
      <c r="D360" t="s">
        <v>16</v>
      </c>
      <c r="E360" t="s">
        <v>33</v>
      </c>
      <c r="F360" t="s">
        <v>50</v>
      </c>
      <c r="G360" t="s">
        <v>22</v>
      </c>
      <c r="H360">
        <v>50</v>
      </c>
      <c r="I360" s="3">
        <v>34310</v>
      </c>
      <c r="J360" s="4">
        <v>33280.699999999997</v>
      </c>
      <c r="K360" s="10">
        <v>0</v>
      </c>
      <c r="L360" s="10">
        <v>0</v>
      </c>
      <c r="M360" s="10">
        <v>0</v>
      </c>
      <c r="N360" s="10">
        <v>0</v>
      </c>
      <c r="O360" s="10">
        <v>0</v>
      </c>
      <c r="P360" s="10">
        <v>0</v>
      </c>
      <c r="Q360" s="10">
        <v>1</v>
      </c>
      <c r="R360" s="10">
        <v>0</v>
      </c>
      <c r="S360" s="10">
        <v>0</v>
      </c>
      <c r="T360" s="10">
        <v>0</v>
      </c>
      <c r="U360" s="10">
        <v>0</v>
      </c>
      <c r="V360" s="10">
        <v>1</v>
      </c>
      <c r="W360" s="4" t="str" cm="1">
        <f t="array" ref="W360">IF(K360&lt;=0," ",INDEX(Prices,MATCH(W$3,add_ons,0),MATCH($E360,Models,0)+1))</f>
        <v xml:space="preserve"> </v>
      </c>
      <c r="X360" s="4" t="str" cm="1">
        <f t="array" ref="X360">IF(L360&lt;=0," ",INDEX(Prices,MATCH(X$3,add_ons,0),MATCH($E360,Models,0)+1))</f>
        <v xml:space="preserve"> </v>
      </c>
      <c r="Y360" s="4" t="str" cm="1">
        <f t="array" ref="Y360">IF(M360&lt;=0," ",INDEX(Prices,MATCH(Y$3,add_ons,0),MATCH($E360,Models,0)+1))</f>
        <v xml:space="preserve"> </v>
      </c>
      <c r="Z360" s="4" t="str" cm="1">
        <f t="array" ref="Z360">IF(N360&lt;=0," ",INDEX(Prices,MATCH(Z$3,add_ons,0),MATCH($E360,Models,0)+1))</f>
        <v xml:space="preserve"> </v>
      </c>
      <c r="AA360" s="4" t="str" cm="1">
        <f t="array" ref="AA360">IF(O360&lt;=0," ",INDEX(Prices,MATCH(AA$3,add_ons,0),MATCH($E360,Models,0)+1))</f>
        <v xml:space="preserve"> </v>
      </c>
      <c r="AB360" s="4" t="str" cm="1">
        <f t="array" ref="AB360">IF(P360&lt;=0," ",INDEX(Prices,MATCH(AB$3,add_ons,0),MATCH($E360,Models,0)+1))</f>
        <v xml:space="preserve"> </v>
      </c>
      <c r="AC360" s="4" cm="1">
        <f t="array" ref="AC360">IF(Q360&lt;=0," ",INDEX(Prices,MATCH(AC$3,add_ons,0),MATCH($E360,Models,0)+1))</f>
        <v>120</v>
      </c>
      <c r="AD360" s="4" t="str" cm="1">
        <f t="array" ref="AD360">IF(R360&lt;=0," ",INDEX(Prices,MATCH(AD$3,add_ons,0),MATCH($E360,Models,0)+1))</f>
        <v xml:space="preserve"> </v>
      </c>
      <c r="AE360" s="4" t="str" cm="1">
        <f t="array" ref="AE360">IF(S360&lt;=0," ",INDEX(Prices,MATCH(AE$3,add_ons,0),MATCH($E360,Models,0)+1))</f>
        <v xml:space="preserve"> </v>
      </c>
      <c r="AF360" s="4" t="str" cm="1">
        <f t="array" ref="AF360">IF(T360&lt;=0," ",INDEX(Prices,MATCH(AF$3,add_ons,0),MATCH($E360,Models,0)+1))</f>
        <v xml:space="preserve"> </v>
      </c>
      <c r="AG360" s="4" t="str" cm="1">
        <f t="array" ref="AG360">IF(U360&lt;=0," ",INDEX(Prices,MATCH(AG$3,add_ons,0),MATCH($E360,Models,0)+1))</f>
        <v xml:space="preserve"> </v>
      </c>
      <c r="AH360" s="4" cm="1">
        <f t="array" ref="AH360">IF(V360&lt;=0," ",INDEX(Prices,MATCH(AH$3,add_ons,0),MATCH($E360,Models,0)+1))</f>
        <v>520</v>
      </c>
      <c r="AI360" s="3">
        <f t="shared" si="25"/>
        <v>544</v>
      </c>
      <c r="AJ360" s="3" t="str" cm="1">
        <f t="array" ref="AJ360">IF(K360&lt;= 0, " ",INDEX(Costs,MATCH(W$3,add_ons,0),MATCH($E360,Models,0)+1))</f>
        <v xml:space="preserve"> </v>
      </c>
      <c r="AK360" s="3" t="str" cm="1">
        <f t="array" ref="AK360">IF(L360&lt;= 0, " ",INDEX(Costs,MATCH(X$3,add_ons,0),MATCH($E360,Models,0)+1))</f>
        <v xml:space="preserve"> </v>
      </c>
      <c r="AL360" s="3" t="str" cm="1">
        <f t="array" ref="AL360">IF(M360&lt;= 0, " ",INDEX(Costs,MATCH(Y$3,add_ons,0),MATCH($E360,Models,0)+1))</f>
        <v xml:space="preserve"> </v>
      </c>
      <c r="AM360" s="3" t="str" cm="1">
        <f t="array" ref="AM360">IF(N360&lt;= 0, " ",INDEX(Costs,MATCH(Z$3,add_ons,0),MATCH($E360,Models,0)+1))</f>
        <v xml:space="preserve"> </v>
      </c>
      <c r="AN360" s="3" t="str" cm="1">
        <f t="array" ref="AN360">IF(O360&lt;= 0, " ",INDEX(Costs,MATCH(AA$3,add_ons,0),MATCH($E360,Models,0)+1))</f>
        <v xml:space="preserve"> </v>
      </c>
      <c r="AO360" s="3" t="str" cm="1">
        <f t="array" ref="AO360">IF(P360&lt;= 0, " ",INDEX(Costs,MATCH(AB$3,add_ons,0),MATCH($E360,Models,0)+1))</f>
        <v xml:space="preserve"> </v>
      </c>
      <c r="AP360" s="3" cm="1">
        <f t="array" ref="AP360">IF(Q360&lt;= 0, " ",INDEX(Costs,MATCH(AC$3,add_ons,0),MATCH($E360,Models,0)+1))</f>
        <v>18</v>
      </c>
      <c r="AQ360" s="3" t="str" cm="1">
        <f t="array" ref="AQ360">IF(R360&lt;= 0, " ",INDEX(Costs,MATCH(AD$3,add_ons,0),MATCH($E360,Models,0)+1))</f>
        <v xml:space="preserve"> </v>
      </c>
      <c r="AR360" s="3" t="str" cm="1">
        <f t="array" ref="AR360">IF(S360&lt;= 0, " ",INDEX(Costs,MATCH(AE$3,add_ons,0),MATCH($E360,Models,0)+1))</f>
        <v xml:space="preserve"> </v>
      </c>
      <c r="AS360" s="3" t="str" cm="1">
        <f t="array" ref="AS360">IF(T360&lt;= 0, " ",INDEX(Costs,MATCH(AF$3,add_ons,0),MATCH($E360,Models,0)+1))</f>
        <v xml:space="preserve"> </v>
      </c>
      <c r="AT360" s="3" t="str" cm="1">
        <f t="array" ref="AT360">IF(U360&lt;= 0, " ",INDEX(Costs,MATCH(AG$3,add_ons,0),MATCH($E360,Models,0)+1))</f>
        <v xml:space="preserve"> </v>
      </c>
      <c r="AU360" s="3" cm="1">
        <f t="array" ref="AU360">IF(V360&lt;= 0, " ",INDEX(Costs,MATCH(AH$3,add_ons,0),MATCH($E360,Models,0)+1))</f>
        <v>109.2</v>
      </c>
      <c r="AV360" s="3">
        <f t="shared" si="26"/>
        <v>127.2</v>
      </c>
      <c r="AW360" s="3">
        <f t="shared" si="27"/>
        <v>34854</v>
      </c>
      <c r="AX360" s="3">
        <f t="shared" si="28"/>
        <v>33407.899999999994</v>
      </c>
      <c r="AY360" s="3">
        <f t="shared" si="29"/>
        <v>1446.1000000000058</v>
      </c>
    </row>
    <row r="361" spans="1:51" x14ac:dyDescent="0.2">
      <c r="A361" t="s">
        <v>47</v>
      </c>
      <c r="B361" t="s">
        <v>9</v>
      </c>
      <c r="C361" t="s">
        <v>10</v>
      </c>
      <c r="D361" t="s">
        <v>24</v>
      </c>
      <c r="E361" t="s">
        <v>25</v>
      </c>
      <c r="F361" t="s">
        <v>29</v>
      </c>
      <c r="G361" t="s">
        <v>22</v>
      </c>
      <c r="H361">
        <v>61</v>
      </c>
      <c r="I361" s="4">
        <v>31710</v>
      </c>
      <c r="J361" s="4">
        <v>30758.7</v>
      </c>
      <c r="K361" s="10">
        <v>0</v>
      </c>
      <c r="L361" s="10">
        <v>0</v>
      </c>
      <c r="M361" s="10">
        <v>0</v>
      </c>
      <c r="N361" s="10">
        <v>0</v>
      </c>
      <c r="O361" s="10">
        <v>0</v>
      </c>
      <c r="P361" s="10">
        <v>0</v>
      </c>
      <c r="Q361" s="10">
        <v>0</v>
      </c>
      <c r="R361" s="10">
        <v>0</v>
      </c>
      <c r="S361" s="10">
        <v>1</v>
      </c>
      <c r="T361" s="10">
        <v>0</v>
      </c>
      <c r="U361" s="10">
        <v>0</v>
      </c>
      <c r="V361" s="10">
        <v>0</v>
      </c>
      <c r="W361" s="4" t="str" cm="1">
        <f t="array" ref="W361">IF(K361&lt;=0," ",INDEX(Prices,MATCH(W$3,add_ons,0),MATCH($E361,Models,0)+1))</f>
        <v xml:space="preserve"> </v>
      </c>
      <c r="X361" s="4" t="str" cm="1">
        <f t="array" ref="X361">IF(L361&lt;=0," ",INDEX(Prices,MATCH(X$3,add_ons,0),MATCH($E361,Models,0)+1))</f>
        <v xml:space="preserve"> </v>
      </c>
      <c r="Y361" s="4" t="str" cm="1">
        <f t="array" ref="Y361">IF(M361&lt;=0," ",INDEX(Prices,MATCH(Y$3,add_ons,0),MATCH($E361,Models,0)+1))</f>
        <v xml:space="preserve"> </v>
      </c>
      <c r="Z361" s="4" t="str" cm="1">
        <f t="array" ref="Z361">IF(N361&lt;=0," ",INDEX(Prices,MATCH(Z$3,add_ons,0),MATCH($E361,Models,0)+1))</f>
        <v xml:space="preserve"> </v>
      </c>
      <c r="AA361" s="4" t="str" cm="1">
        <f t="array" ref="AA361">IF(O361&lt;=0," ",INDEX(Prices,MATCH(AA$3,add_ons,0),MATCH($E361,Models,0)+1))</f>
        <v xml:space="preserve"> </v>
      </c>
      <c r="AB361" s="4" t="str" cm="1">
        <f t="array" ref="AB361">IF(P361&lt;=0," ",INDEX(Prices,MATCH(AB$3,add_ons,0),MATCH($E361,Models,0)+1))</f>
        <v xml:space="preserve"> </v>
      </c>
      <c r="AC361" s="4" t="str" cm="1">
        <f t="array" ref="AC361">IF(Q361&lt;=0," ",INDEX(Prices,MATCH(AC$3,add_ons,0),MATCH($E361,Models,0)+1))</f>
        <v xml:space="preserve"> </v>
      </c>
      <c r="AD361" s="4" t="str" cm="1">
        <f t="array" ref="AD361">IF(R361&lt;=0," ",INDEX(Prices,MATCH(AD$3,add_ons,0),MATCH($E361,Models,0)+1))</f>
        <v xml:space="preserve"> </v>
      </c>
      <c r="AE361" s="4" cm="1">
        <f t="array" ref="AE361">IF(S361&lt;=0," ",INDEX(Prices,MATCH(AE$3,add_ons,0),MATCH($E361,Models,0)+1))</f>
        <v>210</v>
      </c>
      <c r="AF361" s="4" t="str" cm="1">
        <f t="array" ref="AF361">IF(T361&lt;=0," ",INDEX(Prices,MATCH(AF$3,add_ons,0),MATCH($E361,Models,0)+1))</f>
        <v xml:space="preserve"> </v>
      </c>
      <c r="AG361" s="4" t="str" cm="1">
        <f t="array" ref="AG361">IF(U361&lt;=0," ",INDEX(Prices,MATCH(AG$3,add_ons,0),MATCH($E361,Models,0)+1))</f>
        <v xml:space="preserve"> </v>
      </c>
      <c r="AH361" s="4" t="str" cm="1">
        <f t="array" ref="AH361">IF(V361&lt;=0," ",INDEX(Prices,MATCH(AH$3,add_ons,0),MATCH($E361,Models,0)+1))</f>
        <v xml:space="preserve"> </v>
      </c>
      <c r="AI361" s="3">
        <f t="shared" si="25"/>
        <v>178.5</v>
      </c>
      <c r="AJ361" s="3" t="str" cm="1">
        <f t="array" ref="AJ361">IF(K361&lt;= 0, " ",INDEX(Costs,MATCH(W$3,add_ons,0),MATCH($E361,Models,0)+1))</f>
        <v xml:space="preserve"> </v>
      </c>
      <c r="AK361" s="3" t="str" cm="1">
        <f t="array" ref="AK361">IF(L361&lt;= 0, " ",INDEX(Costs,MATCH(X$3,add_ons,0),MATCH($E361,Models,0)+1))</f>
        <v xml:space="preserve"> </v>
      </c>
      <c r="AL361" s="3" t="str" cm="1">
        <f t="array" ref="AL361">IF(M361&lt;= 0, " ",INDEX(Costs,MATCH(Y$3,add_ons,0),MATCH($E361,Models,0)+1))</f>
        <v xml:space="preserve"> </v>
      </c>
      <c r="AM361" s="3" t="str" cm="1">
        <f t="array" ref="AM361">IF(N361&lt;= 0, " ",INDEX(Costs,MATCH(Z$3,add_ons,0),MATCH($E361,Models,0)+1))</f>
        <v xml:space="preserve"> </v>
      </c>
      <c r="AN361" s="3" t="str" cm="1">
        <f t="array" ref="AN361">IF(O361&lt;= 0, " ",INDEX(Costs,MATCH(AA$3,add_ons,0),MATCH($E361,Models,0)+1))</f>
        <v xml:space="preserve"> </v>
      </c>
      <c r="AO361" s="3" t="str" cm="1">
        <f t="array" ref="AO361">IF(P361&lt;= 0, " ",INDEX(Costs,MATCH(AB$3,add_ons,0),MATCH($E361,Models,0)+1))</f>
        <v xml:space="preserve"> </v>
      </c>
      <c r="AP361" s="3" t="str" cm="1">
        <f t="array" ref="AP361">IF(Q361&lt;= 0, " ",INDEX(Costs,MATCH(AC$3,add_ons,0),MATCH($E361,Models,0)+1))</f>
        <v xml:space="preserve"> </v>
      </c>
      <c r="AQ361" s="3" t="str" cm="1">
        <f t="array" ref="AQ361">IF(R361&lt;= 0, " ",INDEX(Costs,MATCH(AD$3,add_ons,0),MATCH($E361,Models,0)+1))</f>
        <v xml:space="preserve"> </v>
      </c>
      <c r="AR361" s="3" cm="1">
        <f t="array" ref="AR361">IF(S361&lt;= 0, " ",INDEX(Costs,MATCH(AE$3,add_ons,0),MATCH($E361,Models,0)+1))</f>
        <v>35.700000000000003</v>
      </c>
      <c r="AS361" s="3" t="str" cm="1">
        <f t="array" ref="AS361">IF(T361&lt;= 0, " ",INDEX(Costs,MATCH(AF$3,add_ons,0),MATCH($E361,Models,0)+1))</f>
        <v xml:space="preserve"> </v>
      </c>
      <c r="AT361" s="3" t="str" cm="1">
        <f t="array" ref="AT361">IF(U361&lt;= 0, " ",INDEX(Costs,MATCH(AG$3,add_ons,0),MATCH($E361,Models,0)+1))</f>
        <v xml:space="preserve"> </v>
      </c>
      <c r="AU361" s="3" t="str" cm="1">
        <f t="array" ref="AU361">IF(V361&lt;= 0, " ",INDEX(Costs,MATCH(AH$3,add_ons,0),MATCH($E361,Models,0)+1))</f>
        <v xml:space="preserve"> </v>
      </c>
      <c r="AV361" s="3">
        <f t="shared" si="26"/>
        <v>35.700000000000003</v>
      </c>
      <c r="AW361" s="3">
        <f t="shared" si="27"/>
        <v>31888.5</v>
      </c>
      <c r="AX361" s="3">
        <f t="shared" si="28"/>
        <v>30794.400000000001</v>
      </c>
      <c r="AY361" s="3">
        <f t="shared" si="29"/>
        <v>1094.0999999999985</v>
      </c>
    </row>
    <row r="362" spans="1:51" x14ac:dyDescent="0.2">
      <c r="A362" t="s">
        <v>47</v>
      </c>
      <c r="B362" t="s">
        <v>9</v>
      </c>
      <c r="C362" t="s">
        <v>10</v>
      </c>
      <c r="D362" t="s">
        <v>16</v>
      </c>
      <c r="E362" t="s">
        <v>17</v>
      </c>
      <c r="F362" t="s">
        <v>29</v>
      </c>
      <c r="G362" t="s">
        <v>22</v>
      </c>
      <c r="H362">
        <v>54</v>
      </c>
      <c r="I362" s="3">
        <v>21786</v>
      </c>
      <c r="J362" s="4">
        <v>21132.42</v>
      </c>
      <c r="K362" s="10">
        <v>0</v>
      </c>
      <c r="L362" s="10">
        <v>0</v>
      </c>
      <c r="M362" s="10">
        <v>0</v>
      </c>
      <c r="N362" s="10">
        <v>1</v>
      </c>
      <c r="O362" s="10">
        <v>0</v>
      </c>
      <c r="P362" s="10">
        <v>1</v>
      </c>
      <c r="Q362" s="10">
        <v>1</v>
      </c>
      <c r="R362" s="10">
        <v>0</v>
      </c>
      <c r="S362" s="10">
        <v>0</v>
      </c>
      <c r="T362" s="10">
        <v>1</v>
      </c>
      <c r="U362" s="10">
        <v>0</v>
      </c>
      <c r="V362" s="10">
        <v>0</v>
      </c>
      <c r="W362" s="4" t="str" cm="1">
        <f t="array" ref="W362">IF(K362&lt;=0," ",INDEX(Prices,MATCH(W$3,add_ons,0),MATCH($E362,Models,0)+1))</f>
        <v xml:space="preserve"> </v>
      </c>
      <c r="X362" s="4" t="str" cm="1">
        <f t="array" ref="X362">IF(L362&lt;=0," ",INDEX(Prices,MATCH(X$3,add_ons,0),MATCH($E362,Models,0)+1))</f>
        <v xml:space="preserve"> </v>
      </c>
      <c r="Y362" s="4" t="str" cm="1">
        <f t="array" ref="Y362">IF(M362&lt;=0," ",INDEX(Prices,MATCH(Y$3,add_ons,0),MATCH($E362,Models,0)+1))</f>
        <v xml:space="preserve"> </v>
      </c>
      <c r="Z362" s="4" cm="1">
        <f t="array" ref="Z362">IF(N362&lt;=0," ",INDEX(Prices,MATCH(Z$3,add_ons,0),MATCH($E362,Models,0)+1))</f>
        <v>210</v>
      </c>
      <c r="AA362" s="4" t="str" cm="1">
        <f t="array" ref="AA362">IF(O362&lt;=0," ",INDEX(Prices,MATCH(AA$3,add_ons,0),MATCH($E362,Models,0)+1))</f>
        <v xml:space="preserve"> </v>
      </c>
      <c r="AB362" s="4" cm="1">
        <f t="array" ref="AB362">IF(P362&lt;=0," ",INDEX(Prices,MATCH(AB$3,add_ons,0),MATCH($E362,Models,0)+1))</f>
        <v>2000</v>
      </c>
      <c r="AC362" s="4" cm="1">
        <f t="array" ref="AC362">IF(Q362&lt;=0," ",INDEX(Prices,MATCH(AC$3,add_ons,0),MATCH($E362,Models,0)+1))</f>
        <v>90</v>
      </c>
      <c r="AD362" s="4" t="str" cm="1">
        <f t="array" ref="AD362">IF(R362&lt;=0," ",INDEX(Prices,MATCH(AD$3,add_ons,0),MATCH($E362,Models,0)+1))</f>
        <v xml:space="preserve"> </v>
      </c>
      <c r="AE362" s="4" t="str" cm="1">
        <f t="array" ref="AE362">IF(S362&lt;=0," ",INDEX(Prices,MATCH(AE$3,add_ons,0),MATCH($E362,Models,0)+1))</f>
        <v xml:space="preserve"> </v>
      </c>
      <c r="AF362" s="4" cm="1">
        <f t="array" ref="AF362">IF(T362&lt;=0," ",INDEX(Prices,MATCH(AF$3,add_ons,0),MATCH($E362,Models,0)+1))</f>
        <v>180</v>
      </c>
      <c r="AG362" s="4" t="str" cm="1">
        <f t="array" ref="AG362">IF(U362&lt;=0," ",INDEX(Prices,MATCH(AG$3,add_ons,0),MATCH($E362,Models,0)+1))</f>
        <v xml:space="preserve"> </v>
      </c>
      <c r="AH362" s="4" t="str" cm="1">
        <f t="array" ref="AH362">IF(V362&lt;=0," ",INDEX(Prices,MATCH(AH$3,add_ons,0),MATCH($E362,Models,0)+1))</f>
        <v xml:space="preserve"> </v>
      </c>
      <c r="AI362" s="3">
        <f t="shared" si="25"/>
        <v>2108</v>
      </c>
      <c r="AJ362" s="3" t="str" cm="1">
        <f t="array" ref="AJ362">IF(K362&lt;= 0, " ",INDEX(Costs,MATCH(W$3,add_ons,0),MATCH($E362,Models,0)+1))</f>
        <v xml:space="preserve"> </v>
      </c>
      <c r="AK362" s="3" t="str" cm="1">
        <f t="array" ref="AK362">IF(L362&lt;= 0, " ",INDEX(Costs,MATCH(X$3,add_ons,0),MATCH($E362,Models,0)+1))</f>
        <v xml:space="preserve"> </v>
      </c>
      <c r="AL362" s="3" t="str" cm="1">
        <f t="array" ref="AL362">IF(M362&lt;= 0, " ",INDEX(Costs,MATCH(Y$3,add_ons,0),MATCH($E362,Models,0)+1))</f>
        <v xml:space="preserve"> </v>
      </c>
      <c r="AM362" s="3" cm="1">
        <f t="array" ref="AM362">IF(N362&lt;= 0, " ",INDEX(Costs,MATCH(Z$3,add_ons,0),MATCH($E362,Models,0)+1))</f>
        <v>25.2</v>
      </c>
      <c r="AN362" s="3" t="str" cm="1">
        <f t="array" ref="AN362">IF(O362&lt;= 0, " ",INDEX(Costs,MATCH(AA$3,add_ons,0),MATCH($E362,Models,0)+1))</f>
        <v xml:space="preserve"> </v>
      </c>
      <c r="AO362" s="3" cm="1">
        <f t="array" ref="AO362">IF(P362&lt;= 0, " ",INDEX(Costs,MATCH(AB$3,add_ons,0),MATCH($E362,Models,0)+1))</f>
        <v>1360</v>
      </c>
      <c r="AP362" s="3" cm="1">
        <f t="array" ref="AP362">IF(Q362&lt;= 0, " ",INDEX(Costs,MATCH(AC$3,add_ons,0),MATCH($E362,Models,0)+1))</f>
        <v>13.5</v>
      </c>
      <c r="AQ362" s="3" t="str" cm="1">
        <f t="array" ref="AQ362">IF(R362&lt;= 0, " ",INDEX(Costs,MATCH(AD$3,add_ons,0),MATCH($E362,Models,0)+1))</f>
        <v xml:space="preserve"> </v>
      </c>
      <c r="AR362" s="3" t="str" cm="1">
        <f t="array" ref="AR362">IF(S362&lt;= 0, " ",INDEX(Costs,MATCH(AE$3,add_ons,0),MATCH($E362,Models,0)+1))</f>
        <v xml:space="preserve"> </v>
      </c>
      <c r="AS362" s="3" cm="1">
        <f t="array" ref="AS362">IF(T362&lt;= 0, " ",INDEX(Costs,MATCH(AF$3,add_ons,0),MATCH($E362,Models,0)+1))</f>
        <v>32.4</v>
      </c>
      <c r="AT362" s="3" t="str" cm="1">
        <f t="array" ref="AT362">IF(U362&lt;= 0, " ",INDEX(Costs,MATCH(AG$3,add_ons,0),MATCH($E362,Models,0)+1))</f>
        <v xml:space="preserve"> </v>
      </c>
      <c r="AU362" s="3" t="str" cm="1">
        <f t="array" ref="AU362">IF(V362&lt;= 0, " ",INDEX(Costs,MATCH(AH$3,add_ons,0),MATCH($E362,Models,0)+1))</f>
        <v xml:space="preserve"> </v>
      </c>
      <c r="AV362" s="3">
        <f t="shared" si="26"/>
        <v>1431.1000000000001</v>
      </c>
      <c r="AW362" s="3">
        <f t="shared" si="27"/>
        <v>23894</v>
      </c>
      <c r="AX362" s="3">
        <f t="shared" si="28"/>
        <v>22563.519999999997</v>
      </c>
      <c r="AY362" s="3">
        <f t="shared" si="29"/>
        <v>1330.4800000000032</v>
      </c>
    </row>
    <row r="363" spans="1:51" x14ac:dyDescent="0.2">
      <c r="A363" t="s">
        <v>47</v>
      </c>
      <c r="B363" t="s">
        <v>9</v>
      </c>
      <c r="C363" t="s">
        <v>10</v>
      </c>
      <c r="D363" t="s">
        <v>16</v>
      </c>
      <c r="E363" t="s">
        <v>33</v>
      </c>
      <c r="F363" t="s">
        <v>13</v>
      </c>
      <c r="G363" t="s">
        <v>22</v>
      </c>
      <c r="H363">
        <v>37</v>
      </c>
      <c r="I363" s="3">
        <v>32557</v>
      </c>
      <c r="J363" s="4">
        <v>31580.29</v>
      </c>
      <c r="K363" s="10">
        <v>0</v>
      </c>
      <c r="L363" s="10">
        <v>0</v>
      </c>
      <c r="M363" s="10">
        <v>0</v>
      </c>
      <c r="N363" s="10">
        <v>0</v>
      </c>
      <c r="O363" s="10">
        <v>0</v>
      </c>
      <c r="P363" s="10">
        <v>0</v>
      </c>
      <c r="Q363" s="10">
        <v>0</v>
      </c>
      <c r="R363" s="10">
        <v>0</v>
      </c>
      <c r="S363" s="10">
        <v>1</v>
      </c>
      <c r="T363" s="10">
        <v>0</v>
      </c>
      <c r="U363" s="10">
        <v>0</v>
      </c>
      <c r="V363" s="10">
        <v>1</v>
      </c>
      <c r="W363" s="4" t="str" cm="1">
        <f t="array" ref="W363">IF(K363&lt;=0," ",INDEX(Prices,MATCH(W$3,add_ons,0),MATCH($E363,Models,0)+1))</f>
        <v xml:space="preserve"> </v>
      </c>
      <c r="X363" s="4" t="str" cm="1">
        <f t="array" ref="X363">IF(L363&lt;=0," ",INDEX(Prices,MATCH(X$3,add_ons,0),MATCH($E363,Models,0)+1))</f>
        <v xml:space="preserve"> </v>
      </c>
      <c r="Y363" s="4" t="str" cm="1">
        <f t="array" ref="Y363">IF(M363&lt;=0," ",INDEX(Prices,MATCH(Y$3,add_ons,0),MATCH($E363,Models,0)+1))</f>
        <v xml:space="preserve"> </v>
      </c>
      <c r="Z363" s="4" t="str" cm="1">
        <f t="array" ref="Z363">IF(N363&lt;=0," ",INDEX(Prices,MATCH(Z$3,add_ons,0),MATCH($E363,Models,0)+1))</f>
        <v xml:space="preserve"> </v>
      </c>
      <c r="AA363" s="4" t="str" cm="1">
        <f t="array" ref="AA363">IF(O363&lt;=0," ",INDEX(Prices,MATCH(AA$3,add_ons,0),MATCH($E363,Models,0)+1))</f>
        <v xml:space="preserve"> </v>
      </c>
      <c r="AB363" s="4" t="str" cm="1">
        <f t="array" ref="AB363">IF(P363&lt;=0," ",INDEX(Prices,MATCH(AB$3,add_ons,0),MATCH($E363,Models,0)+1))</f>
        <v xml:space="preserve"> </v>
      </c>
      <c r="AC363" s="4" t="str" cm="1">
        <f t="array" ref="AC363">IF(Q363&lt;=0," ",INDEX(Prices,MATCH(AC$3,add_ons,0),MATCH($E363,Models,0)+1))</f>
        <v xml:space="preserve"> </v>
      </c>
      <c r="AD363" s="4" t="str" cm="1">
        <f t="array" ref="AD363">IF(R363&lt;=0," ",INDEX(Prices,MATCH(AD$3,add_ons,0),MATCH($E363,Models,0)+1))</f>
        <v xml:space="preserve"> </v>
      </c>
      <c r="AE363" s="4" cm="1">
        <f t="array" ref="AE363">IF(S363&lt;=0," ",INDEX(Prices,MATCH(AE$3,add_ons,0),MATCH($E363,Models,0)+1))</f>
        <v>180</v>
      </c>
      <c r="AF363" s="4" t="str" cm="1">
        <f t="array" ref="AF363">IF(T363&lt;=0," ",INDEX(Prices,MATCH(AF$3,add_ons,0),MATCH($E363,Models,0)+1))</f>
        <v xml:space="preserve"> </v>
      </c>
      <c r="AG363" s="4" t="str" cm="1">
        <f t="array" ref="AG363">IF(U363&lt;=0," ",INDEX(Prices,MATCH(AG$3,add_ons,0),MATCH($E363,Models,0)+1))</f>
        <v xml:space="preserve"> </v>
      </c>
      <c r="AH363" s="4" cm="1">
        <f t="array" ref="AH363">IF(V363&lt;=0," ",INDEX(Prices,MATCH(AH$3,add_ons,0),MATCH($E363,Models,0)+1))</f>
        <v>520</v>
      </c>
      <c r="AI363" s="3">
        <f t="shared" si="25"/>
        <v>595</v>
      </c>
      <c r="AJ363" s="3" t="str" cm="1">
        <f t="array" ref="AJ363">IF(K363&lt;= 0, " ",INDEX(Costs,MATCH(W$3,add_ons,0),MATCH($E363,Models,0)+1))</f>
        <v xml:space="preserve"> </v>
      </c>
      <c r="AK363" s="3" t="str" cm="1">
        <f t="array" ref="AK363">IF(L363&lt;= 0, " ",INDEX(Costs,MATCH(X$3,add_ons,0),MATCH($E363,Models,0)+1))</f>
        <v xml:space="preserve"> </v>
      </c>
      <c r="AL363" s="3" t="str" cm="1">
        <f t="array" ref="AL363">IF(M363&lt;= 0, " ",INDEX(Costs,MATCH(Y$3,add_ons,0),MATCH($E363,Models,0)+1))</f>
        <v xml:space="preserve"> </v>
      </c>
      <c r="AM363" s="3" t="str" cm="1">
        <f t="array" ref="AM363">IF(N363&lt;= 0, " ",INDEX(Costs,MATCH(Z$3,add_ons,0),MATCH($E363,Models,0)+1))</f>
        <v xml:space="preserve"> </v>
      </c>
      <c r="AN363" s="3" t="str" cm="1">
        <f t="array" ref="AN363">IF(O363&lt;= 0, " ",INDEX(Costs,MATCH(AA$3,add_ons,0),MATCH($E363,Models,0)+1))</f>
        <v xml:space="preserve"> </v>
      </c>
      <c r="AO363" s="3" t="str" cm="1">
        <f t="array" ref="AO363">IF(P363&lt;= 0, " ",INDEX(Costs,MATCH(AB$3,add_ons,0),MATCH($E363,Models,0)+1))</f>
        <v xml:space="preserve"> </v>
      </c>
      <c r="AP363" s="3" t="str" cm="1">
        <f t="array" ref="AP363">IF(Q363&lt;= 0, " ",INDEX(Costs,MATCH(AC$3,add_ons,0),MATCH($E363,Models,0)+1))</f>
        <v xml:space="preserve"> </v>
      </c>
      <c r="AQ363" s="3" t="str" cm="1">
        <f t="array" ref="AQ363">IF(R363&lt;= 0, " ",INDEX(Costs,MATCH(AD$3,add_ons,0),MATCH($E363,Models,0)+1))</f>
        <v xml:space="preserve"> </v>
      </c>
      <c r="AR363" s="3" cm="1">
        <f t="array" ref="AR363">IF(S363&lt;= 0, " ",INDEX(Costs,MATCH(AE$3,add_ons,0),MATCH($E363,Models,0)+1))</f>
        <v>30.6</v>
      </c>
      <c r="AS363" s="3" t="str" cm="1">
        <f t="array" ref="AS363">IF(T363&lt;= 0, " ",INDEX(Costs,MATCH(AF$3,add_ons,0),MATCH($E363,Models,0)+1))</f>
        <v xml:space="preserve"> </v>
      </c>
      <c r="AT363" s="3" t="str" cm="1">
        <f t="array" ref="AT363">IF(U363&lt;= 0, " ",INDEX(Costs,MATCH(AG$3,add_ons,0),MATCH($E363,Models,0)+1))</f>
        <v xml:space="preserve"> </v>
      </c>
      <c r="AU363" s="3" cm="1">
        <f t="array" ref="AU363">IF(V363&lt;= 0, " ",INDEX(Costs,MATCH(AH$3,add_ons,0),MATCH($E363,Models,0)+1))</f>
        <v>109.2</v>
      </c>
      <c r="AV363" s="3">
        <f t="shared" si="26"/>
        <v>139.80000000000001</v>
      </c>
      <c r="AW363" s="3">
        <f t="shared" si="27"/>
        <v>33152</v>
      </c>
      <c r="AX363" s="3">
        <f t="shared" si="28"/>
        <v>31720.09</v>
      </c>
      <c r="AY363" s="3">
        <f t="shared" si="29"/>
        <v>1431.9099999999999</v>
      </c>
    </row>
    <row r="364" spans="1:51" x14ac:dyDescent="0.2">
      <c r="A364" t="s">
        <v>47</v>
      </c>
      <c r="B364" t="s">
        <v>9</v>
      </c>
      <c r="C364" t="s">
        <v>10</v>
      </c>
      <c r="D364" t="s">
        <v>11</v>
      </c>
      <c r="E364" t="s">
        <v>12</v>
      </c>
      <c r="F364" t="s">
        <v>29</v>
      </c>
      <c r="G364" t="s">
        <v>14</v>
      </c>
      <c r="H364">
        <v>50</v>
      </c>
      <c r="I364" s="3">
        <v>29497</v>
      </c>
      <c r="J364" s="4">
        <v>28612.09</v>
      </c>
      <c r="K364" s="10">
        <v>0</v>
      </c>
      <c r="L364" s="10">
        <v>0</v>
      </c>
      <c r="M364" s="10">
        <v>1</v>
      </c>
      <c r="N364" s="10">
        <v>0</v>
      </c>
      <c r="O364" s="10">
        <v>1</v>
      </c>
      <c r="P364" s="10">
        <v>0</v>
      </c>
      <c r="Q364" s="10">
        <v>1</v>
      </c>
      <c r="R364" s="10">
        <v>1</v>
      </c>
      <c r="S364" s="10">
        <v>1</v>
      </c>
      <c r="T364" s="10">
        <v>0</v>
      </c>
      <c r="U364" s="10">
        <v>1</v>
      </c>
      <c r="V364" s="10">
        <v>0</v>
      </c>
      <c r="W364" s="4" t="str" cm="1">
        <f t="array" ref="W364">IF(K364&lt;=0," ",INDEX(Prices,MATCH(W$3,add_ons,0),MATCH($E364,Models,0)+1))</f>
        <v xml:space="preserve"> </v>
      </c>
      <c r="X364" s="4" t="str" cm="1">
        <f t="array" ref="X364">IF(L364&lt;=0," ",INDEX(Prices,MATCH(X$3,add_ons,0),MATCH($E364,Models,0)+1))</f>
        <v xml:space="preserve"> </v>
      </c>
      <c r="Y364" s="4" cm="1">
        <f t="array" ref="Y364">IF(M364&lt;=0," ",INDEX(Prices,MATCH(Y$3,add_ons,0),MATCH($E364,Models,0)+1))</f>
        <v>320</v>
      </c>
      <c r="Z364" s="4" t="str" cm="1">
        <f t="array" ref="Z364">IF(N364&lt;=0," ",INDEX(Prices,MATCH(Z$3,add_ons,0),MATCH($E364,Models,0)+1))</f>
        <v xml:space="preserve"> </v>
      </c>
      <c r="AA364" s="4" cm="1">
        <f t="array" ref="AA364">IF(O364&lt;=0," ",INDEX(Prices,MATCH(AA$3,add_ons,0),MATCH($E364,Models,0)+1))</f>
        <v>1350</v>
      </c>
      <c r="AB364" s="4" t="str" cm="1">
        <f t="array" ref="AB364">IF(P364&lt;=0," ",INDEX(Prices,MATCH(AB$3,add_ons,0),MATCH($E364,Models,0)+1))</f>
        <v xml:space="preserve"> </v>
      </c>
      <c r="AC364" s="4" cm="1">
        <f t="array" ref="AC364">IF(Q364&lt;=0," ",INDEX(Prices,MATCH(AC$3,add_ons,0),MATCH($E364,Models,0)+1))</f>
        <v>110</v>
      </c>
      <c r="AD364" s="4" cm="1">
        <f t="array" ref="AD364">IF(R364&lt;=0," ",INDEX(Prices,MATCH(AD$3,add_ons,0),MATCH($E364,Models,0)+1))</f>
        <v>180</v>
      </c>
      <c r="AE364" s="4" cm="1">
        <f t="array" ref="AE364">IF(S364&lt;=0," ",INDEX(Prices,MATCH(AE$3,add_ons,0),MATCH($E364,Models,0)+1))</f>
        <v>160</v>
      </c>
      <c r="AF364" s="4" t="str" cm="1">
        <f t="array" ref="AF364">IF(T364&lt;=0," ",INDEX(Prices,MATCH(AF$3,add_ons,0),MATCH($E364,Models,0)+1))</f>
        <v xml:space="preserve"> </v>
      </c>
      <c r="AG364" s="4" cm="1">
        <f t="array" ref="AG364">IF(U364&lt;=0," ",INDEX(Prices,MATCH(AG$3,add_ons,0),MATCH($E364,Models,0)+1))</f>
        <v>640</v>
      </c>
      <c r="AH364" s="4" t="str" cm="1">
        <f t="array" ref="AH364">IF(V364&lt;=0," ",INDEX(Prices,MATCH(AH$3,add_ons,0),MATCH($E364,Models,0)+1))</f>
        <v xml:space="preserve"> </v>
      </c>
      <c r="AI364" s="3">
        <f t="shared" si="25"/>
        <v>2346</v>
      </c>
      <c r="AJ364" s="3" t="str" cm="1">
        <f t="array" ref="AJ364">IF(K364&lt;= 0, " ",INDEX(Costs,MATCH(W$3,add_ons,0),MATCH($E364,Models,0)+1))</f>
        <v xml:space="preserve"> </v>
      </c>
      <c r="AK364" s="3" t="str" cm="1">
        <f t="array" ref="AK364">IF(L364&lt;= 0, " ",INDEX(Costs,MATCH(X$3,add_ons,0),MATCH($E364,Models,0)+1))</f>
        <v xml:space="preserve"> </v>
      </c>
      <c r="AL364" s="3" cm="1">
        <f t="array" ref="AL364">IF(M364&lt;= 0, " ",INDEX(Costs,MATCH(Y$3,add_ons,0),MATCH($E364,Models,0)+1))</f>
        <v>48</v>
      </c>
      <c r="AM364" s="3" t="str" cm="1">
        <f t="array" ref="AM364">IF(N364&lt;= 0, " ",INDEX(Costs,MATCH(Z$3,add_ons,0),MATCH($E364,Models,0)+1))</f>
        <v xml:space="preserve"> </v>
      </c>
      <c r="AN364" s="3" cm="1">
        <f t="array" ref="AN364">IF(O364&lt;= 0, " ",INDEX(Costs,MATCH(AA$3,add_ons,0),MATCH($E364,Models,0)+1))</f>
        <v>877.5</v>
      </c>
      <c r="AO364" s="3" t="str" cm="1">
        <f t="array" ref="AO364">IF(P364&lt;= 0, " ",INDEX(Costs,MATCH(AB$3,add_ons,0),MATCH($E364,Models,0)+1))</f>
        <v xml:space="preserve"> </v>
      </c>
      <c r="AP364" s="3" cm="1">
        <f t="array" ref="AP364">IF(Q364&lt;= 0, " ",INDEX(Costs,MATCH(AC$3,add_ons,0),MATCH($E364,Models,0)+1))</f>
        <v>16.5</v>
      </c>
      <c r="AQ364" s="3" cm="1">
        <f t="array" ref="AQ364">IF(R364&lt;= 0, " ",INDEX(Costs,MATCH(AD$3,add_ons,0),MATCH($E364,Models,0)+1))</f>
        <v>30.6</v>
      </c>
      <c r="AR364" s="3" cm="1">
        <f t="array" ref="AR364">IF(S364&lt;= 0, " ",INDEX(Costs,MATCH(AE$3,add_ons,0),MATCH($E364,Models,0)+1))</f>
        <v>27.200000000000003</v>
      </c>
      <c r="AS364" s="3" t="str" cm="1">
        <f t="array" ref="AS364">IF(T364&lt;= 0, " ",INDEX(Costs,MATCH(AF$3,add_ons,0),MATCH($E364,Models,0)+1))</f>
        <v xml:space="preserve"> </v>
      </c>
      <c r="AT364" s="3" cm="1">
        <f t="array" ref="AT364">IF(U364&lt;= 0, " ",INDEX(Costs,MATCH(AG$3,add_ons,0),MATCH($E364,Models,0)+1))</f>
        <v>179.20000000000002</v>
      </c>
      <c r="AU364" s="3" t="str" cm="1">
        <f t="array" ref="AU364">IF(V364&lt;= 0, " ",INDEX(Costs,MATCH(AH$3,add_ons,0),MATCH($E364,Models,0)+1))</f>
        <v xml:space="preserve"> </v>
      </c>
      <c r="AV364" s="3">
        <f t="shared" si="26"/>
        <v>1179</v>
      </c>
      <c r="AW364" s="3">
        <f t="shared" si="27"/>
        <v>31843</v>
      </c>
      <c r="AX364" s="3">
        <f t="shared" si="28"/>
        <v>29791.09</v>
      </c>
      <c r="AY364" s="3">
        <f t="shared" si="29"/>
        <v>2051.91</v>
      </c>
    </row>
    <row r="365" spans="1:51" x14ac:dyDescent="0.2">
      <c r="A365" t="s">
        <v>47</v>
      </c>
      <c r="B365" t="s">
        <v>9</v>
      </c>
      <c r="C365" t="s">
        <v>10</v>
      </c>
      <c r="D365" t="s">
        <v>11</v>
      </c>
      <c r="E365" t="s">
        <v>12</v>
      </c>
      <c r="F365" t="s">
        <v>13</v>
      </c>
      <c r="G365" t="s">
        <v>22</v>
      </c>
      <c r="H365">
        <v>64</v>
      </c>
      <c r="I365" s="3">
        <v>27120</v>
      </c>
      <c r="J365" s="4">
        <v>26306.399999999998</v>
      </c>
      <c r="K365" s="10">
        <v>1</v>
      </c>
      <c r="L365" s="10">
        <v>1</v>
      </c>
      <c r="M365" s="10">
        <v>0</v>
      </c>
      <c r="N365" s="10">
        <v>0</v>
      </c>
      <c r="O365" s="10">
        <v>1</v>
      </c>
      <c r="P365" s="10">
        <v>1</v>
      </c>
      <c r="Q365" s="10">
        <v>0</v>
      </c>
      <c r="R365" s="10">
        <v>0</v>
      </c>
      <c r="S365" s="10">
        <v>0</v>
      </c>
      <c r="T365" s="10">
        <v>0</v>
      </c>
      <c r="U365" s="10">
        <v>0</v>
      </c>
      <c r="V365" s="10">
        <v>0</v>
      </c>
      <c r="W365" s="4" cm="1">
        <f t="array" ref="W365">IF(K365&lt;=0," ",INDEX(Prices,MATCH(W$3,add_ons,0),MATCH($E365,Models,0)+1))</f>
        <v>750</v>
      </c>
      <c r="X365" s="4" cm="1">
        <f t="array" ref="X365">IF(L365&lt;=0," ",INDEX(Prices,MATCH(X$3,add_ons,0),MATCH($E365,Models,0)+1))</f>
        <v>210</v>
      </c>
      <c r="Y365" s="4" t="str" cm="1">
        <f t="array" ref="Y365">IF(M365&lt;=0," ",INDEX(Prices,MATCH(Y$3,add_ons,0),MATCH($E365,Models,0)+1))</f>
        <v xml:space="preserve"> </v>
      </c>
      <c r="Z365" s="4" t="str" cm="1">
        <f t="array" ref="Z365">IF(N365&lt;=0," ",INDEX(Prices,MATCH(Z$3,add_ons,0),MATCH($E365,Models,0)+1))</f>
        <v xml:space="preserve"> </v>
      </c>
      <c r="AA365" s="4" cm="1">
        <f t="array" ref="AA365">IF(O365&lt;=0," ",INDEX(Prices,MATCH(AA$3,add_ons,0),MATCH($E365,Models,0)+1))</f>
        <v>1350</v>
      </c>
      <c r="AB365" s="4" cm="1">
        <f t="array" ref="AB365">IF(P365&lt;=0," ",INDEX(Prices,MATCH(AB$3,add_ons,0),MATCH($E365,Models,0)+1))</f>
        <v>2700</v>
      </c>
      <c r="AC365" s="4" t="str" cm="1">
        <f t="array" ref="AC365">IF(Q365&lt;=0," ",INDEX(Prices,MATCH(AC$3,add_ons,0),MATCH($E365,Models,0)+1))</f>
        <v xml:space="preserve"> </v>
      </c>
      <c r="AD365" s="4" t="str" cm="1">
        <f t="array" ref="AD365">IF(R365&lt;=0," ",INDEX(Prices,MATCH(AD$3,add_ons,0),MATCH($E365,Models,0)+1))</f>
        <v xml:space="preserve"> </v>
      </c>
      <c r="AE365" s="4" t="str" cm="1">
        <f t="array" ref="AE365">IF(S365&lt;=0," ",INDEX(Prices,MATCH(AE$3,add_ons,0),MATCH($E365,Models,0)+1))</f>
        <v xml:space="preserve"> </v>
      </c>
      <c r="AF365" s="4" t="str" cm="1">
        <f t="array" ref="AF365">IF(T365&lt;=0," ",INDEX(Prices,MATCH(AF$3,add_ons,0),MATCH($E365,Models,0)+1))</f>
        <v xml:space="preserve"> </v>
      </c>
      <c r="AG365" s="4" t="str" cm="1">
        <f t="array" ref="AG365">IF(U365&lt;=0," ",INDEX(Prices,MATCH(AG$3,add_ons,0),MATCH($E365,Models,0)+1))</f>
        <v xml:space="preserve"> </v>
      </c>
      <c r="AH365" s="4" t="str" cm="1">
        <f t="array" ref="AH365">IF(V365&lt;=0," ",INDEX(Prices,MATCH(AH$3,add_ons,0),MATCH($E365,Models,0)+1))</f>
        <v xml:space="preserve"> </v>
      </c>
      <c r="AI365" s="3">
        <f t="shared" si="25"/>
        <v>4258.5</v>
      </c>
      <c r="AJ365" s="3" cm="1">
        <f t="array" ref="AJ365">IF(K365&lt;= 0, " ",INDEX(Costs,MATCH(W$3,add_ons,0),MATCH($E365,Models,0)+1))</f>
        <v>187.5</v>
      </c>
      <c r="AK365" s="3" cm="1">
        <f t="array" ref="AK365">IF(L365&lt;= 0, " ",INDEX(Costs,MATCH(X$3,add_ons,0),MATCH($E365,Models,0)+1))</f>
        <v>23.1</v>
      </c>
      <c r="AL365" s="3" t="str" cm="1">
        <f t="array" ref="AL365">IF(M365&lt;= 0, " ",INDEX(Costs,MATCH(Y$3,add_ons,0),MATCH($E365,Models,0)+1))</f>
        <v xml:space="preserve"> </v>
      </c>
      <c r="AM365" s="3" t="str" cm="1">
        <f t="array" ref="AM365">IF(N365&lt;= 0, " ",INDEX(Costs,MATCH(Z$3,add_ons,0),MATCH($E365,Models,0)+1))</f>
        <v xml:space="preserve"> </v>
      </c>
      <c r="AN365" s="3" cm="1">
        <f t="array" ref="AN365">IF(O365&lt;= 0, " ",INDEX(Costs,MATCH(AA$3,add_ons,0),MATCH($E365,Models,0)+1))</f>
        <v>877.5</v>
      </c>
      <c r="AO365" s="3" cm="1">
        <f t="array" ref="AO365">IF(P365&lt;= 0, " ",INDEX(Costs,MATCH(AB$3,add_ons,0),MATCH($E365,Models,0)+1))</f>
        <v>1836.0000000000002</v>
      </c>
      <c r="AP365" s="3" t="str" cm="1">
        <f t="array" ref="AP365">IF(Q365&lt;= 0, " ",INDEX(Costs,MATCH(AC$3,add_ons,0),MATCH($E365,Models,0)+1))</f>
        <v xml:space="preserve"> </v>
      </c>
      <c r="AQ365" s="3" t="str" cm="1">
        <f t="array" ref="AQ365">IF(R365&lt;= 0, " ",INDEX(Costs,MATCH(AD$3,add_ons,0),MATCH($E365,Models,0)+1))</f>
        <v xml:space="preserve"> </v>
      </c>
      <c r="AR365" s="3" t="str" cm="1">
        <f t="array" ref="AR365">IF(S365&lt;= 0, " ",INDEX(Costs,MATCH(AE$3,add_ons,0),MATCH($E365,Models,0)+1))</f>
        <v xml:space="preserve"> </v>
      </c>
      <c r="AS365" s="3" t="str" cm="1">
        <f t="array" ref="AS365">IF(T365&lt;= 0, " ",INDEX(Costs,MATCH(AF$3,add_ons,0),MATCH($E365,Models,0)+1))</f>
        <v xml:space="preserve"> </v>
      </c>
      <c r="AT365" s="3" t="str" cm="1">
        <f t="array" ref="AT365">IF(U365&lt;= 0, " ",INDEX(Costs,MATCH(AG$3,add_ons,0),MATCH($E365,Models,0)+1))</f>
        <v xml:space="preserve"> </v>
      </c>
      <c r="AU365" s="3" t="str" cm="1">
        <f t="array" ref="AU365">IF(V365&lt;= 0, " ",INDEX(Costs,MATCH(AH$3,add_ons,0),MATCH($E365,Models,0)+1))</f>
        <v xml:space="preserve"> </v>
      </c>
      <c r="AV365" s="3">
        <f t="shared" si="26"/>
        <v>2924.1000000000004</v>
      </c>
      <c r="AW365" s="3">
        <f t="shared" si="27"/>
        <v>31378.5</v>
      </c>
      <c r="AX365" s="3">
        <f t="shared" si="28"/>
        <v>29230.5</v>
      </c>
      <c r="AY365" s="3">
        <f t="shared" si="29"/>
        <v>2148</v>
      </c>
    </row>
    <row r="366" spans="1:51" x14ac:dyDescent="0.2">
      <c r="A366" t="s">
        <v>47</v>
      </c>
      <c r="B366" t="s">
        <v>9</v>
      </c>
      <c r="C366" t="s">
        <v>10</v>
      </c>
      <c r="D366" t="s">
        <v>11</v>
      </c>
      <c r="E366" t="s">
        <v>12</v>
      </c>
      <c r="F366" t="s">
        <v>29</v>
      </c>
      <c r="G366" t="s">
        <v>22</v>
      </c>
      <c r="H366">
        <v>50</v>
      </c>
      <c r="I366" s="3">
        <v>24225</v>
      </c>
      <c r="J366" s="4">
        <v>23498.25</v>
      </c>
      <c r="K366" s="10">
        <v>0</v>
      </c>
      <c r="L366" s="10">
        <v>0</v>
      </c>
      <c r="M366" s="10">
        <v>0</v>
      </c>
      <c r="N366" s="10">
        <v>1</v>
      </c>
      <c r="O366" s="10">
        <v>1</v>
      </c>
      <c r="P366" s="10">
        <v>0</v>
      </c>
      <c r="Q366" s="10">
        <v>0</v>
      </c>
      <c r="R366" s="10">
        <v>1</v>
      </c>
      <c r="S366" s="10">
        <v>0</v>
      </c>
      <c r="T366" s="10">
        <v>0</v>
      </c>
      <c r="U366" s="10">
        <v>1</v>
      </c>
      <c r="V366" s="10">
        <v>0</v>
      </c>
      <c r="W366" s="4" t="str" cm="1">
        <f t="array" ref="W366">IF(K366&lt;=0," ",INDEX(Prices,MATCH(W$3,add_ons,0),MATCH($E366,Models,0)+1))</f>
        <v xml:space="preserve"> </v>
      </c>
      <c r="X366" s="4" t="str" cm="1">
        <f t="array" ref="X366">IF(L366&lt;=0," ",INDEX(Prices,MATCH(X$3,add_ons,0),MATCH($E366,Models,0)+1))</f>
        <v xml:space="preserve"> </v>
      </c>
      <c r="Y366" s="4" t="str" cm="1">
        <f t="array" ref="Y366">IF(M366&lt;=0," ",INDEX(Prices,MATCH(Y$3,add_ons,0),MATCH($E366,Models,0)+1))</f>
        <v xml:space="preserve"> </v>
      </c>
      <c r="Z366" s="4" cm="1">
        <f t="array" ref="Z366">IF(N366&lt;=0," ",INDEX(Prices,MATCH(Z$3,add_ons,0),MATCH($E366,Models,0)+1))</f>
        <v>240</v>
      </c>
      <c r="AA366" s="4" cm="1">
        <f t="array" ref="AA366">IF(O366&lt;=0," ",INDEX(Prices,MATCH(AA$3,add_ons,0),MATCH($E366,Models,0)+1))</f>
        <v>1350</v>
      </c>
      <c r="AB366" s="4" t="str" cm="1">
        <f t="array" ref="AB366">IF(P366&lt;=0," ",INDEX(Prices,MATCH(AB$3,add_ons,0),MATCH($E366,Models,0)+1))</f>
        <v xml:space="preserve"> </v>
      </c>
      <c r="AC366" s="4" t="str" cm="1">
        <f t="array" ref="AC366">IF(Q366&lt;=0," ",INDEX(Prices,MATCH(AC$3,add_ons,0),MATCH($E366,Models,0)+1))</f>
        <v xml:space="preserve"> </v>
      </c>
      <c r="AD366" s="4" cm="1">
        <f t="array" ref="AD366">IF(R366&lt;=0," ",INDEX(Prices,MATCH(AD$3,add_ons,0),MATCH($E366,Models,0)+1))</f>
        <v>180</v>
      </c>
      <c r="AE366" s="4" t="str" cm="1">
        <f t="array" ref="AE366">IF(S366&lt;=0," ",INDEX(Prices,MATCH(AE$3,add_ons,0),MATCH($E366,Models,0)+1))</f>
        <v xml:space="preserve"> </v>
      </c>
      <c r="AF366" s="4" t="str" cm="1">
        <f t="array" ref="AF366">IF(T366&lt;=0," ",INDEX(Prices,MATCH(AF$3,add_ons,0),MATCH($E366,Models,0)+1))</f>
        <v xml:space="preserve"> </v>
      </c>
      <c r="AG366" s="4" cm="1">
        <f t="array" ref="AG366">IF(U366&lt;=0," ",INDEX(Prices,MATCH(AG$3,add_ons,0),MATCH($E366,Models,0)+1))</f>
        <v>640</v>
      </c>
      <c r="AH366" s="4" t="str" cm="1">
        <f t="array" ref="AH366">IF(V366&lt;=0," ",INDEX(Prices,MATCH(AH$3,add_ons,0),MATCH($E366,Models,0)+1))</f>
        <v xml:space="preserve"> </v>
      </c>
      <c r="AI366" s="3">
        <f t="shared" si="25"/>
        <v>2048.5</v>
      </c>
      <c r="AJ366" s="3" t="str" cm="1">
        <f t="array" ref="AJ366">IF(K366&lt;= 0, " ",INDEX(Costs,MATCH(W$3,add_ons,0),MATCH($E366,Models,0)+1))</f>
        <v xml:space="preserve"> </v>
      </c>
      <c r="AK366" s="3" t="str" cm="1">
        <f t="array" ref="AK366">IF(L366&lt;= 0, " ",INDEX(Costs,MATCH(X$3,add_ons,0),MATCH($E366,Models,0)+1))</f>
        <v xml:space="preserve"> </v>
      </c>
      <c r="AL366" s="3" t="str" cm="1">
        <f t="array" ref="AL366">IF(M366&lt;= 0, " ",INDEX(Costs,MATCH(Y$3,add_ons,0),MATCH($E366,Models,0)+1))</f>
        <v xml:space="preserve"> </v>
      </c>
      <c r="AM366" s="3" cm="1">
        <f t="array" ref="AM366">IF(N366&lt;= 0, " ",INDEX(Costs,MATCH(Z$3,add_ons,0),MATCH($E366,Models,0)+1))</f>
        <v>28.799999999999997</v>
      </c>
      <c r="AN366" s="3" cm="1">
        <f t="array" ref="AN366">IF(O366&lt;= 0, " ",INDEX(Costs,MATCH(AA$3,add_ons,0),MATCH($E366,Models,0)+1))</f>
        <v>877.5</v>
      </c>
      <c r="AO366" s="3" t="str" cm="1">
        <f t="array" ref="AO366">IF(P366&lt;= 0, " ",INDEX(Costs,MATCH(AB$3,add_ons,0),MATCH($E366,Models,0)+1))</f>
        <v xml:space="preserve"> </v>
      </c>
      <c r="AP366" s="3" t="str" cm="1">
        <f t="array" ref="AP366">IF(Q366&lt;= 0, " ",INDEX(Costs,MATCH(AC$3,add_ons,0),MATCH($E366,Models,0)+1))</f>
        <v xml:space="preserve"> </v>
      </c>
      <c r="AQ366" s="3" cm="1">
        <f t="array" ref="AQ366">IF(R366&lt;= 0, " ",INDEX(Costs,MATCH(AD$3,add_ons,0),MATCH($E366,Models,0)+1))</f>
        <v>30.6</v>
      </c>
      <c r="AR366" s="3" t="str" cm="1">
        <f t="array" ref="AR366">IF(S366&lt;= 0, " ",INDEX(Costs,MATCH(AE$3,add_ons,0),MATCH($E366,Models,0)+1))</f>
        <v xml:space="preserve"> </v>
      </c>
      <c r="AS366" s="3" t="str" cm="1">
        <f t="array" ref="AS366">IF(T366&lt;= 0, " ",INDEX(Costs,MATCH(AF$3,add_ons,0),MATCH($E366,Models,0)+1))</f>
        <v xml:space="preserve"> </v>
      </c>
      <c r="AT366" s="3" cm="1">
        <f t="array" ref="AT366">IF(U366&lt;= 0, " ",INDEX(Costs,MATCH(AG$3,add_ons,0),MATCH($E366,Models,0)+1))</f>
        <v>179.20000000000002</v>
      </c>
      <c r="AU366" s="3" t="str" cm="1">
        <f t="array" ref="AU366">IF(V366&lt;= 0, " ",INDEX(Costs,MATCH(AH$3,add_ons,0),MATCH($E366,Models,0)+1))</f>
        <v xml:space="preserve"> </v>
      </c>
      <c r="AV366" s="3">
        <f t="shared" si="26"/>
        <v>1116.0999999999999</v>
      </c>
      <c r="AW366" s="3">
        <f t="shared" si="27"/>
        <v>26273.5</v>
      </c>
      <c r="AX366" s="3">
        <f t="shared" si="28"/>
        <v>24614.35</v>
      </c>
      <c r="AY366" s="3">
        <f t="shared" si="29"/>
        <v>1659.1500000000015</v>
      </c>
    </row>
    <row r="367" spans="1:51" x14ac:dyDescent="0.2">
      <c r="A367" t="s">
        <v>47</v>
      </c>
      <c r="B367" t="s">
        <v>9</v>
      </c>
      <c r="C367" t="s">
        <v>40</v>
      </c>
      <c r="D367" t="s">
        <v>24</v>
      </c>
      <c r="E367" t="s">
        <v>44</v>
      </c>
      <c r="F367" t="s">
        <v>41</v>
      </c>
      <c r="G367" t="s">
        <v>22</v>
      </c>
      <c r="H367">
        <v>36</v>
      </c>
      <c r="I367" s="4">
        <v>10189</v>
      </c>
      <c r="J367" s="4">
        <v>6113.4</v>
      </c>
      <c r="K367" s="10">
        <v>1</v>
      </c>
      <c r="L367" s="10">
        <v>0</v>
      </c>
      <c r="M367" s="10">
        <v>0</v>
      </c>
      <c r="N367" s="10">
        <v>1</v>
      </c>
      <c r="O367" s="10">
        <v>0</v>
      </c>
      <c r="P367" s="10">
        <v>0</v>
      </c>
      <c r="Q367" s="10">
        <v>0</v>
      </c>
      <c r="R367" s="10">
        <v>0</v>
      </c>
      <c r="S367" s="10">
        <v>0</v>
      </c>
      <c r="T367" s="10">
        <v>0</v>
      </c>
      <c r="U367" s="10">
        <v>0</v>
      </c>
      <c r="V367" s="10">
        <v>0</v>
      </c>
      <c r="W367" s="4" cm="1">
        <f t="array" ref="W367">IF(K367&lt;=0," ",INDEX(Prices,MATCH(W$3,add_ons,0),MATCH($E367,Models,0)+1))</f>
        <v>600</v>
      </c>
      <c r="X367" s="4" t="str" cm="1">
        <f t="array" ref="X367">IF(L367&lt;=0," ",INDEX(Prices,MATCH(X$3,add_ons,0),MATCH($E367,Models,0)+1))</f>
        <v xml:space="preserve"> </v>
      </c>
      <c r="Y367" s="4" t="str" cm="1">
        <f t="array" ref="Y367">IF(M367&lt;=0," ",INDEX(Prices,MATCH(Y$3,add_ons,0),MATCH($E367,Models,0)+1))</f>
        <v xml:space="preserve"> </v>
      </c>
      <c r="Z367" s="4" cm="1">
        <f t="array" ref="Z367">IF(N367&lt;=0," ",INDEX(Prices,MATCH(Z$3,add_ons,0),MATCH($E367,Models,0)+1))</f>
        <v>190</v>
      </c>
      <c r="AA367" s="4" t="str" cm="1">
        <f t="array" ref="AA367">IF(O367&lt;=0," ",INDEX(Prices,MATCH(AA$3,add_ons,0),MATCH($E367,Models,0)+1))</f>
        <v xml:space="preserve"> </v>
      </c>
      <c r="AB367" s="4" t="str" cm="1">
        <f t="array" ref="AB367">IF(P367&lt;=0," ",INDEX(Prices,MATCH(AB$3,add_ons,0),MATCH($E367,Models,0)+1))</f>
        <v xml:space="preserve"> </v>
      </c>
      <c r="AC367" s="4" t="str" cm="1">
        <f t="array" ref="AC367">IF(Q367&lt;=0," ",INDEX(Prices,MATCH(AC$3,add_ons,0),MATCH($E367,Models,0)+1))</f>
        <v xml:space="preserve"> </v>
      </c>
      <c r="AD367" s="4" t="str" cm="1">
        <f t="array" ref="AD367">IF(R367&lt;=0," ",INDEX(Prices,MATCH(AD$3,add_ons,0),MATCH($E367,Models,0)+1))</f>
        <v xml:space="preserve"> </v>
      </c>
      <c r="AE367" s="4" t="str" cm="1">
        <f t="array" ref="AE367">IF(S367&lt;=0," ",INDEX(Prices,MATCH(AE$3,add_ons,0),MATCH($E367,Models,0)+1))</f>
        <v xml:space="preserve"> </v>
      </c>
      <c r="AF367" s="4" t="str" cm="1">
        <f t="array" ref="AF367">IF(T367&lt;=0," ",INDEX(Prices,MATCH(AF$3,add_ons,0),MATCH($E367,Models,0)+1))</f>
        <v xml:space="preserve"> </v>
      </c>
      <c r="AG367" s="4" t="str" cm="1">
        <f t="array" ref="AG367">IF(U367&lt;=0," ",INDEX(Prices,MATCH(AG$3,add_ons,0),MATCH($E367,Models,0)+1))</f>
        <v xml:space="preserve"> </v>
      </c>
      <c r="AH367" s="4" t="str" cm="1">
        <f t="array" ref="AH367">IF(V367&lt;=0," ",INDEX(Prices,MATCH(AH$3,add_ons,0),MATCH($E367,Models,0)+1))</f>
        <v xml:space="preserve"> </v>
      </c>
      <c r="AI367" s="3">
        <f t="shared" si="25"/>
        <v>671.5</v>
      </c>
      <c r="AJ367" s="3" cm="1">
        <f t="array" ref="AJ367">IF(K367&lt;= 0, " ",INDEX(Costs,MATCH(W$3,add_ons,0),MATCH($E367,Models,0)+1))</f>
        <v>150</v>
      </c>
      <c r="AK367" s="3" t="str" cm="1">
        <f t="array" ref="AK367">IF(L367&lt;= 0, " ",INDEX(Costs,MATCH(X$3,add_ons,0),MATCH($E367,Models,0)+1))</f>
        <v xml:space="preserve"> </v>
      </c>
      <c r="AL367" s="3" t="str" cm="1">
        <f t="array" ref="AL367">IF(M367&lt;= 0, " ",INDEX(Costs,MATCH(Y$3,add_ons,0),MATCH($E367,Models,0)+1))</f>
        <v xml:space="preserve"> </v>
      </c>
      <c r="AM367" s="3" cm="1">
        <f t="array" ref="AM367">IF(N367&lt;= 0, " ",INDEX(Costs,MATCH(Z$3,add_ons,0),MATCH($E367,Models,0)+1))</f>
        <v>22.8</v>
      </c>
      <c r="AN367" s="3" t="str" cm="1">
        <f t="array" ref="AN367">IF(O367&lt;= 0, " ",INDEX(Costs,MATCH(AA$3,add_ons,0),MATCH($E367,Models,0)+1))</f>
        <v xml:space="preserve"> </v>
      </c>
      <c r="AO367" s="3" t="str" cm="1">
        <f t="array" ref="AO367">IF(P367&lt;= 0, " ",INDEX(Costs,MATCH(AB$3,add_ons,0),MATCH($E367,Models,0)+1))</f>
        <v xml:space="preserve"> </v>
      </c>
      <c r="AP367" s="3" t="str" cm="1">
        <f t="array" ref="AP367">IF(Q367&lt;= 0, " ",INDEX(Costs,MATCH(AC$3,add_ons,0),MATCH($E367,Models,0)+1))</f>
        <v xml:space="preserve"> </v>
      </c>
      <c r="AQ367" s="3" t="str" cm="1">
        <f t="array" ref="AQ367">IF(R367&lt;= 0, " ",INDEX(Costs,MATCH(AD$3,add_ons,0),MATCH($E367,Models,0)+1))</f>
        <v xml:space="preserve"> </v>
      </c>
      <c r="AR367" s="3" t="str" cm="1">
        <f t="array" ref="AR367">IF(S367&lt;= 0, " ",INDEX(Costs,MATCH(AE$3,add_ons,0),MATCH($E367,Models,0)+1))</f>
        <v xml:space="preserve"> </v>
      </c>
      <c r="AS367" s="3" t="str" cm="1">
        <f t="array" ref="AS367">IF(T367&lt;= 0, " ",INDEX(Costs,MATCH(AF$3,add_ons,0),MATCH($E367,Models,0)+1))</f>
        <v xml:space="preserve"> </v>
      </c>
      <c r="AT367" s="3" t="str" cm="1">
        <f t="array" ref="AT367">IF(U367&lt;= 0, " ",INDEX(Costs,MATCH(AG$3,add_ons,0),MATCH($E367,Models,0)+1))</f>
        <v xml:space="preserve"> </v>
      </c>
      <c r="AU367" s="3" t="str" cm="1">
        <f t="array" ref="AU367">IF(V367&lt;= 0, " ",INDEX(Costs,MATCH(AH$3,add_ons,0),MATCH($E367,Models,0)+1))</f>
        <v xml:space="preserve"> </v>
      </c>
      <c r="AV367" s="3">
        <f t="shared" si="26"/>
        <v>172.8</v>
      </c>
      <c r="AW367" s="3">
        <f t="shared" si="27"/>
        <v>10860.5</v>
      </c>
      <c r="AX367" s="3">
        <f t="shared" si="28"/>
        <v>6286.2</v>
      </c>
      <c r="AY367" s="3">
        <f t="shared" si="29"/>
        <v>4574.3</v>
      </c>
    </row>
    <row r="368" spans="1:51" x14ac:dyDescent="0.2">
      <c r="A368" t="s">
        <v>47</v>
      </c>
      <c r="B368" t="s">
        <v>9</v>
      </c>
      <c r="C368" t="s">
        <v>40</v>
      </c>
      <c r="D368" t="s">
        <v>16</v>
      </c>
      <c r="E368" t="s">
        <v>33</v>
      </c>
      <c r="F368" t="s">
        <v>34</v>
      </c>
      <c r="G368" t="s">
        <v>22</v>
      </c>
      <c r="H368">
        <v>59</v>
      </c>
      <c r="I368" s="3">
        <v>18861</v>
      </c>
      <c r="J368" s="4">
        <v>11316.6</v>
      </c>
      <c r="K368" s="10">
        <v>0</v>
      </c>
      <c r="L368" s="10">
        <v>0</v>
      </c>
      <c r="M368" s="10">
        <v>1</v>
      </c>
      <c r="N368" s="10">
        <v>0</v>
      </c>
      <c r="O368" s="10">
        <v>0</v>
      </c>
      <c r="P368" s="10">
        <v>0</v>
      </c>
      <c r="Q368" s="10">
        <v>0</v>
      </c>
      <c r="R368" s="10">
        <v>0</v>
      </c>
      <c r="S368" s="10">
        <v>0</v>
      </c>
      <c r="T368" s="10">
        <v>0</v>
      </c>
      <c r="U368" s="10">
        <v>0</v>
      </c>
      <c r="V368" s="10">
        <v>0</v>
      </c>
      <c r="W368" s="4" t="str" cm="1">
        <f t="array" ref="W368">IF(K368&lt;=0," ",INDEX(Prices,MATCH(W$3,add_ons,0),MATCH($E368,Models,0)+1))</f>
        <v xml:space="preserve"> </v>
      </c>
      <c r="X368" s="4" t="str" cm="1">
        <f t="array" ref="X368">IF(L368&lt;=0," ",INDEX(Prices,MATCH(X$3,add_ons,0),MATCH($E368,Models,0)+1))</f>
        <v xml:space="preserve"> </v>
      </c>
      <c r="Y368" s="4" cm="1">
        <f t="array" ref="Y368">IF(M368&lt;=0," ",INDEX(Prices,MATCH(Y$3,add_ons,0),MATCH($E368,Models,0)+1))</f>
        <v>360</v>
      </c>
      <c r="Z368" s="4" t="str" cm="1">
        <f t="array" ref="Z368">IF(N368&lt;=0," ",INDEX(Prices,MATCH(Z$3,add_ons,0),MATCH($E368,Models,0)+1))</f>
        <v xml:space="preserve"> </v>
      </c>
      <c r="AA368" s="4" t="str" cm="1">
        <f t="array" ref="AA368">IF(O368&lt;=0," ",INDEX(Prices,MATCH(AA$3,add_ons,0),MATCH($E368,Models,0)+1))</f>
        <v xml:space="preserve"> </v>
      </c>
      <c r="AB368" s="4" t="str" cm="1">
        <f t="array" ref="AB368">IF(P368&lt;=0," ",INDEX(Prices,MATCH(AB$3,add_ons,0),MATCH($E368,Models,0)+1))</f>
        <v xml:space="preserve"> </v>
      </c>
      <c r="AC368" s="4" t="str" cm="1">
        <f t="array" ref="AC368">IF(Q368&lt;=0," ",INDEX(Prices,MATCH(AC$3,add_ons,0),MATCH($E368,Models,0)+1))</f>
        <v xml:space="preserve"> </v>
      </c>
      <c r="AD368" s="4" t="str" cm="1">
        <f t="array" ref="AD368">IF(R368&lt;=0," ",INDEX(Prices,MATCH(AD$3,add_ons,0),MATCH($E368,Models,0)+1))</f>
        <v xml:space="preserve"> </v>
      </c>
      <c r="AE368" s="4" t="str" cm="1">
        <f t="array" ref="AE368">IF(S368&lt;=0," ",INDEX(Prices,MATCH(AE$3,add_ons,0),MATCH($E368,Models,0)+1))</f>
        <v xml:space="preserve"> </v>
      </c>
      <c r="AF368" s="4" t="str" cm="1">
        <f t="array" ref="AF368">IF(T368&lt;=0," ",INDEX(Prices,MATCH(AF$3,add_ons,0),MATCH($E368,Models,0)+1))</f>
        <v xml:space="preserve"> </v>
      </c>
      <c r="AG368" s="4" t="str" cm="1">
        <f t="array" ref="AG368">IF(U368&lt;=0," ",INDEX(Prices,MATCH(AG$3,add_ons,0),MATCH($E368,Models,0)+1))</f>
        <v xml:space="preserve"> </v>
      </c>
      <c r="AH368" s="4" t="str" cm="1">
        <f t="array" ref="AH368">IF(V368&lt;=0," ",INDEX(Prices,MATCH(AH$3,add_ons,0),MATCH($E368,Models,0)+1))</f>
        <v xml:space="preserve"> </v>
      </c>
      <c r="AI368" s="3">
        <f t="shared" si="25"/>
        <v>306</v>
      </c>
      <c r="AJ368" s="3" t="str" cm="1">
        <f t="array" ref="AJ368">IF(K368&lt;= 0, " ",INDEX(Costs,MATCH(W$3,add_ons,0),MATCH($E368,Models,0)+1))</f>
        <v xml:space="preserve"> </v>
      </c>
      <c r="AK368" s="3" t="str" cm="1">
        <f t="array" ref="AK368">IF(L368&lt;= 0, " ",INDEX(Costs,MATCH(X$3,add_ons,0),MATCH($E368,Models,0)+1))</f>
        <v xml:space="preserve"> </v>
      </c>
      <c r="AL368" s="3" cm="1">
        <f t="array" ref="AL368">IF(M368&lt;= 0, " ",INDEX(Costs,MATCH(Y$3,add_ons,0),MATCH($E368,Models,0)+1))</f>
        <v>54</v>
      </c>
      <c r="AM368" s="3" t="str" cm="1">
        <f t="array" ref="AM368">IF(N368&lt;= 0, " ",INDEX(Costs,MATCH(Z$3,add_ons,0),MATCH($E368,Models,0)+1))</f>
        <v xml:space="preserve"> </v>
      </c>
      <c r="AN368" s="3" t="str" cm="1">
        <f t="array" ref="AN368">IF(O368&lt;= 0, " ",INDEX(Costs,MATCH(AA$3,add_ons,0),MATCH($E368,Models,0)+1))</f>
        <v xml:space="preserve"> </v>
      </c>
      <c r="AO368" s="3" t="str" cm="1">
        <f t="array" ref="AO368">IF(P368&lt;= 0, " ",INDEX(Costs,MATCH(AB$3,add_ons,0),MATCH($E368,Models,0)+1))</f>
        <v xml:space="preserve"> </v>
      </c>
      <c r="AP368" s="3" t="str" cm="1">
        <f t="array" ref="AP368">IF(Q368&lt;= 0, " ",INDEX(Costs,MATCH(AC$3,add_ons,0),MATCH($E368,Models,0)+1))</f>
        <v xml:space="preserve"> </v>
      </c>
      <c r="AQ368" s="3" t="str" cm="1">
        <f t="array" ref="AQ368">IF(R368&lt;= 0, " ",INDEX(Costs,MATCH(AD$3,add_ons,0),MATCH($E368,Models,0)+1))</f>
        <v xml:space="preserve"> </v>
      </c>
      <c r="AR368" s="3" t="str" cm="1">
        <f t="array" ref="AR368">IF(S368&lt;= 0, " ",INDEX(Costs,MATCH(AE$3,add_ons,0),MATCH($E368,Models,0)+1))</f>
        <v xml:space="preserve"> </v>
      </c>
      <c r="AS368" s="3" t="str" cm="1">
        <f t="array" ref="AS368">IF(T368&lt;= 0, " ",INDEX(Costs,MATCH(AF$3,add_ons,0),MATCH($E368,Models,0)+1))</f>
        <v xml:space="preserve"> </v>
      </c>
      <c r="AT368" s="3" t="str" cm="1">
        <f t="array" ref="AT368">IF(U368&lt;= 0, " ",INDEX(Costs,MATCH(AG$3,add_ons,0),MATCH($E368,Models,0)+1))</f>
        <v xml:space="preserve"> </v>
      </c>
      <c r="AU368" s="3" t="str" cm="1">
        <f t="array" ref="AU368">IF(V368&lt;= 0, " ",INDEX(Costs,MATCH(AH$3,add_ons,0),MATCH($E368,Models,0)+1))</f>
        <v xml:space="preserve"> </v>
      </c>
      <c r="AV368" s="3">
        <f t="shared" si="26"/>
        <v>54</v>
      </c>
      <c r="AW368" s="3">
        <f t="shared" si="27"/>
        <v>19167</v>
      </c>
      <c r="AX368" s="3">
        <f t="shared" si="28"/>
        <v>11370.6</v>
      </c>
      <c r="AY368" s="3">
        <f t="shared" si="29"/>
        <v>7796.4</v>
      </c>
    </row>
    <row r="369" spans="1:51" x14ac:dyDescent="0.2">
      <c r="A369" t="s">
        <v>47</v>
      </c>
      <c r="B369" t="s">
        <v>19</v>
      </c>
      <c r="C369" t="s">
        <v>10</v>
      </c>
      <c r="D369" t="s">
        <v>24</v>
      </c>
      <c r="E369" t="s">
        <v>25</v>
      </c>
      <c r="F369" t="s">
        <v>30</v>
      </c>
      <c r="G369" t="s">
        <v>22</v>
      </c>
      <c r="H369">
        <v>25</v>
      </c>
      <c r="I369" s="4">
        <v>29830</v>
      </c>
      <c r="J369" s="4">
        <v>28935.1</v>
      </c>
      <c r="K369" s="10">
        <v>0</v>
      </c>
      <c r="L369" s="10">
        <v>1</v>
      </c>
      <c r="M369" s="10">
        <v>0</v>
      </c>
      <c r="N369" s="10">
        <v>1</v>
      </c>
      <c r="O369" s="10">
        <v>0</v>
      </c>
      <c r="P369" s="10">
        <v>1</v>
      </c>
      <c r="Q369" s="10">
        <v>0</v>
      </c>
      <c r="R369" s="10">
        <v>0</v>
      </c>
      <c r="S369" s="10">
        <v>0</v>
      </c>
      <c r="T369" s="10">
        <v>0</v>
      </c>
      <c r="U369" s="10">
        <v>0</v>
      </c>
      <c r="V369" s="10">
        <v>1</v>
      </c>
      <c r="W369" s="4" t="str" cm="1">
        <f t="array" ref="W369">IF(K369&lt;=0," ",INDEX(Prices,MATCH(W$3,add_ons,0),MATCH($E369,Models,0)+1))</f>
        <v xml:space="preserve"> </v>
      </c>
      <c r="X369" s="4" cm="1">
        <f t="array" ref="X369">IF(L369&lt;=0," ",INDEX(Prices,MATCH(X$3,add_ons,0),MATCH($E369,Models,0)+1))</f>
        <v>290</v>
      </c>
      <c r="Y369" s="4" t="str" cm="1">
        <f t="array" ref="Y369">IF(M369&lt;=0," ",INDEX(Prices,MATCH(Y$3,add_ons,0),MATCH($E369,Models,0)+1))</f>
        <v xml:space="preserve"> </v>
      </c>
      <c r="Z369" s="4" cm="1">
        <f t="array" ref="Z369">IF(N369&lt;=0," ",INDEX(Prices,MATCH(Z$3,add_ons,0),MATCH($E369,Models,0)+1))</f>
        <v>320</v>
      </c>
      <c r="AA369" s="4" t="str" cm="1">
        <f t="array" ref="AA369">IF(O369&lt;=0," ",INDEX(Prices,MATCH(AA$3,add_ons,0),MATCH($E369,Models,0)+1))</f>
        <v xml:space="preserve"> </v>
      </c>
      <c r="AB369" s="4" cm="1">
        <f t="array" ref="AB369">IF(P369&lt;=0," ",INDEX(Prices,MATCH(AB$3,add_ons,0),MATCH($E369,Models,0)+1))</f>
        <v>3000</v>
      </c>
      <c r="AC369" s="4" t="str" cm="1">
        <f t="array" ref="AC369">IF(Q369&lt;=0," ",INDEX(Prices,MATCH(AC$3,add_ons,0),MATCH($E369,Models,0)+1))</f>
        <v xml:space="preserve"> </v>
      </c>
      <c r="AD369" s="4" t="str" cm="1">
        <f t="array" ref="AD369">IF(R369&lt;=0," ",INDEX(Prices,MATCH(AD$3,add_ons,0),MATCH($E369,Models,0)+1))</f>
        <v xml:space="preserve"> </v>
      </c>
      <c r="AE369" s="4" t="str" cm="1">
        <f t="array" ref="AE369">IF(S369&lt;=0," ",INDEX(Prices,MATCH(AE$3,add_ons,0),MATCH($E369,Models,0)+1))</f>
        <v xml:space="preserve"> </v>
      </c>
      <c r="AF369" s="4" t="str" cm="1">
        <f t="array" ref="AF369">IF(T369&lt;=0," ",INDEX(Prices,MATCH(AF$3,add_ons,0),MATCH($E369,Models,0)+1))</f>
        <v xml:space="preserve"> </v>
      </c>
      <c r="AG369" s="4" t="str" cm="1">
        <f t="array" ref="AG369">IF(U369&lt;=0," ",INDEX(Prices,MATCH(AG$3,add_ons,0),MATCH($E369,Models,0)+1))</f>
        <v xml:space="preserve"> </v>
      </c>
      <c r="AH369" s="4" cm="1">
        <f t="array" ref="AH369">IF(V369&lt;=0," ",INDEX(Prices,MATCH(AH$3,add_ons,0),MATCH($E369,Models,0)+1))</f>
        <v>610</v>
      </c>
      <c r="AI369" s="3">
        <f t="shared" si="25"/>
        <v>3587</v>
      </c>
      <c r="AJ369" s="3" t="str" cm="1">
        <f t="array" ref="AJ369">IF(K369&lt;= 0, " ",INDEX(Costs,MATCH(W$3,add_ons,0),MATCH($E369,Models,0)+1))</f>
        <v xml:space="preserve"> </v>
      </c>
      <c r="AK369" s="3" cm="1">
        <f t="array" ref="AK369">IF(L369&lt;= 0, " ",INDEX(Costs,MATCH(X$3,add_ons,0),MATCH($E369,Models,0)+1))</f>
        <v>31.9</v>
      </c>
      <c r="AL369" s="3" t="str" cm="1">
        <f t="array" ref="AL369">IF(M369&lt;= 0, " ",INDEX(Costs,MATCH(Y$3,add_ons,0),MATCH($E369,Models,0)+1))</f>
        <v xml:space="preserve"> </v>
      </c>
      <c r="AM369" s="3" cm="1">
        <f t="array" ref="AM369">IF(N369&lt;= 0, " ",INDEX(Costs,MATCH(Z$3,add_ons,0),MATCH($E369,Models,0)+1))</f>
        <v>38.4</v>
      </c>
      <c r="AN369" s="3" t="str" cm="1">
        <f t="array" ref="AN369">IF(O369&lt;= 0, " ",INDEX(Costs,MATCH(AA$3,add_ons,0),MATCH($E369,Models,0)+1))</f>
        <v xml:space="preserve"> </v>
      </c>
      <c r="AO369" s="3" cm="1">
        <f t="array" ref="AO369">IF(P369&lt;= 0, " ",INDEX(Costs,MATCH(AB$3,add_ons,0),MATCH($E369,Models,0)+1))</f>
        <v>2040.0000000000002</v>
      </c>
      <c r="AP369" s="3" t="str" cm="1">
        <f t="array" ref="AP369">IF(Q369&lt;= 0, " ",INDEX(Costs,MATCH(AC$3,add_ons,0),MATCH($E369,Models,0)+1))</f>
        <v xml:space="preserve"> </v>
      </c>
      <c r="AQ369" s="3" t="str" cm="1">
        <f t="array" ref="AQ369">IF(R369&lt;= 0, " ",INDEX(Costs,MATCH(AD$3,add_ons,0),MATCH($E369,Models,0)+1))</f>
        <v xml:space="preserve"> </v>
      </c>
      <c r="AR369" s="3" t="str" cm="1">
        <f t="array" ref="AR369">IF(S369&lt;= 0, " ",INDEX(Costs,MATCH(AE$3,add_ons,0),MATCH($E369,Models,0)+1))</f>
        <v xml:space="preserve"> </v>
      </c>
      <c r="AS369" s="3" t="str" cm="1">
        <f t="array" ref="AS369">IF(T369&lt;= 0, " ",INDEX(Costs,MATCH(AF$3,add_ons,0),MATCH($E369,Models,0)+1))</f>
        <v xml:space="preserve"> </v>
      </c>
      <c r="AT369" s="3" t="str" cm="1">
        <f t="array" ref="AT369">IF(U369&lt;= 0, " ",INDEX(Costs,MATCH(AG$3,add_ons,0),MATCH($E369,Models,0)+1))</f>
        <v xml:space="preserve"> </v>
      </c>
      <c r="AU369" s="3" cm="1">
        <f t="array" ref="AU369">IF(V369&lt;= 0, " ",INDEX(Costs,MATCH(AH$3,add_ons,0),MATCH($E369,Models,0)+1))</f>
        <v>128.1</v>
      </c>
      <c r="AV369" s="3">
        <f t="shared" si="26"/>
        <v>2238.4</v>
      </c>
      <c r="AW369" s="3">
        <f t="shared" si="27"/>
        <v>33417</v>
      </c>
      <c r="AX369" s="3">
        <f t="shared" si="28"/>
        <v>31173.5</v>
      </c>
      <c r="AY369" s="3">
        <f t="shared" si="29"/>
        <v>2243.5</v>
      </c>
    </row>
    <row r="370" spans="1:51" x14ac:dyDescent="0.2">
      <c r="A370" t="s">
        <v>47</v>
      </c>
      <c r="B370" t="s">
        <v>19</v>
      </c>
      <c r="C370" t="s">
        <v>10</v>
      </c>
      <c r="D370" t="s">
        <v>16</v>
      </c>
      <c r="E370" t="s">
        <v>20</v>
      </c>
      <c r="F370" t="s">
        <v>37</v>
      </c>
      <c r="G370" t="s">
        <v>22</v>
      </c>
      <c r="H370">
        <v>29</v>
      </c>
      <c r="I370" s="3">
        <v>26556</v>
      </c>
      <c r="J370" s="4">
        <v>25759.32</v>
      </c>
      <c r="K370" s="10">
        <v>1</v>
      </c>
      <c r="L370" s="10">
        <v>0</v>
      </c>
      <c r="M370" s="10">
        <v>1</v>
      </c>
      <c r="N370" s="10">
        <v>0</v>
      </c>
      <c r="O370" s="10">
        <v>0</v>
      </c>
      <c r="P370" s="10">
        <v>0</v>
      </c>
      <c r="Q370" s="10">
        <v>1</v>
      </c>
      <c r="R370" s="10">
        <v>0</v>
      </c>
      <c r="S370" s="10">
        <v>1</v>
      </c>
      <c r="T370" s="10">
        <v>0</v>
      </c>
      <c r="U370" s="10">
        <v>1</v>
      </c>
      <c r="V370" s="10">
        <v>1</v>
      </c>
      <c r="W370" s="4" cm="1">
        <f t="array" ref="W370">IF(K370&lt;=0," ",INDEX(Prices,MATCH(W$3,add_ons,0),MATCH($E370,Models,0)+1))</f>
        <v>750</v>
      </c>
      <c r="X370" s="4" t="str" cm="1">
        <f t="array" ref="X370">IF(L370&lt;=0," ",INDEX(Prices,MATCH(X$3,add_ons,0),MATCH($E370,Models,0)+1))</f>
        <v xml:space="preserve"> </v>
      </c>
      <c r="Y370" s="4" cm="1">
        <f t="array" ref="Y370">IF(M370&lt;=0," ",INDEX(Prices,MATCH(Y$3,add_ons,0),MATCH($E370,Models,0)+1))</f>
        <v>320</v>
      </c>
      <c r="Z370" s="4" t="str" cm="1">
        <f t="array" ref="Z370">IF(N370&lt;=0," ",INDEX(Prices,MATCH(Z$3,add_ons,0),MATCH($E370,Models,0)+1))</f>
        <v xml:space="preserve"> </v>
      </c>
      <c r="AA370" s="4" t="str" cm="1">
        <f t="array" ref="AA370">IF(O370&lt;=0," ",INDEX(Prices,MATCH(AA$3,add_ons,0),MATCH($E370,Models,0)+1))</f>
        <v xml:space="preserve"> </v>
      </c>
      <c r="AB370" s="4" t="str" cm="1">
        <f t="array" ref="AB370">IF(P370&lt;=0," ",INDEX(Prices,MATCH(AB$3,add_ons,0),MATCH($E370,Models,0)+1))</f>
        <v xml:space="preserve"> </v>
      </c>
      <c r="AC370" s="4" cm="1">
        <f t="array" ref="AC370">IF(Q370&lt;=0," ",INDEX(Prices,MATCH(AC$3,add_ons,0),MATCH($E370,Models,0)+1))</f>
        <v>110</v>
      </c>
      <c r="AD370" s="4" t="str" cm="1">
        <f t="array" ref="AD370">IF(R370&lt;=0," ",INDEX(Prices,MATCH(AD$3,add_ons,0),MATCH($E370,Models,0)+1))</f>
        <v xml:space="preserve"> </v>
      </c>
      <c r="AE370" s="4" cm="1">
        <f t="array" ref="AE370">IF(S370&lt;=0," ",INDEX(Prices,MATCH(AE$3,add_ons,0),MATCH($E370,Models,0)+1))</f>
        <v>160</v>
      </c>
      <c r="AF370" s="4" t="str" cm="1">
        <f t="array" ref="AF370">IF(T370&lt;=0," ",INDEX(Prices,MATCH(AF$3,add_ons,0),MATCH($E370,Models,0)+1))</f>
        <v xml:space="preserve"> </v>
      </c>
      <c r="AG370" s="4" cm="1">
        <f t="array" ref="AG370">IF(U370&lt;=0," ",INDEX(Prices,MATCH(AG$3,add_ons,0),MATCH($E370,Models,0)+1))</f>
        <v>640</v>
      </c>
      <c r="AH370" s="4" cm="1">
        <f t="array" ref="AH370">IF(V370&lt;=0," ",INDEX(Prices,MATCH(AH$3,add_ons,0),MATCH($E370,Models,0)+1))</f>
        <v>460</v>
      </c>
      <c r="AI370" s="3">
        <f t="shared" si="25"/>
        <v>2074</v>
      </c>
      <c r="AJ370" s="3" cm="1">
        <f t="array" ref="AJ370">IF(K370&lt;= 0, " ",INDEX(Costs,MATCH(W$3,add_ons,0),MATCH($E370,Models,0)+1))</f>
        <v>187.5</v>
      </c>
      <c r="AK370" s="3" t="str" cm="1">
        <f t="array" ref="AK370">IF(L370&lt;= 0, " ",INDEX(Costs,MATCH(X$3,add_ons,0),MATCH($E370,Models,0)+1))</f>
        <v xml:space="preserve"> </v>
      </c>
      <c r="AL370" s="3" cm="1">
        <f t="array" ref="AL370">IF(M370&lt;= 0, " ",INDEX(Costs,MATCH(Y$3,add_ons,0),MATCH($E370,Models,0)+1))</f>
        <v>48</v>
      </c>
      <c r="AM370" s="3" t="str" cm="1">
        <f t="array" ref="AM370">IF(N370&lt;= 0, " ",INDEX(Costs,MATCH(Z$3,add_ons,0),MATCH($E370,Models,0)+1))</f>
        <v xml:space="preserve"> </v>
      </c>
      <c r="AN370" s="3" t="str" cm="1">
        <f t="array" ref="AN370">IF(O370&lt;= 0, " ",INDEX(Costs,MATCH(AA$3,add_ons,0),MATCH($E370,Models,0)+1))</f>
        <v xml:space="preserve"> </v>
      </c>
      <c r="AO370" s="3" t="str" cm="1">
        <f t="array" ref="AO370">IF(P370&lt;= 0, " ",INDEX(Costs,MATCH(AB$3,add_ons,0),MATCH($E370,Models,0)+1))</f>
        <v xml:space="preserve"> </v>
      </c>
      <c r="AP370" s="3" cm="1">
        <f t="array" ref="AP370">IF(Q370&lt;= 0, " ",INDEX(Costs,MATCH(AC$3,add_ons,0),MATCH($E370,Models,0)+1))</f>
        <v>16.5</v>
      </c>
      <c r="AQ370" s="3" t="str" cm="1">
        <f t="array" ref="AQ370">IF(R370&lt;= 0, " ",INDEX(Costs,MATCH(AD$3,add_ons,0),MATCH($E370,Models,0)+1))</f>
        <v xml:space="preserve"> </v>
      </c>
      <c r="AR370" s="3" cm="1">
        <f t="array" ref="AR370">IF(S370&lt;= 0, " ",INDEX(Costs,MATCH(AE$3,add_ons,0),MATCH($E370,Models,0)+1))</f>
        <v>27.200000000000003</v>
      </c>
      <c r="AS370" s="3" t="str" cm="1">
        <f t="array" ref="AS370">IF(T370&lt;= 0, " ",INDEX(Costs,MATCH(AF$3,add_ons,0),MATCH($E370,Models,0)+1))</f>
        <v xml:space="preserve"> </v>
      </c>
      <c r="AT370" s="3" cm="1">
        <f t="array" ref="AT370">IF(U370&lt;= 0, " ",INDEX(Costs,MATCH(AG$3,add_ons,0),MATCH($E370,Models,0)+1))</f>
        <v>179.20000000000002</v>
      </c>
      <c r="AU370" s="3" cm="1">
        <f t="array" ref="AU370">IF(V370&lt;= 0, " ",INDEX(Costs,MATCH(AH$3,add_ons,0),MATCH($E370,Models,0)+1))</f>
        <v>96.6</v>
      </c>
      <c r="AV370" s="3">
        <f t="shared" si="26"/>
        <v>555</v>
      </c>
      <c r="AW370" s="3">
        <f t="shared" si="27"/>
        <v>28630</v>
      </c>
      <c r="AX370" s="3">
        <f t="shared" si="28"/>
        <v>26314.32</v>
      </c>
      <c r="AY370" s="3">
        <f t="shared" si="29"/>
        <v>2315.6800000000003</v>
      </c>
    </row>
    <row r="371" spans="1:51" x14ac:dyDescent="0.2">
      <c r="A371" t="s">
        <v>47</v>
      </c>
      <c r="B371" t="s">
        <v>19</v>
      </c>
      <c r="C371" t="s">
        <v>10</v>
      </c>
      <c r="D371" t="s">
        <v>16</v>
      </c>
      <c r="E371" t="s">
        <v>20</v>
      </c>
      <c r="F371" t="s">
        <v>26</v>
      </c>
      <c r="G371" t="s">
        <v>22</v>
      </c>
      <c r="H371">
        <v>23</v>
      </c>
      <c r="I371" s="3">
        <v>26932</v>
      </c>
      <c r="J371" s="4">
        <v>26124.04</v>
      </c>
      <c r="K371" s="10">
        <v>0</v>
      </c>
      <c r="L371" s="10">
        <v>0</v>
      </c>
      <c r="M371" s="10">
        <v>0</v>
      </c>
      <c r="N371" s="10">
        <v>1</v>
      </c>
      <c r="O371" s="10">
        <v>0</v>
      </c>
      <c r="P371" s="10">
        <v>0</v>
      </c>
      <c r="Q371" s="10">
        <v>0</v>
      </c>
      <c r="R371" s="10">
        <v>0</v>
      </c>
      <c r="S371" s="10">
        <v>0</v>
      </c>
      <c r="T371" s="10">
        <v>0</v>
      </c>
      <c r="U371" s="10">
        <v>0</v>
      </c>
      <c r="V371" s="10">
        <v>1</v>
      </c>
      <c r="W371" s="4" t="str" cm="1">
        <f t="array" ref="W371">IF(K371&lt;=0," ",INDEX(Prices,MATCH(W$3,add_ons,0),MATCH($E371,Models,0)+1))</f>
        <v xml:space="preserve"> </v>
      </c>
      <c r="X371" s="4" t="str" cm="1">
        <f t="array" ref="X371">IF(L371&lt;=0," ",INDEX(Prices,MATCH(X$3,add_ons,0),MATCH($E371,Models,0)+1))</f>
        <v xml:space="preserve"> </v>
      </c>
      <c r="Y371" s="4" t="str" cm="1">
        <f t="array" ref="Y371">IF(M371&lt;=0," ",INDEX(Prices,MATCH(Y$3,add_ons,0),MATCH($E371,Models,0)+1))</f>
        <v xml:space="preserve"> </v>
      </c>
      <c r="Z371" s="4" cm="1">
        <f t="array" ref="Z371">IF(N371&lt;=0," ",INDEX(Prices,MATCH(Z$3,add_ons,0),MATCH($E371,Models,0)+1))</f>
        <v>240</v>
      </c>
      <c r="AA371" s="4" t="str" cm="1">
        <f t="array" ref="AA371">IF(O371&lt;=0," ",INDEX(Prices,MATCH(AA$3,add_ons,0),MATCH($E371,Models,0)+1))</f>
        <v xml:space="preserve"> </v>
      </c>
      <c r="AB371" s="4" t="str" cm="1">
        <f t="array" ref="AB371">IF(P371&lt;=0," ",INDEX(Prices,MATCH(AB$3,add_ons,0),MATCH($E371,Models,0)+1))</f>
        <v xml:space="preserve"> </v>
      </c>
      <c r="AC371" s="4" t="str" cm="1">
        <f t="array" ref="AC371">IF(Q371&lt;=0," ",INDEX(Prices,MATCH(AC$3,add_ons,0),MATCH($E371,Models,0)+1))</f>
        <v xml:space="preserve"> </v>
      </c>
      <c r="AD371" s="4" t="str" cm="1">
        <f t="array" ref="AD371">IF(R371&lt;=0," ",INDEX(Prices,MATCH(AD$3,add_ons,0),MATCH($E371,Models,0)+1))</f>
        <v xml:space="preserve"> </v>
      </c>
      <c r="AE371" s="4" t="str" cm="1">
        <f t="array" ref="AE371">IF(S371&lt;=0," ",INDEX(Prices,MATCH(AE$3,add_ons,0),MATCH($E371,Models,0)+1))</f>
        <v xml:space="preserve"> </v>
      </c>
      <c r="AF371" s="4" t="str" cm="1">
        <f t="array" ref="AF371">IF(T371&lt;=0," ",INDEX(Prices,MATCH(AF$3,add_ons,0),MATCH($E371,Models,0)+1))</f>
        <v xml:space="preserve"> </v>
      </c>
      <c r="AG371" s="4" t="str" cm="1">
        <f t="array" ref="AG371">IF(U371&lt;=0," ",INDEX(Prices,MATCH(AG$3,add_ons,0),MATCH($E371,Models,0)+1))</f>
        <v xml:space="preserve"> </v>
      </c>
      <c r="AH371" s="4" cm="1">
        <f t="array" ref="AH371">IF(V371&lt;=0," ",INDEX(Prices,MATCH(AH$3,add_ons,0),MATCH($E371,Models,0)+1))</f>
        <v>460</v>
      </c>
      <c r="AI371" s="3">
        <f t="shared" si="25"/>
        <v>595</v>
      </c>
      <c r="AJ371" s="3" t="str" cm="1">
        <f t="array" ref="AJ371">IF(K371&lt;= 0, " ",INDEX(Costs,MATCH(W$3,add_ons,0),MATCH($E371,Models,0)+1))</f>
        <v xml:space="preserve"> </v>
      </c>
      <c r="AK371" s="3" t="str" cm="1">
        <f t="array" ref="AK371">IF(L371&lt;= 0, " ",INDEX(Costs,MATCH(X$3,add_ons,0),MATCH($E371,Models,0)+1))</f>
        <v xml:space="preserve"> </v>
      </c>
      <c r="AL371" s="3" t="str" cm="1">
        <f t="array" ref="AL371">IF(M371&lt;= 0, " ",INDEX(Costs,MATCH(Y$3,add_ons,0),MATCH($E371,Models,0)+1))</f>
        <v xml:space="preserve"> </v>
      </c>
      <c r="AM371" s="3" cm="1">
        <f t="array" ref="AM371">IF(N371&lt;= 0, " ",INDEX(Costs,MATCH(Z$3,add_ons,0),MATCH($E371,Models,0)+1))</f>
        <v>28.799999999999997</v>
      </c>
      <c r="AN371" s="3" t="str" cm="1">
        <f t="array" ref="AN371">IF(O371&lt;= 0, " ",INDEX(Costs,MATCH(AA$3,add_ons,0),MATCH($E371,Models,0)+1))</f>
        <v xml:space="preserve"> </v>
      </c>
      <c r="AO371" s="3" t="str" cm="1">
        <f t="array" ref="AO371">IF(P371&lt;= 0, " ",INDEX(Costs,MATCH(AB$3,add_ons,0),MATCH($E371,Models,0)+1))</f>
        <v xml:space="preserve"> </v>
      </c>
      <c r="AP371" s="3" t="str" cm="1">
        <f t="array" ref="AP371">IF(Q371&lt;= 0, " ",INDEX(Costs,MATCH(AC$3,add_ons,0),MATCH($E371,Models,0)+1))</f>
        <v xml:space="preserve"> </v>
      </c>
      <c r="AQ371" s="3" t="str" cm="1">
        <f t="array" ref="AQ371">IF(R371&lt;= 0, " ",INDEX(Costs,MATCH(AD$3,add_ons,0),MATCH($E371,Models,0)+1))</f>
        <v xml:space="preserve"> </v>
      </c>
      <c r="AR371" s="3" t="str" cm="1">
        <f t="array" ref="AR371">IF(S371&lt;= 0, " ",INDEX(Costs,MATCH(AE$3,add_ons,0),MATCH($E371,Models,0)+1))</f>
        <v xml:space="preserve"> </v>
      </c>
      <c r="AS371" s="3" t="str" cm="1">
        <f t="array" ref="AS371">IF(T371&lt;= 0, " ",INDEX(Costs,MATCH(AF$3,add_ons,0),MATCH($E371,Models,0)+1))</f>
        <v xml:space="preserve"> </v>
      </c>
      <c r="AT371" s="3" t="str" cm="1">
        <f t="array" ref="AT371">IF(U371&lt;= 0, " ",INDEX(Costs,MATCH(AG$3,add_ons,0),MATCH($E371,Models,0)+1))</f>
        <v xml:space="preserve"> </v>
      </c>
      <c r="AU371" s="3" cm="1">
        <f t="array" ref="AU371">IF(V371&lt;= 0, " ",INDEX(Costs,MATCH(AH$3,add_ons,0),MATCH($E371,Models,0)+1))</f>
        <v>96.6</v>
      </c>
      <c r="AV371" s="3">
        <f t="shared" si="26"/>
        <v>125.39999999999999</v>
      </c>
      <c r="AW371" s="3">
        <f t="shared" si="27"/>
        <v>27527</v>
      </c>
      <c r="AX371" s="3">
        <f t="shared" si="28"/>
        <v>26249.440000000002</v>
      </c>
      <c r="AY371" s="3">
        <f t="shared" si="29"/>
        <v>1277.5599999999977</v>
      </c>
    </row>
    <row r="372" spans="1:51" x14ac:dyDescent="0.2">
      <c r="A372" t="s">
        <v>47</v>
      </c>
      <c r="B372" t="s">
        <v>19</v>
      </c>
      <c r="C372" t="s">
        <v>10</v>
      </c>
      <c r="D372" t="s">
        <v>16</v>
      </c>
      <c r="E372" t="s">
        <v>33</v>
      </c>
      <c r="F372" t="s">
        <v>26</v>
      </c>
      <c r="G372" t="s">
        <v>22</v>
      </c>
      <c r="H372">
        <v>41</v>
      </c>
      <c r="I372" s="3">
        <v>33761</v>
      </c>
      <c r="J372" s="4">
        <v>32748.17</v>
      </c>
      <c r="K372" s="10">
        <v>0</v>
      </c>
      <c r="L372" s="10">
        <v>0</v>
      </c>
      <c r="M372" s="10">
        <v>0</v>
      </c>
      <c r="N372" s="10">
        <v>0</v>
      </c>
      <c r="O372" s="10">
        <v>0</v>
      </c>
      <c r="P372" s="10">
        <v>0</v>
      </c>
      <c r="Q372" s="10">
        <v>0</v>
      </c>
      <c r="R372" s="10">
        <v>0</v>
      </c>
      <c r="S372" s="10">
        <v>0</v>
      </c>
      <c r="T372" s="10">
        <v>0</v>
      </c>
      <c r="U372" s="10">
        <v>0</v>
      </c>
      <c r="V372" s="10">
        <v>1</v>
      </c>
      <c r="W372" s="4" t="str" cm="1">
        <f t="array" ref="W372">IF(K372&lt;=0," ",INDEX(Prices,MATCH(W$3,add_ons,0),MATCH($E372,Models,0)+1))</f>
        <v xml:space="preserve"> </v>
      </c>
      <c r="X372" s="4" t="str" cm="1">
        <f t="array" ref="X372">IF(L372&lt;=0," ",INDEX(Prices,MATCH(X$3,add_ons,0),MATCH($E372,Models,0)+1))</f>
        <v xml:space="preserve"> </v>
      </c>
      <c r="Y372" s="4" t="str" cm="1">
        <f t="array" ref="Y372">IF(M372&lt;=0," ",INDEX(Prices,MATCH(Y$3,add_ons,0),MATCH($E372,Models,0)+1))</f>
        <v xml:space="preserve"> </v>
      </c>
      <c r="Z372" s="4" t="str" cm="1">
        <f t="array" ref="Z372">IF(N372&lt;=0," ",INDEX(Prices,MATCH(Z$3,add_ons,0),MATCH($E372,Models,0)+1))</f>
        <v xml:space="preserve"> </v>
      </c>
      <c r="AA372" s="4" t="str" cm="1">
        <f t="array" ref="AA372">IF(O372&lt;=0," ",INDEX(Prices,MATCH(AA$3,add_ons,0),MATCH($E372,Models,0)+1))</f>
        <v xml:space="preserve"> </v>
      </c>
      <c r="AB372" s="4" t="str" cm="1">
        <f t="array" ref="AB372">IF(P372&lt;=0," ",INDEX(Prices,MATCH(AB$3,add_ons,0),MATCH($E372,Models,0)+1))</f>
        <v xml:space="preserve"> </v>
      </c>
      <c r="AC372" s="4" t="str" cm="1">
        <f t="array" ref="AC372">IF(Q372&lt;=0," ",INDEX(Prices,MATCH(AC$3,add_ons,0),MATCH($E372,Models,0)+1))</f>
        <v xml:space="preserve"> </v>
      </c>
      <c r="AD372" s="4" t="str" cm="1">
        <f t="array" ref="AD372">IF(R372&lt;=0," ",INDEX(Prices,MATCH(AD$3,add_ons,0),MATCH($E372,Models,0)+1))</f>
        <v xml:space="preserve"> </v>
      </c>
      <c r="AE372" s="4" t="str" cm="1">
        <f t="array" ref="AE372">IF(S372&lt;=0," ",INDEX(Prices,MATCH(AE$3,add_ons,0),MATCH($E372,Models,0)+1))</f>
        <v xml:space="preserve"> </v>
      </c>
      <c r="AF372" s="4" t="str" cm="1">
        <f t="array" ref="AF372">IF(T372&lt;=0," ",INDEX(Prices,MATCH(AF$3,add_ons,0),MATCH($E372,Models,0)+1))</f>
        <v xml:space="preserve"> </v>
      </c>
      <c r="AG372" s="4" t="str" cm="1">
        <f t="array" ref="AG372">IF(U372&lt;=0," ",INDEX(Prices,MATCH(AG$3,add_ons,0),MATCH($E372,Models,0)+1))</f>
        <v xml:space="preserve"> </v>
      </c>
      <c r="AH372" s="4" cm="1">
        <f t="array" ref="AH372">IF(V372&lt;=0," ",INDEX(Prices,MATCH(AH$3,add_ons,0),MATCH($E372,Models,0)+1))</f>
        <v>520</v>
      </c>
      <c r="AI372" s="3">
        <f t="shared" si="25"/>
        <v>442</v>
      </c>
      <c r="AJ372" s="3" t="str" cm="1">
        <f t="array" ref="AJ372">IF(K372&lt;= 0, " ",INDEX(Costs,MATCH(W$3,add_ons,0),MATCH($E372,Models,0)+1))</f>
        <v xml:space="preserve"> </v>
      </c>
      <c r="AK372" s="3" t="str" cm="1">
        <f t="array" ref="AK372">IF(L372&lt;= 0, " ",INDEX(Costs,MATCH(X$3,add_ons,0),MATCH($E372,Models,0)+1))</f>
        <v xml:space="preserve"> </v>
      </c>
      <c r="AL372" s="3" t="str" cm="1">
        <f t="array" ref="AL372">IF(M372&lt;= 0, " ",INDEX(Costs,MATCH(Y$3,add_ons,0),MATCH($E372,Models,0)+1))</f>
        <v xml:space="preserve"> </v>
      </c>
      <c r="AM372" s="3" t="str" cm="1">
        <f t="array" ref="AM372">IF(N372&lt;= 0, " ",INDEX(Costs,MATCH(Z$3,add_ons,0),MATCH($E372,Models,0)+1))</f>
        <v xml:space="preserve"> </v>
      </c>
      <c r="AN372" s="3" t="str" cm="1">
        <f t="array" ref="AN372">IF(O372&lt;= 0, " ",INDEX(Costs,MATCH(AA$3,add_ons,0),MATCH($E372,Models,0)+1))</f>
        <v xml:space="preserve"> </v>
      </c>
      <c r="AO372" s="3" t="str" cm="1">
        <f t="array" ref="AO372">IF(P372&lt;= 0, " ",INDEX(Costs,MATCH(AB$3,add_ons,0),MATCH($E372,Models,0)+1))</f>
        <v xml:space="preserve"> </v>
      </c>
      <c r="AP372" s="3" t="str" cm="1">
        <f t="array" ref="AP372">IF(Q372&lt;= 0, " ",INDEX(Costs,MATCH(AC$3,add_ons,0),MATCH($E372,Models,0)+1))</f>
        <v xml:space="preserve"> </v>
      </c>
      <c r="AQ372" s="3" t="str" cm="1">
        <f t="array" ref="AQ372">IF(R372&lt;= 0, " ",INDEX(Costs,MATCH(AD$3,add_ons,0),MATCH($E372,Models,0)+1))</f>
        <v xml:space="preserve"> </v>
      </c>
      <c r="AR372" s="3" t="str" cm="1">
        <f t="array" ref="AR372">IF(S372&lt;= 0, " ",INDEX(Costs,MATCH(AE$3,add_ons,0),MATCH($E372,Models,0)+1))</f>
        <v xml:space="preserve"> </v>
      </c>
      <c r="AS372" s="3" t="str" cm="1">
        <f t="array" ref="AS372">IF(T372&lt;= 0, " ",INDEX(Costs,MATCH(AF$3,add_ons,0),MATCH($E372,Models,0)+1))</f>
        <v xml:space="preserve"> </v>
      </c>
      <c r="AT372" s="3" t="str" cm="1">
        <f t="array" ref="AT372">IF(U372&lt;= 0, " ",INDEX(Costs,MATCH(AG$3,add_ons,0),MATCH($E372,Models,0)+1))</f>
        <v xml:space="preserve"> </v>
      </c>
      <c r="AU372" s="3" cm="1">
        <f t="array" ref="AU372">IF(V372&lt;= 0, " ",INDEX(Costs,MATCH(AH$3,add_ons,0),MATCH($E372,Models,0)+1))</f>
        <v>109.2</v>
      </c>
      <c r="AV372" s="3">
        <f t="shared" si="26"/>
        <v>109.2</v>
      </c>
      <c r="AW372" s="3">
        <f t="shared" si="27"/>
        <v>34203</v>
      </c>
      <c r="AX372" s="3">
        <f t="shared" si="28"/>
        <v>32857.369999999995</v>
      </c>
      <c r="AY372" s="3">
        <f t="shared" si="29"/>
        <v>1345.6300000000047</v>
      </c>
    </row>
    <row r="373" spans="1:51" x14ac:dyDescent="0.2">
      <c r="A373" t="s">
        <v>47</v>
      </c>
      <c r="B373" t="s">
        <v>19</v>
      </c>
      <c r="C373" t="s">
        <v>10</v>
      </c>
      <c r="D373" t="s">
        <v>16</v>
      </c>
      <c r="E373" t="s">
        <v>33</v>
      </c>
      <c r="F373" t="s">
        <v>37</v>
      </c>
      <c r="G373" t="s">
        <v>14</v>
      </c>
      <c r="H373">
        <v>74</v>
      </c>
      <c r="I373" s="3">
        <v>33146</v>
      </c>
      <c r="J373" s="4">
        <v>32151.62</v>
      </c>
      <c r="K373" s="10">
        <v>0</v>
      </c>
      <c r="L373" s="10">
        <v>0</v>
      </c>
      <c r="M373" s="10">
        <v>0</v>
      </c>
      <c r="N373" s="10">
        <v>0</v>
      </c>
      <c r="O373" s="10">
        <v>0</v>
      </c>
      <c r="P373" s="10">
        <v>0</v>
      </c>
      <c r="Q373" s="10">
        <v>0</v>
      </c>
      <c r="R373" s="10">
        <v>0</v>
      </c>
      <c r="S373" s="10">
        <v>1</v>
      </c>
      <c r="T373" s="10">
        <v>0</v>
      </c>
      <c r="U373" s="10">
        <v>0</v>
      </c>
      <c r="V373" s="10">
        <v>0</v>
      </c>
      <c r="W373" s="4" t="str" cm="1">
        <f t="array" ref="W373">IF(K373&lt;=0," ",INDEX(Prices,MATCH(W$3,add_ons,0),MATCH($E373,Models,0)+1))</f>
        <v xml:space="preserve"> </v>
      </c>
      <c r="X373" s="4" t="str" cm="1">
        <f t="array" ref="X373">IF(L373&lt;=0," ",INDEX(Prices,MATCH(X$3,add_ons,0),MATCH($E373,Models,0)+1))</f>
        <v xml:space="preserve"> </v>
      </c>
      <c r="Y373" s="4" t="str" cm="1">
        <f t="array" ref="Y373">IF(M373&lt;=0," ",INDEX(Prices,MATCH(Y$3,add_ons,0),MATCH($E373,Models,0)+1))</f>
        <v xml:space="preserve"> </v>
      </c>
      <c r="Z373" s="4" t="str" cm="1">
        <f t="array" ref="Z373">IF(N373&lt;=0," ",INDEX(Prices,MATCH(Z$3,add_ons,0),MATCH($E373,Models,0)+1))</f>
        <v xml:space="preserve"> </v>
      </c>
      <c r="AA373" s="4" t="str" cm="1">
        <f t="array" ref="AA373">IF(O373&lt;=0," ",INDEX(Prices,MATCH(AA$3,add_ons,0),MATCH($E373,Models,0)+1))</f>
        <v xml:space="preserve"> </v>
      </c>
      <c r="AB373" s="4" t="str" cm="1">
        <f t="array" ref="AB373">IF(P373&lt;=0," ",INDEX(Prices,MATCH(AB$3,add_ons,0),MATCH($E373,Models,0)+1))</f>
        <v xml:space="preserve"> </v>
      </c>
      <c r="AC373" s="4" t="str" cm="1">
        <f t="array" ref="AC373">IF(Q373&lt;=0," ",INDEX(Prices,MATCH(AC$3,add_ons,0),MATCH($E373,Models,0)+1))</f>
        <v xml:space="preserve"> </v>
      </c>
      <c r="AD373" s="4" t="str" cm="1">
        <f t="array" ref="AD373">IF(R373&lt;=0," ",INDEX(Prices,MATCH(AD$3,add_ons,0),MATCH($E373,Models,0)+1))</f>
        <v xml:space="preserve"> </v>
      </c>
      <c r="AE373" s="4" cm="1">
        <f t="array" ref="AE373">IF(S373&lt;=0," ",INDEX(Prices,MATCH(AE$3,add_ons,0),MATCH($E373,Models,0)+1))</f>
        <v>180</v>
      </c>
      <c r="AF373" s="4" t="str" cm="1">
        <f t="array" ref="AF373">IF(T373&lt;=0," ",INDEX(Prices,MATCH(AF$3,add_ons,0),MATCH($E373,Models,0)+1))</f>
        <v xml:space="preserve"> </v>
      </c>
      <c r="AG373" s="4" t="str" cm="1">
        <f t="array" ref="AG373">IF(U373&lt;=0," ",INDEX(Prices,MATCH(AG$3,add_ons,0),MATCH($E373,Models,0)+1))</f>
        <v xml:space="preserve"> </v>
      </c>
      <c r="AH373" s="4" t="str" cm="1">
        <f t="array" ref="AH373">IF(V373&lt;=0," ",INDEX(Prices,MATCH(AH$3,add_ons,0),MATCH($E373,Models,0)+1))</f>
        <v xml:space="preserve"> </v>
      </c>
      <c r="AI373" s="3">
        <f t="shared" si="25"/>
        <v>153</v>
      </c>
      <c r="AJ373" s="3" t="str" cm="1">
        <f t="array" ref="AJ373">IF(K373&lt;= 0, " ",INDEX(Costs,MATCH(W$3,add_ons,0),MATCH($E373,Models,0)+1))</f>
        <v xml:space="preserve"> </v>
      </c>
      <c r="AK373" s="3" t="str" cm="1">
        <f t="array" ref="AK373">IF(L373&lt;= 0, " ",INDEX(Costs,MATCH(X$3,add_ons,0),MATCH($E373,Models,0)+1))</f>
        <v xml:space="preserve"> </v>
      </c>
      <c r="AL373" s="3" t="str" cm="1">
        <f t="array" ref="AL373">IF(M373&lt;= 0, " ",INDEX(Costs,MATCH(Y$3,add_ons,0),MATCH($E373,Models,0)+1))</f>
        <v xml:space="preserve"> </v>
      </c>
      <c r="AM373" s="3" t="str" cm="1">
        <f t="array" ref="AM373">IF(N373&lt;= 0, " ",INDEX(Costs,MATCH(Z$3,add_ons,0),MATCH($E373,Models,0)+1))</f>
        <v xml:space="preserve"> </v>
      </c>
      <c r="AN373" s="3" t="str" cm="1">
        <f t="array" ref="AN373">IF(O373&lt;= 0, " ",INDEX(Costs,MATCH(AA$3,add_ons,0),MATCH($E373,Models,0)+1))</f>
        <v xml:space="preserve"> </v>
      </c>
      <c r="AO373" s="3" t="str" cm="1">
        <f t="array" ref="AO373">IF(P373&lt;= 0, " ",INDEX(Costs,MATCH(AB$3,add_ons,0),MATCH($E373,Models,0)+1))</f>
        <v xml:space="preserve"> </v>
      </c>
      <c r="AP373" s="3" t="str" cm="1">
        <f t="array" ref="AP373">IF(Q373&lt;= 0, " ",INDEX(Costs,MATCH(AC$3,add_ons,0),MATCH($E373,Models,0)+1))</f>
        <v xml:space="preserve"> </v>
      </c>
      <c r="AQ373" s="3" t="str" cm="1">
        <f t="array" ref="AQ373">IF(R373&lt;= 0, " ",INDEX(Costs,MATCH(AD$3,add_ons,0),MATCH($E373,Models,0)+1))</f>
        <v xml:space="preserve"> </v>
      </c>
      <c r="AR373" s="3" cm="1">
        <f t="array" ref="AR373">IF(S373&lt;= 0, " ",INDEX(Costs,MATCH(AE$3,add_ons,0),MATCH($E373,Models,0)+1))</f>
        <v>30.6</v>
      </c>
      <c r="AS373" s="3" t="str" cm="1">
        <f t="array" ref="AS373">IF(T373&lt;= 0, " ",INDEX(Costs,MATCH(AF$3,add_ons,0),MATCH($E373,Models,0)+1))</f>
        <v xml:space="preserve"> </v>
      </c>
      <c r="AT373" s="3" t="str" cm="1">
        <f t="array" ref="AT373">IF(U373&lt;= 0, " ",INDEX(Costs,MATCH(AG$3,add_ons,0),MATCH($E373,Models,0)+1))</f>
        <v xml:space="preserve"> </v>
      </c>
      <c r="AU373" s="3" t="str" cm="1">
        <f t="array" ref="AU373">IF(V373&lt;= 0, " ",INDEX(Costs,MATCH(AH$3,add_ons,0),MATCH($E373,Models,0)+1))</f>
        <v xml:space="preserve"> </v>
      </c>
      <c r="AV373" s="3">
        <f t="shared" si="26"/>
        <v>30.6</v>
      </c>
      <c r="AW373" s="3">
        <f t="shared" si="27"/>
        <v>33299</v>
      </c>
      <c r="AX373" s="3">
        <f t="shared" si="28"/>
        <v>32182.219999999998</v>
      </c>
      <c r="AY373" s="3">
        <f t="shared" si="29"/>
        <v>1116.7800000000025</v>
      </c>
    </row>
    <row r="374" spans="1:51" x14ac:dyDescent="0.2">
      <c r="A374" t="s">
        <v>47</v>
      </c>
      <c r="B374" t="s">
        <v>19</v>
      </c>
      <c r="C374" t="s">
        <v>10</v>
      </c>
      <c r="D374" t="s">
        <v>11</v>
      </c>
      <c r="E374" t="s">
        <v>28</v>
      </c>
      <c r="F374" t="s">
        <v>37</v>
      </c>
      <c r="G374" t="s">
        <v>22</v>
      </c>
      <c r="H374">
        <v>70</v>
      </c>
      <c r="I374" s="3">
        <v>25822</v>
      </c>
      <c r="J374" s="4">
        <v>25047.34</v>
      </c>
      <c r="K374" s="10">
        <v>0</v>
      </c>
      <c r="L374" s="10">
        <v>0</v>
      </c>
      <c r="M374" s="10">
        <v>0</v>
      </c>
      <c r="N374" s="10">
        <v>1</v>
      </c>
      <c r="O374" s="10">
        <v>0</v>
      </c>
      <c r="P374" s="10">
        <v>0</v>
      </c>
      <c r="Q374" s="10">
        <v>0</v>
      </c>
      <c r="R374" s="10">
        <v>0</v>
      </c>
      <c r="S374" s="10">
        <v>0</v>
      </c>
      <c r="T374" s="10">
        <v>0</v>
      </c>
      <c r="U374" s="10">
        <v>0</v>
      </c>
      <c r="V374" s="10">
        <v>0</v>
      </c>
      <c r="W374" s="4" t="str" cm="1">
        <f t="array" ref="W374">IF(K374&lt;=0," ",INDEX(Prices,MATCH(W$3,add_ons,0),MATCH($E374,Models,0)+1))</f>
        <v xml:space="preserve"> </v>
      </c>
      <c r="X374" s="4" t="str" cm="1">
        <f t="array" ref="X374">IF(L374&lt;=0," ",INDEX(Prices,MATCH(X$3,add_ons,0),MATCH($E374,Models,0)+1))</f>
        <v xml:space="preserve"> </v>
      </c>
      <c r="Y374" s="4" t="str" cm="1">
        <f t="array" ref="Y374">IF(M374&lt;=0," ",INDEX(Prices,MATCH(Y$3,add_ons,0),MATCH($E374,Models,0)+1))</f>
        <v xml:space="preserve"> </v>
      </c>
      <c r="Z374" s="4" cm="1">
        <f t="array" ref="Z374">IF(N374&lt;=0," ",INDEX(Prices,MATCH(Z$3,add_ons,0),MATCH($E374,Models,0)+1))</f>
        <v>230</v>
      </c>
      <c r="AA374" s="4" t="str" cm="1">
        <f t="array" ref="AA374">IF(O374&lt;=0," ",INDEX(Prices,MATCH(AA$3,add_ons,0),MATCH($E374,Models,0)+1))</f>
        <v xml:space="preserve"> </v>
      </c>
      <c r="AB374" s="4" t="str" cm="1">
        <f t="array" ref="AB374">IF(P374&lt;=0," ",INDEX(Prices,MATCH(AB$3,add_ons,0),MATCH($E374,Models,0)+1))</f>
        <v xml:space="preserve"> </v>
      </c>
      <c r="AC374" s="4" t="str" cm="1">
        <f t="array" ref="AC374">IF(Q374&lt;=0," ",INDEX(Prices,MATCH(AC$3,add_ons,0),MATCH($E374,Models,0)+1))</f>
        <v xml:space="preserve"> </v>
      </c>
      <c r="AD374" s="4" t="str" cm="1">
        <f t="array" ref="AD374">IF(R374&lt;=0," ",INDEX(Prices,MATCH(AD$3,add_ons,0),MATCH($E374,Models,0)+1))</f>
        <v xml:space="preserve"> </v>
      </c>
      <c r="AE374" s="4" t="str" cm="1">
        <f t="array" ref="AE374">IF(S374&lt;=0," ",INDEX(Prices,MATCH(AE$3,add_ons,0),MATCH($E374,Models,0)+1))</f>
        <v xml:space="preserve"> </v>
      </c>
      <c r="AF374" s="4" t="str" cm="1">
        <f t="array" ref="AF374">IF(T374&lt;=0," ",INDEX(Prices,MATCH(AF$3,add_ons,0),MATCH($E374,Models,0)+1))</f>
        <v xml:space="preserve"> </v>
      </c>
      <c r="AG374" s="4" t="str" cm="1">
        <f t="array" ref="AG374">IF(U374&lt;=0," ",INDEX(Prices,MATCH(AG$3,add_ons,0),MATCH($E374,Models,0)+1))</f>
        <v xml:space="preserve"> </v>
      </c>
      <c r="AH374" s="4" t="str" cm="1">
        <f t="array" ref="AH374">IF(V374&lt;=0," ",INDEX(Prices,MATCH(AH$3,add_ons,0),MATCH($E374,Models,0)+1))</f>
        <v xml:space="preserve"> </v>
      </c>
      <c r="AI374" s="3">
        <f t="shared" si="25"/>
        <v>195.5</v>
      </c>
      <c r="AJ374" s="3" t="str" cm="1">
        <f t="array" ref="AJ374">IF(K374&lt;= 0, " ",INDEX(Costs,MATCH(W$3,add_ons,0),MATCH($E374,Models,0)+1))</f>
        <v xml:space="preserve"> </v>
      </c>
      <c r="AK374" s="3" t="str" cm="1">
        <f t="array" ref="AK374">IF(L374&lt;= 0, " ",INDEX(Costs,MATCH(X$3,add_ons,0),MATCH($E374,Models,0)+1))</f>
        <v xml:space="preserve"> </v>
      </c>
      <c r="AL374" s="3" t="str" cm="1">
        <f t="array" ref="AL374">IF(M374&lt;= 0, " ",INDEX(Costs,MATCH(Y$3,add_ons,0),MATCH($E374,Models,0)+1))</f>
        <v xml:space="preserve"> </v>
      </c>
      <c r="AM374" s="3" cm="1">
        <f t="array" ref="AM374">IF(N374&lt;= 0, " ",INDEX(Costs,MATCH(Z$3,add_ons,0),MATCH($E374,Models,0)+1))</f>
        <v>27.599999999999998</v>
      </c>
      <c r="AN374" s="3" t="str" cm="1">
        <f t="array" ref="AN374">IF(O374&lt;= 0, " ",INDEX(Costs,MATCH(AA$3,add_ons,0),MATCH($E374,Models,0)+1))</f>
        <v xml:space="preserve"> </v>
      </c>
      <c r="AO374" s="3" t="str" cm="1">
        <f t="array" ref="AO374">IF(P374&lt;= 0, " ",INDEX(Costs,MATCH(AB$3,add_ons,0),MATCH($E374,Models,0)+1))</f>
        <v xml:space="preserve"> </v>
      </c>
      <c r="AP374" s="3" t="str" cm="1">
        <f t="array" ref="AP374">IF(Q374&lt;= 0, " ",INDEX(Costs,MATCH(AC$3,add_ons,0),MATCH($E374,Models,0)+1))</f>
        <v xml:space="preserve"> </v>
      </c>
      <c r="AQ374" s="3" t="str" cm="1">
        <f t="array" ref="AQ374">IF(R374&lt;= 0, " ",INDEX(Costs,MATCH(AD$3,add_ons,0),MATCH($E374,Models,0)+1))</f>
        <v xml:space="preserve"> </v>
      </c>
      <c r="AR374" s="3" t="str" cm="1">
        <f t="array" ref="AR374">IF(S374&lt;= 0, " ",INDEX(Costs,MATCH(AE$3,add_ons,0),MATCH($E374,Models,0)+1))</f>
        <v xml:space="preserve"> </v>
      </c>
      <c r="AS374" s="3" t="str" cm="1">
        <f t="array" ref="AS374">IF(T374&lt;= 0, " ",INDEX(Costs,MATCH(AF$3,add_ons,0),MATCH($E374,Models,0)+1))</f>
        <v xml:space="preserve"> </v>
      </c>
      <c r="AT374" s="3" t="str" cm="1">
        <f t="array" ref="AT374">IF(U374&lt;= 0, " ",INDEX(Costs,MATCH(AG$3,add_ons,0),MATCH($E374,Models,0)+1))</f>
        <v xml:space="preserve"> </v>
      </c>
      <c r="AU374" s="3" t="str" cm="1">
        <f t="array" ref="AU374">IF(V374&lt;= 0, " ",INDEX(Costs,MATCH(AH$3,add_ons,0),MATCH($E374,Models,0)+1))</f>
        <v xml:space="preserve"> </v>
      </c>
      <c r="AV374" s="3">
        <f t="shared" si="26"/>
        <v>27.599999999999998</v>
      </c>
      <c r="AW374" s="3">
        <f t="shared" si="27"/>
        <v>26017.5</v>
      </c>
      <c r="AX374" s="3">
        <f t="shared" si="28"/>
        <v>25074.94</v>
      </c>
      <c r="AY374" s="3">
        <f t="shared" si="29"/>
        <v>942.56000000000131</v>
      </c>
    </row>
    <row r="375" spans="1:51" x14ac:dyDescent="0.2">
      <c r="A375" t="s">
        <v>47</v>
      </c>
      <c r="B375" t="s">
        <v>19</v>
      </c>
      <c r="C375" t="s">
        <v>40</v>
      </c>
      <c r="D375" t="s">
        <v>16</v>
      </c>
      <c r="E375" t="s">
        <v>17</v>
      </c>
      <c r="F375" t="s">
        <v>30</v>
      </c>
      <c r="G375" t="s">
        <v>14</v>
      </c>
      <c r="H375">
        <v>32</v>
      </c>
      <c r="I375" s="4">
        <v>12953</v>
      </c>
      <c r="J375" s="4">
        <v>7771.7999999999993</v>
      </c>
      <c r="K375" s="10">
        <v>0</v>
      </c>
      <c r="L375" s="10">
        <v>1</v>
      </c>
      <c r="M375" s="10">
        <v>0</v>
      </c>
      <c r="N375" s="10">
        <v>1</v>
      </c>
      <c r="O375" s="10">
        <v>0</v>
      </c>
      <c r="P375" s="10">
        <v>0</v>
      </c>
      <c r="Q375" s="10">
        <v>0</v>
      </c>
      <c r="R375" s="10">
        <v>1</v>
      </c>
      <c r="S375" s="10">
        <v>0</v>
      </c>
      <c r="T375" s="10">
        <v>1</v>
      </c>
      <c r="U375" s="10">
        <v>1</v>
      </c>
      <c r="V375" s="10">
        <v>1</v>
      </c>
      <c r="W375" s="4" t="str" cm="1">
        <f t="array" ref="W375">IF(K375&lt;=0," ",INDEX(Prices,MATCH(W$3,add_ons,0),MATCH($E375,Models,0)+1))</f>
        <v xml:space="preserve"> </v>
      </c>
      <c r="X375" s="4" cm="1">
        <f t="array" ref="X375">IF(L375&lt;=0," ",INDEX(Prices,MATCH(X$3,add_ons,0),MATCH($E375,Models,0)+1))</f>
        <v>190</v>
      </c>
      <c r="Y375" s="4" t="str" cm="1">
        <f t="array" ref="Y375">IF(M375&lt;=0," ",INDEX(Prices,MATCH(Y$3,add_ons,0),MATCH($E375,Models,0)+1))</f>
        <v xml:space="preserve"> </v>
      </c>
      <c r="Z375" s="4" cm="1">
        <f t="array" ref="Z375">IF(N375&lt;=0," ",INDEX(Prices,MATCH(Z$3,add_ons,0),MATCH($E375,Models,0)+1))</f>
        <v>210</v>
      </c>
      <c r="AA375" s="4" t="str" cm="1">
        <f t="array" ref="AA375">IF(O375&lt;=0," ",INDEX(Prices,MATCH(AA$3,add_ons,0),MATCH($E375,Models,0)+1))</f>
        <v xml:space="preserve"> </v>
      </c>
      <c r="AB375" s="4" t="str" cm="1">
        <f t="array" ref="AB375">IF(P375&lt;=0," ",INDEX(Prices,MATCH(AB$3,add_ons,0),MATCH($E375,Models,0)+1))</f>
        <v xml:space="preserve"> </v>
      </c>
      <c r="AC375" s="4" t="str" cm="1">
        <f t="array" ref="AC375">IF(Q375&lt;=0," ",INDEX(Prices,MATCH(AC$3,add_ons,0),MATCH($E375,Models,0)+1))</f>
        <v xml:space="preserve"> </v>
      </c>
      <c r="AD375" s="4" cm="1">
        <f t="array" ref="AD375">IF(R375&lt;=0," ",INDEX(Prices,MATCH(AD$3,add_ons,0),MATCH($E375,Models,0)+1))</f>
        <v>160</v>
      </c>
      <c r="AE375" s="4" t="str" cm="1">
        <f t="array" ref="AE375">IF(S375&lt;=0," ",INDEX(Prices,MATCH(AE$3,add_ons,0),MATCH($E375,Models,0)+1))</f>
        <v xml:space="preserve"> </v>
      </c>
      <c r="AF375" s="4" cm="1">
        <f t="array" ref="AF375">IF(T375&lt;=0," ",INDEX(Prices,MATCH(AF$3,add_ons,0),MATCH($E375,Models,0)+1))</f>
        <v>180</v>
      </c>
      <c r="AG375" s="4" cm="1">
        <f t="array" ref="AG375">IF(U375&lt;=0," ",INDEX(Prices,MATCH(AG$3,add_ons,0),MATCH($E375,Models,0)+1))</f>
        <v>560</v>
      </c>
      <c r="AH375" s="4" cm="1">
        <f t="array" ref="AH375">IF(V375&lt;=0," ",INDEX(Prices,MATCH(AH$3,add_ons,0),MATCH($E375,Models,0)+1))</f>
        <v>390</v>
      </c>
      <c r="AI375" s="3">
        <f t="shared" si="25"/>
        <v>1436.5</v>
      </c>
      <c r="AJ375" s="3" t="str" cm="1">
        <f t="array" ref="AJ375">IF(K375&lt;= 0, " ",INDEX(Costs,MATCH(W$3,add_ons,0),MATCH($E375,Models,0)+1))</f>
        <v xml:space="preserve"> </v>
      </c>
      <c r="AK375" s="3" cm="1">
        <f t="array" ref="AK375">IF(L375&lt;= 0, " ",INDEX(Costs,MATCH(X$3,add_ons,0),MATCH($E375,Models,0)+1))</f>
        <v>20.9</v>
      </c>
      <c r="AL375" s="3" t="str" cm="1">
        <f t="array" ref="AL375">IF(M375&lt;= 0, " ",INDEX(Costs,MATCH(Y$3,add_ons,0),MATCH($E375,Models,0)+1))</f>
        <v xml:space="preserve"> </v>
      </c>
      <c r="AM375" s="3" cm="1">
        <f t="array" ref="AM375">IF(N375&lt;= 0, " ",INDEX(Costs,MATCH(Z$3,add_ons,0),MATCH($E375,Models,0)+1))</f>
        <v>25.2</v>
      </c>
      <c r="AN375" s="3" t="str" cm="1">
        <f t="array" ref="AN375">IF(O375&lt;= 0, " ",INDEX(Costs,MATCH(AA$3,add_ons,0),MATCH($E375,Models,0)+1))</f>
        <v xml:space="preserve"> </v>
      </c>
      <c r="AO375" s="3" t="str" cm="1">
        <f t="array" ref="AO375">IF(P375&lt;= 0, " ",INDEX(Costs,MATCH(AB$3,add_ons,0),MATCH($E375,Models,0)+1))</f>
        <v xml:space="preserve"> </v>
      </c>
      <c r="AP375" s="3" t="str" cm="1">
        <f t="array" ref="AP375">IF(Q375&lt;= 0, " ",INDEX(Costs,MATCH(AC$3,add_ons,0),MATCH($E375,Models,0)+1))</f>
        <v xml:space="preserve"> </v>
      </c>
      <c r="AQ375" s="3" cm="1">
        <f t="array" ref="AQ375">IF(R375&lt;= 0, " ",INDEX(Costs,MATCH(AD$3,add_ons,0),MATCH($E375,Models,0)+1))</f>
        <v>27.200000000000003</v>
      </c>
      <c r="AR375" s="3" t="str" cm="1">
        <f t="array" ref="AR375">IF(S375&lt;= 0, " ",INDEX(Costs,MATCH(AE$3,add_ons,0),MATCH($E375,Models,0)+1))</f>
        <v xml:space="preserve"> </v>
      </c>
      <c r="AS375" s="3" cm="1">
        <f t="array" ref="AS375">IF(T375&lt;= 0, " ",INDEX(Costs,MATCH(AF$3,add_ons,0),MATCH($E375,Models,0)+1))</f>
        <v>32.4</v>
      </c>
      <c r="AT375" s="3" cm="1">
        <f t="array" ref="AT375">IF(U375&lt;= 0, " ",INDEX(Costs,MATCH(AG$3,add_ons,0),MATCH($E375,Models,0)+1))</f>
        <v>156.80000000000001</v>
      </c>
      <c r="AU375" s="3" cm="1">
        <f t="array" ref="AU375">IF(V375&lt;= 0, " ",INDEX(Costs,MATCH(AH$3,add_ons,0),MATCH($E375,Models,0)+1))</f>
        <v>81.899999999999991</v>
      </c>
      <c r="AV375" s="3">
        <f t="shared" si="26"/>
        <v>344.4</v>
      </c>
      <c r="AW375" s="3">
        <f t="shared" si="27"/>
        <v>14389.5</v>
      </c>
      <c r="AX375" s="3">
        <f t="shared" si="28"/>
        <v>8116.1999999999989</v>
      </c>
      <c r="AY375" s="3">
        <f t="shared" si="29"/>
        <v>6273.3000000000011</v>
      </c>
    </row>
    <row r="376" spans="1:51" x14ac:dyDescent="0.2">
      <c r="A376" t="s">
        <v>47</v>
      </c>
      <c r="B376" t="s">
        <v>31</v>
      </c>
      <c r="C376" t="s">
        <v>10</v>
      </c>
      <c r="D376" t="s">
        <v>16</v>
      </c>
      <c r="E376" t="s">
        <v>17</v>
      </c>
      <c r="F376" t="s">
        <v>13</v>
      </c>
      <c r="G376" t="s">
        <v>14</v>
      </c>
      <c r="H376">
        <v>26</v>
      </c>
      <c r="I376" s="3">
        <v>18373</v>
      </c>
      <c r="J376" s="4">
        <v>17821.810000000001</v>
      </c>
      <c r="K376" s="10">
        <v>0</v>
      </c>
      <c r="L376" s="10">
        <v>0</v>
      </c>
      <c r="M376" s="10">
        <v>0</v>
      </c>
      <c r="N376" s="10">
        <v>0</v>
      </c>
      <c r="O376" s="10">
        <v>0</v>
      </c>
      <c r="P376" s="10">
        <v>0</v>
      </c>
      <c r="Q376" s="10">
        <v>0</v>
      </c>
      <c r="R376" s="10">
        <v>0</v>
      </c>
      <c r="S376" s="10">
        <v>0</v>
      </c>
      <c r="T376" s="10">
        <v>0</v>
      </c>
      <c r="U376" s="10">
        <v>0</v>
      </c>
      <c r="V376" s="10">
        <v>0</v>
      </c>
      <c r="W376" s="4" t="str" cm="1">
        <f t="array" ref="W376">IF(K376&lt;=0," ",INDEX(Prices,MATCH(W$3,add_ons,0),MATCH($E376,Models,0)+1))</f>
        <v xml:space="preserve"> </v>
      </c>
      <c r="X376" s="4" t="str" cm="1">
        <f t="array" ref="X376">IF(L376&lt;=0," ",INDEX(Prices,MATCH(X$3,add_ons,0),MATCH($E376,Models,0)+1))</f>
        <v xml:space="preserve"> </v>
      </c>
      <c r="Y376" s="4" t="str" cm="1">
        <f t="array" ref="Y376">IF(M376&lt;=0," ",INDEX(Prices,MATCH(Y$3,add_ons,0),MATCH($E376,Models,0)+1))</f>
        <v xml:space="preserve"> </v>
      </c>
      <c r="Z376" s="4" t="str" cm="1">
        <f t="array" ref="Z376">IF(N376&lt;=0," ",INDEX(Prices,MATCH(Z$3,add_ons,0),MATCH($E376,Models,0)+1))</f>
        <v xml:space="preserve"> </v>
      </c>
      <c r="AA376" s="4" t="str" cm="1">
        <f t="array" ref="AA376">IF(O376&lt;=0," ",INDEX(Prices,MATCH(AA$3,add_ons,0),MATCH($E376,Models,0)+1))</f>
        <v xml:space="preserve"> </v>
      </c>
      <c r="AB376" s="4" t="str" cm="1">
        <f t="array" ref="AB376">IF(P376&lt;=0," ",INDEX(Prices,MATCH(AB$3,add_ons,0),MATCH($E376,Models,0)+1))</f>
        <v xml:space="preserve"> </v>
      </c>
      <c r="AC376" s="4" t="str" cm="1">
        <f t="array" ref="AC376">IF(Q376&lt;=0," ",INDEX(Prices,MATCH(AC$3,add_ons,0),MATCH($E376,Models,0)+1))</f>
        <v xml:space="preserve"> </v>
      </c>
      <c r="AD376" s="4" t="str" cm="1">
        <f t="array" ref="AD376">IF(R376&lt;=0," ",INDEX(Prices,MATCH(AD$3,add_ons,0),MATCH($E376,Models,0)+1))</f>
        <v xml:space="preserve"> </v>
      </c>
      <c r="AE376" s="4" t="str" cm="1">
        <f t="array" ref="AE376">IF(S376&lt;=0," ",INDEX(Prices,MATCH(AE$3,add_ons,0),MATCH($E376,Models,0)+1))</f>
        <v xml:space="preserve"> </v>
      </c>
      <c r="AF376" s="4" t="str" cm="1">
        <f t="array" ref="AF376">IF(T376&lt;=0," ",INDEX(Prices,MATCH(AF$3,add_ons,0),MATCH($E376,Models,0)+1))</f>
        <v xml:space="preserve"> </v>
      </c>
      <c r="AG376" s="4" t="str" cm="1">
        <f t="array" ref="AG376">IF(U376&lt;=0," ",INDEX(Prices,MATCH(AG$3,add_ons,0),MATCH($E376,Models,0)+1))</f>
        <v xml:space="preserve"> </v>
      </c>
      <c r="AH376" s="4" t="str" cm="1">
        <f t="array" ref="AH376">IF(V376&lt;=0," ",INDEX(Prices,MATCH(AH$3,add_ons,0),MATCH($E376,Models,0)+1))</f>
        <v xml:space="preserve"> </v>
      </c>
      <c r="AI376" s="3">
        <f t="shared" si="25"/>
        <v>0</v>
      </c>
      <c r="AJ376" s="3" t="str" cm="1">
        <f t="array" ref="AJ376">IF(K376&lt;= 0, " ",INDEX(Costs,MATCH(W$3,add_ons,0),MATCH($E376,Models,0)+1))</f>
        <v xml:space="preserve"> </v>
      </c>
      <c r="AK376" s="3" t="str" cm="1">
        <f t="array" ref="AK376">IF(L376&lt;= 0, " ",INDEX(Costs,MATCH(X$3,add_ons,0),MATCH($E376,Models,0)+1))</f>
        <v xml:space="preserve"> </v>
      </c>
      <c r="AL376" s="3" t="str" cm="1">
        <f t="array" ref="AL376">IF(M376&lt;= 0, " ",INDEX(Costs,MATCH(Y$3,add_ons,0),MATCH($E376,Models,0)+1))</f>
        <v xml:space="preserve"> </v>
      </c>
      <c r="AM376" s="3" t="str" cm="1">
        <f t="array" ref="AM376">IF(N376&lt;= 0, " ",INDEX(Costs,MATCH(Z$3,add_ons,0),MATCH($E376,Models,0)+1))</f>
        <v xml:space="preserve"> </v>
      </c>
      <c r="AN376" s="3" t="str" cm="1">
        <f t="array" ref="AN376">IF(O376&lt;= 0, " ",INDEX(Costs,MATCH(AA$3,add_ons,0),MATCH($E376,Models,0)+1))</f>
        <v xml:space="preserve"> </v>
      </c>
      <c r="AO376" s="3" t="str" cm="1">
        <f t="array" ref="AO376">IF(P376&lt;= 0, " ",INDEX(Costs,MATCH(AB$3,add_ons,0),MATCH($E376,Models,0)+1))</f>
        <v xml:space="preserve"> </v>
      </c>
      <c r="AP376" s="3" t="str" cm="1">
        <f t="array" ref="AP376">IF(Q376&lt;= 0, " ",INDEX(Costs,MATCH(AC$3,add_ons,0),MATCH($E376,Models,0)+1))</f>
        <v xml:space="preserve"> </v>
      </c>
      <c r="AQ376" s="3" t="str" cm="1">
        <f t="array" ref="AQ376">IF(R376&lt;= 0, " ",INDEX(Costs,MATCH(AD$3,add_ons,0),MATCH($E376,Models,0)+1))</f>
        <v xml:space="preserve"> </v>
      </c>
      <c r="AR376" s="3" t="str" cm="1">
        <f t="array" ref="AR376">IF(S376&lt;= 0, " ",INDEX(Costs,MATCH(AE$3,add_ons,0),MATCH($E376,Models,0)+1))</f>
        <v xml:space="preserve"> </v>
      </c>
      <c r="AS376" s="3" t="str" cm="1">
        <f t="array" ref="AS376">IF(T376&lt;= 0, " ",INDEX(Costs,MATCH(AF$3,add_ons,0),MATCH($E376,Models,0)+1))</f>
        <v xml:space="preserve"> </v>
      </c>
      <c r="AT376" s="3" t="str" cm="1">
        <f t="array" ref="AT376">IF(U376&lt;= 0, " ",INDEX(Costs,MATCH(AG$3,add_ons,0),MATCH($E376,Models,0)+1))</f>
        <v xml:space="preserve"> </v>
      </c>
      <c r="AU376" s="3" t="str" cm="1">
        <f t="array" ref="AU376">IF(V376&lt;= 0, " ",INDEX(Costs,MATCH(AH$3,add_ons,0),MATCH($E376,Models,0)+1))</f>
        <v xml:space="preserve"> </v>
      </c>
      <c r="AV376" s="3">
        <f t="shared" si="26"/>
        <v>0</v>
      </c>
      <c r="AW376" s="3">
        <f t="shared" si="27"/>
        <v>18373</v>
      </c>
      <c r="AX376" s="3">
        <f t="shared" si="28"/>
        <v>17821.810000000001</v>
      </c>
      <c r="AY376" s="3">
        <f t="shared" si="29"/>
        <v>551.18999999999869</v>
      </c>
    </row>
    <row r="377" spans="1:51" x14ac:dyDescent="0.2">
      <c r="A377" t="s">
        <v>47</v>
      </c>
      <c r="B377" t="s">
        <v>31</v>
      </c>
      <c r="C377" t="s">
        <v>10</v>
      </c>
      <c r="D377" t="s">
        <v>16</v>
      </c>
      <c r="E377" t="s">
        <v>33</v>
      </c>
      <c r="F377" t="s">
        <v>32</v>
      </c>
      <c r="G377" t="s">
        <v>22</v>
      </c>
      <c r="H377">
        <v>36</v>
      </c>
      <c r="I377" s="3">
        <v>30293</v>
      </c>
      <c r="J377" s="4">
        <v>29384.21</v>
      </c>
      <c r="K377" s="10">
        <v>1</v>
      </c>
      <c r="L377" s="10">
        <v>0</v>
      </c>
      <c r="M377" s="10">
        <v>0</v>
      </c>
      <c r="N377" s="10">
        <v>0</v>
      </c>
      <c r="O377" s="10">
        <v>0</v>
      </c>
      <c r="P377" s="10">
        <v>0</v>
      </c>
      <c r="Q377" s="10">
        <v>0</v>
      </c>
      <c r="R377" s="10">
        <v>1</v>
      </c>
      <c r="S377" s="10">
        <v>0</v>
      </c>
      <c r="T377" s="10">
        <v>1</v>
      </c>
      <c r="U377" s="10">
        <v>0</v>
      </c>
      <c r="V377" s="10">
        <v>0</v>
      </c>
      <c r="W377" s="4" cm="1">
        <f t="array" ref="W377">IF(K377&lt;=0," ",INDEX(Prices,MATCH(W$3,add_ons,0),MATCH($E377,Models,0)+1))</f>
        <v>850</v>
      </c>
      <c r="X377" s="4" t="str" cm="1">
        <f t="array" ref="X377">IF(L377&lt;=0," ",INDEX(Prices,MATCH(X$3,add_ons,0),MATCH($E377,Models,0)+1))</f>
        <v xml:space="preserve"> </v>
      </c>
      <c r="Y377" s="4" t="str" cm="1">
        <f t="array" ref="Y377">IF(M377&lt;=0," ",INDEX(Prices,MATCH(Y$3,add_ons,0),MATCH($E377,Models,0)+1))</f>
        <v xml:space="preserve"> </v>
      </c>
      <c r="Z377" s="4" t="str" cm="1">
        <f t="array" ref="Z377">IF(N377&lt;=0," ",INDEX(Prices,MATCH(Z$3,add_ons,0),MATCH($E377,Models,0)+1))</f>
        <v xml:space="preserve"> </v>
      </c>
      <c r="AA377" s="4" t="str" cm="1">
        <f t="array" ref="AA377">IF(O377&lt;=0," ",INDEX(Prices,MATCH(AA$3,add_ons,0),MATCH($E377,Models,0)+1))</f>
        <v xml:space="preserve"> </v>
      </c>
      <c r="AB377" s="4" t="str" cm="1">
        <f t="array" ref="AB377">IF(P377&lt;=0," ",INDEX(Prices,MATCH(AB$3,add_ons,0),MATCH($E377,Models,0)+1))</f>
        <v xml:space="preserve"> </v>
      </c>
      <c r="AC377" s="4" t="str" cm="1">
        <f t="array" ref="AC377">IF(Q377&lt;=0," ",INDEX(Prices,MATCH(AC$3,add_ons,0),MATCH($E377,Models,0)+1))</f>
        <v xml:space="preserve"> </v>
      </c>
      <c r="AD377" s="4" cm="1">
        <f t="array" ref="AD377">IF(R377&lt;=0," ",INDEX(Prices,MATCH(AD$3,add_ons,0),MATCH($E377,Models,0)+1))</f>
        <v>210</v>
      </c>
      <c r="AE377" s="4" t="str" cm="1">
        <f t="array" ref="AE377">IF(S377&lt;=0," ",INDEX(Prices,MATCH(AE$3,add_ons,0),MATCH($E377,Models,0)+1))</f>
        <v xml:space="preserve"> </v>
      </c>
      <c r="AF377" s="4" cm="1">
        <f t="array" ref="AF377">IF(T377&lt;=0," ",INDEX(Prices,MATCH(AF$3,add_ons,0),MATCH($E377,Models,0)+1))</f>
        <v>230</v>
      </c>
      <c r="AG377" s="4" t="str" cm="1">
        <f t="array" ref="AG377">IF(U377&lt;=0," ",INDEX(Prices,MATCH(AG$3,add_ons,0),MATCH($E377,Models,0)+1))</f>
        <v xml:space="preserve"> </v>
      </c>
      <c r="AH377" s="4" t="str" cm="1">
        <f t="array" ref="AH377">IF(V377&lt;=0," ",INDEX(Prices,MATCH(AH$3,add_ons,0),MATCH($E377,Models,0)+1))</f>
        <v xml:space="preserve"> </v>
      </c>
      <c r="AI377" s="3">
        <f t="shared" si="25"/>
        <v>1096.5</v>
      </c>
      <c r="AJ377" s="3" cm="1">
        <f t="array" ref="AJ377">IF(K377&lt;= 0, " ",INDEX(Costs,MATCH(W$3,add_ons,0),MATCH($E377,Models,0)+1))</f>
        <v>212.5</v>
      </c>
      <c r="AK377" s="3" t="str" cm="1">
        <f t="array" ref="AK377">IF(L377&lt;= 0, " ",INDEX(Costs,MATCH(X$3,add_ons,0),MATCH($E377,Models,0)+1))</f>
        <v xml:space="preserve"> </v>
      </c>
      <c r="AL377" s="3" t="str" cm="1">
        <f t="array" ref="AL377">IF(M377&lt;= 0, " ",INDEX(Costs,MATCH(Y$3,add_ons,0),MATCH($E377,Models,0)+1))</f>
        <v xml:space="preserve"> </v>
      </c>
      <c r="AM377" s="3" t="str" cm="1">
        <f t="array" ref="AM377">IF(N377&lt;= 0, " ",INDEX(Costs,MATCH(Z$3,add_ons,0),MATCH($E377,Models,0)+1))</f>
        <v xml:space="preserve"> </v>
      </c>
      <c r="AN377" s="3" t="str" cm="1">
        <f t="array" ref="AN377">IF(O377&lt;= 0, " ",INDEX(Costs,MATCH(AA$3,add_ons,0),MATCH($E377,Models,0)+1))</f>
        <v xml:space="preserve"> </v>
      </c>
      <c r="AO377" s="3" t="str" cm="1">
        <f t="array" ref="AO377">IF(P377&lt;= 0, " ",INDEX(Costs,MATCH(AB$3,add_ons,0),MATCH($E377,Models,0)+1))</f>
        <v xml:space="preserve"> </v>
      </c>
      <c r="AP377" s="3" t="str" cm="1">
        <f t="array" ref="AP377">IF(Q377&lt;= 0, " ",INDEX(Costs,MATCH(AC$3,add_ons,0),MATCH($E377,Models,0)+1))</f>
        <v xml:space="preserve"> </v>
      </c>
      <c r="AQ377" s="3" cm="1">
        <f t="array" ref="AQ377">IF(R377&lt;= 0, " ",INDEX(Costs,MATCH(AD$3,add_ons,0),MATCH($E377,Models,0)+1))</f>
        <v>35.700000000000003</v>
      </c>
      <c r="AR377" s="3" t="str" cm="1">
        <f t="array" ref="AR377">IF(S377&lt;= 0, " ",INDEX(Costs,MATCH(AE$3,add_ons,0),MATCH($E377,Models,0)+1))</f>
        <v xml:space="preserve"> </v>
      </c>
      <c r="AS377" s="3" cm="1">
        <f t="array" ref="AS377">IF(T377&lt;= 0, " ",INDEX(Costs,MATCH(AF$3,add_ons,0),MATCH($E377,Models,0)+1))</f>
        <v>41.4</v>
      </c>
      <c r="AT377" s="3" t="str" cm="1">
        <f t="array" ref="AT377">IF(U377&lt;= 0, " ",INDEX(Costs,MATCH(AG$3,add_ons,0),MATCH($E377,Models,0)+1))</f>
        <v xml:space="preserve"> </v>
      </c>
      <c r="AU377" s="3" t="str" cm="1">
        <f t="array" ref="AU377">IF(V377&lt;= 0, " ",INDEX(Costs,MATCH(AH$3,add_ons,0),MATCH($E377,Models,0)+1))</f>
        <v xml:space="preserve"> </v>
      </c>
      <c r="AV377" s="3">
        <f t="shared" si="26"/>
        <v>289.59999999999997</v>
      </c>
      <c r="AW377" s="3">
        <f t="shared" si="27"/>
        <v>31389.5</v>
      </c>
      <c r="AX377" s="3">
        <f t="shared" si="28"/>
        <v>29673.809999999998</v>
      </c>
      <c r="AY377" s="3">
        <f t="shared" si="29"/>
        <v>1715.6900000000023</v>
      </c>
    </row>
    <row r="378" spans="1:51" x14ac:dyDescent="0.2">
      <c r="A378" t="s">
        <v>47</v>
      </c>
      <c r="B378" t="s">
        <v>31</v>
      </c>
      <c r="C378" t="s">
        <v>40</v>
      </c>
      <c r="D378" t="s">
        <v>24</v>
      </c>
      <c r="E378" t="s">
        <v>44</v>
      </c>
      <c r="F378" t="s">
        <v>50</v>
      </c>
      <c r="G378" t="s">
        <v>14</v>
      </c>
      <c r="H378">
        <v>57</v>
      </c>
      <c r="I378" s="4">
        <v>17713</v>
      </c>
      <c r="J378" s="4">
        <v>10627.8</v>
      </c>
      <c r="K378" s="10">
        <v>0</v>
      </c>
      <c r="L378" s="10">
        <v>0</v>
      </c>
      <c r="M378" s="10">
        <v>1</v>
      </c>
      <c r="N378" s="10">
        <v>0</v>
      </c>
      <c r="O378" s="10">
        <v>0</v>
      </c>
      <c r="P378" s="10">
        <v>0</v>
      </c>
      <c r="Q378" s="10">
        <v>0</v>
      </c>
      <c r="R378" s="10">
        <v>0</v>
      </c>
      <c r="S378" s="10">
        <v>0</v>
      </c>
      <c r="T378" s="10">
        <v>0</v>
      </c>
      <c r="U378" s="10">
        <v>1</v>
      </c>
      <c r="V378" s="10">
        <v>0</v>
      </c>
      <c r="W378" s="4" t="str" cm="1">
        <f t="array" ref="W378">IF(K378&lt;=0," ",INDEX(Prices,MATCH(W$3,add_ons,0),MATCH($E378,Models,0)+1))</f>
        <v xml:space="preserve"> </v>
      </c>
      <c r="X378" s="4" t="str" cm="1">
        <f t="array" ref="X378">IF(L378&lt;=0," ",INDEX(Prices,MATCH(X$3,add_ons,0),MATCH($E378,Models,0)+1))</f>
        <v xml:space="preserve"> </v>
      </c>
      <c r="Y378" s="4" cm="1">
        <f t="array" ref="Y378">IF(M378&lt;=0," ",INDEX(Prices,MATCH(Y$3,add_ons,0),MATCH($E378,Models,0)+1))</f>
        <v>260</v>
      </c>
      <c r="Z378" s="4" t="str" cm="1">
        <f t="array" ref="Z378">IF(N378&lt;=0," ",INDEX(Prices,MATCH(Z$3,add_ons,0),MATCH($E378,Models,0)+1))</f>
        <v xml:space="preserve"> </v>
      </c>
      <c r="AA378" s="4" t="str" cm="1">
        <f t="array" ref="AA378">IF(O378&lt;=0," ",INDEX(Prices,MATCH(AA$3,add_ons,0),MATCH($E378,Models,0)+1))</f>
        <v xml:space="preserve"> </v>
      </c>
      <c r="AB378" s="4" t="str" cm="1">
        <f t="array" ref="AB378">IF(P378&lt;=0," ",INDEX(Prices,MATCH(AB$3,add_ons,0),MATCH($E378,Models,0)+1))</f>
        <v xml:space="preserve"> </v>
      </c>
      <c r="AC378" s="4" t="str" cm="1">
        <f t="array" ref="AC378">IF(Q378&lt;=0," ",INDEX(Prices,MATCH(AC$3,add_ons,0),MATCH($E378,Models,0)+1))</f>
        <v xml:space="preserve"> </v>
      </c>
      <c r="AD378" s="4" t="str" cm="1">
        <f t="array" ref="AD378">IF(R378&lt;=0," ",INDEX(Prices,MATCH(AD$3,add_ons,0),MATCH($E378,Models,0)+1))</f>
        <v xml:space="preserve"> </v>
      </c>
      <c r="AE378" s="4" t="str" cm="1">
        <f t="array" ref="AE378">IF(S378&lt;=0," ",INDEX(Prices,MATCH(AE$3,add_ons,0),MATCH($E378,Models,0)+1))</f>
        <v xml:space="preserve"> </v>
      </c>
      <c r="AF378" s="4" t="str" cm="1">
        <f t="array" ref="AF378">IF(T378&lt;=0," ",INDEX(Prices,MATCH(AF$3,add_ons,0),MATCH($E378,Models,0)+1))</f>
        <v xml:space="preserve"> </v>
      </c>
      <c r="AG378" s="4" cm="1">
        <f t="array" ref="AG378">IF(U378&lt;=0," ",INDEX(Prices,MATCH(AG$3,add_ons,0),MATCH($E378,Models,0)+1))</f>
        <v>510</v>
      </c>
      <c r="AH378" s="4" t="str" cm="1">
        <f t="array" ref="AH378">IF(V378&lt;=0," ",INDEX(Prices,MATCH(AH$3,add_ons,0),MATCH($E378,Models,0)+1))</f>
        <v xml:space="preserve"> </v>
      </c>
      <c r="AI378" s="3">
        <f t="shared" si="25"/>
        <v>654.5</v>
      </c>
      <c r="AJ378" s="3" t="str" cm="1">
        <f t="array" ref="AJ378">IF(K378&lt;= 0, " ",INDEX(Costs,MATCH(W$3,add_ons,0),MATCH($E378,Models,0)+1))</f>
        <v xml:space="preserve"> </v>
      </c>
      <c r="AK378" s="3" t="str" cm="1">
        <f t="array" ref="AK378">IF(L378&lt;= 0, " ",INDEX(Costs,MATCH(X$3,add_ons,0),MATCH($E378,Models,0)+1))</f>
        <v xml:space="preserve"> </v>
      </c>
      <c r="AL378" s="3" cm="1">
        <f t="array" ref="AL378">IF(M378&lt;= 0, " ",INDEX(Costs,MATCH(Y$3,add_ons,0),MATCH($E378,Models,0)+1))</f>
        <v>39</v>
      </c>
      <c r="AM378" s="3" t="str" cm="1">
        <f t="array" ref="AM378">IF(N378&lt;= 0, " ",INDEX(Costs,MATCH(Z$3,add_ons,0),MATCH($E378,Models,0)+1))</f>
        <v xml:space="preserve"> </v>
      </c>
      <c r="AN378" s="3" t="str" cm="1">
        <f t="array" ref="AN378">IF(O378&lt;= 0, " ",INDEX(Costs,MATCH(AA$3,add_ons,0),MATCH($E378,Models,0)+1))</f>
        <v xml:space="preserve"> </v>
      </c>
      <c r="AO378" s="3" t="str" cm="1">
        <f t="array" ref="AO378">IF(P378&lt;= 0, " ",INDEX(Costs,MATCH(AB$3,add_ons,0),MATCH($E378,Models,0)+1))</f>
        <v xml:space="preserve"> </v>
      </c>
      <c r="AP378" s="3" t="str" cm="1">
        <f t="array" ref="AP378">IF(Q378&lt;= 0, " ",INDEX(Costs,MATCH(AC$3,add_ons,0),MATCH($E378,Models,0)+1))</f>
        <v xml:space="preserve"> </v>
      </c>
      <c r="AQ378" s="3" t="str" cm="1">
        <f t="array" ref="AQ378">IF(R378&lt;= 0, " ",INDEX(Costs,MATCH(AD$3,add_ons,0),MATCH($E378,Models,0)+1))</f>
        <v xml:space="preserve"> </v>
      </c>
      <c r="AR378" s="3" t="str" cm="1">
        <f t="array" ref="AR378">IF(S378&lt;= 0, " ",INDEX(Costs,MATCH(AE$3,add_ons,0),MATCH($E378,Models,0)+1))</f>
        <v xml:space="preserve"> </v>
      </c>
      <c r="AS378" s="3" t="str" cm="1">
        <f t="array" ref="AS378">IF(T378&lt;= 0, " ",INDEX(Costs,MATCH(AF$3,add_ons,0),MATCH($E378,Models,0)+1))</f>
        <v xml:space="preserve"> </v>
      </c>
      <c r="AT378" s="3" cm="1">
        <f t="array" ref="AT378">IF(U378&lt;= 0, " ",INDEX(Costs,MATCH(AG$3,add_ons,0),MATCH($E378,Models,0)+1))</f>
        <v>142.80000000000001</v>
      </c>
      <c r="AU378" s="3" t="str" cm="1">
        <f t="array" ref="AU378">IF(V378&lt;= 0, " ",INDEX(Costs,MATCH(AH$3,add_ons,0),MATCH($E378,Models,0)+1))</f>
        <v xml:space="preserve"> </v>
      </c>
      <c r="AV378" s="3">
        <f t="shared" si="26"/>
        <v>181.8</v>
      </c>
      <c r="AW378" s="3">
        <f t="shared" si="27"/>
        <v>18367.5</v>
      </c>
      <c r="AX378" s="3">
        <f t="shared" si="28"/>
        <v>10809.599999999999</v>
      </c>
      <c r="AY378" s="3">
        <f t="shared" si="29"/>
        <v>7557.9000000000015</v>
      </c>
    </row>
    <row r="379" spans="1:51" x14ac:dyDescent="0.2">
      <c r="A379" t="s">
        <v>47</v>
      </c>
      <c r="B379" t="s">
        <v>31</v>
      </c>
      <c r="C379" t="s">
        <v>40</v>
      </c>
      <c r="D379" t="s">
        <v>16</v>
      </c>
      <c r="E379" t="s">
        <v>33</v>
      </c>
      <c r="F379" t="s">
        <v>50</v>
      </c>
      <c r="G379" t="s">
        <v>22</v>
      </c>
      <c r="H379">
        <v>73</v>
      </c>
      <c r="I379" s="3">
        <v>15156</v>
      </c>
      <c r="J379" s="4">
        <v>9093.6</v>
      </c>
      <c r="K379" s="10">
        <v>0</v>
      </c>
      <c r="L379" s="10">
        <v>1</v>
      </c>
      <c r="M379" s="10">
        <v>0</v>
      </c>
      <c r="N379" s="10">
        <v>0</v>
      </c>
      <c r="O379" s="10">
        <v>1</v>
      </c>
      <c r="P379" s="10">
        <v>0</v>
      </c>
      <c r="Q379" s="10">
        <v>0</v>
      </c>
      <c r="R379" s="10">
        <v>0</v>
      </c>
      <c r="S379" s="10">
        <v>0</v>
      </c>
      <c r="T379" s="10">
        <v>0</v>
      </c>
      <c r="U379" s="10">
        <v>0</v>
      </c>
      <c r="V379" s="10">
        <v>1</v>
      </c>
      <c r="W379" s="4" t="str" cm="1">
        <f t="array" ref="W379">IF(K379&lt;=0," ",INDEX(Prices,MATCH(W$3,add_ons,0),MATCH($E379,Models,0)+1))</f>
        <v xml:space="preserve"> </v>
      </c>
      <c r="X379" s="4" cm="1">
        <f t="array" ref="X379">IF(L379&lt;=0," ",INDEX(Prices,MATCH(X$3,add_ons,0),MATCH($E379,Models,0)+1))</f>
        <v>240</v>
      </c>
      <c r="Y379" s="4" t="str" cm="1">
        <f t="array" ref="Y379">IF(M379&lt;=0," ",INDEX(Prices,MATCH(Y$3,add_ons,0),MATCH($E379,Models,0)+1))</f>
        <v xml:space="preserve"> </v>
      </c>
      <c r="Z379" s="4" t="str" cm="1">
        <f t="array" ref="Z379">IF(N379&lt;=0," ",INDEX(Prices,MATCH(Z$3,add_ons,0),MATCH($E379,Models,0)+1))</f>
        <v xml:space="preserve"> </v>
      </c>
      <c r="AA379" s="4" cm="1">
        <f t="array" ref="AA379">IF(O379&lt;=0," ",INDEX(Prices,MATCH(AA$3,add_ons,0),MATCH($E379,Models,0)+1))</f>
        <v>1600</v>
      </c>
      <c r="AB379" s="4" t="str" cm="1">
        <f t="array" ref="AB379">IF(P379&lt;=0," ",INDEX(Prices,MATCH(AB$3,add_ons,0),MATCH($E379,Models,0)+1))</f>
        <v xml:space="preserve"> </v>
      </c>
      <c r="AC379" s="4" t="str" cm="1">
        <f t="array" ref="AC379">IF(Q379&lt;=0," ",INDEX(Prices,MATCH(AC$3,add_ons,0),MATCH($E379,Models,0)+1))</f>
        <v xml:space="preserve"> </v>
      </c>
      <c r="AD379" s="4" t="str" cm="1">
        <f t="array" ref="AD379">IF(R379&lt;=0," ",INDEX(Prices,MATCH(AD$3,add_ons,0),MATCH($E379,Models,0)+1))</f>
        <v xml:space="preserve"> </v>
      </c>
      <c r="AE379" s="4" t="str" cm="1">
        <f t="array" ref="AE379">IF(S379&lt;=0," ",INDEX(Prices,MATCH(AE$3,add_ons,0),MATCH($E379,Models,0)+1))</f>
        <v xml:space="preserve"> </v>
      </c>
      <c r="AF379" s="4" t="str" cm="1">
        <f t="array" ref="AF379">IF(T379&lt;=0," ",INDEX(Prices,MATCH(AF$3,add_ons,0),MATCH($E379,Models,0)+1))</f>
        <v xml:space="preserve"> </v>
      </c>
      <c r="AG379" s="4" t="str" cm="1">
        <f t="array" ref="AG379">IF(U379&lt;=0," ",INDEX(Prices,MATCH(AG$3,add_ons,0),MATCH($E379,Models,0)+1))</f>
        <v xml:space="preserve"> </v>
      </c>
      <c r="AH379" s="4" cm="1">
        <f t="array" ref="AH379">IF(V379&lt;=0," ",INDEX(Prices,MATCH(AH$3,add_ons,0),MATCH($E379,Models,0)+1))</f>
        <v>520</v>
      </c>
      <c r="AI379" s="3">
        <f t="shared" si="25"/>
        <v>2006</v>
      </c>
      <c r="AJ379" s="3" t="str" cm="1">
        <f t="array" ref="AJ379">IF(K379&lt;= 0, " ",INDEX(Costs,MATCH(W$3,add_ons,0),MATCH($E379,Models,0)+1))</f>
        <v xml:space="preserve"> </v>
      </c>
      <c r="AK379" s="3" cm="1">
        <f t="array" ref="AK379">IF(L379&lt;= 0, " ",INDEX(Costs,MATCH(X$3,add_ons,0),MATCH($E379,Models,0)+1))</f>
        <v>26.4</v>
      </c>
      <c r="AL379" s="3" t="str" cm="1">
        <f t="array" ref="AL379">IF(M379&lt;= 0, " ",INDEX(Costs,MATCH(Y$3,add_ons,0),MATCH($E379,Models,0)+1))</f>
        <v xml:space="preserve"> </v>
      </c>
      <c r="AM379" s="3" t="str" cm="1">
        <f t="array" ref="AM379">IF(N379&lt;= 0, " ",INDEX(Costs,MATCH(Z$3,add_ons,0),MATCH($E379,Models,0)+1))</f>
        <v xml:space="preserve"> </v>
      </c>
      <c r="AN379" s="3" cm="1">
        <f t="array" ref="AN379">IF(O379&lt;= 0, " ",INDEX(Costs,MATCH(AA$3,add_ons,0),MATCH($E379,Models,0)+1))</f>
        <v>1040</v>
      </c>
      <c r="AO379" s="3" t="str" cm="1">
        <f t="array" ref="AO379">IF(P379&lt;= 0, " ",INDEX(Costs,MATCH(AB$3,add_ons,0),MATCH($E379,Models,0)+1))</f>
        <v xml:space="preserve"> </v>
      </c>
      <c r="AP379" s="3" t="str" cm="1">
        <f t="array" ref="AP379">IF(Q379&lt;= 0, " ",INDEX(Costs,MATCH(AC$3,add_ons,0),MATCH($E379,Models,0)+1))</f>
        <v xml:space="preserve"> </v>
      </c>
      <c r="AQ379" s="3" t="str" cm="1">
        <f t="array" ref="AQ379">IF(R379&lt;= 0, " ",INDEX(Costs,MATCH(AD$3,add_ons,0),MATCH($E379,Models,0)+1))</f>
        <v xml:space="preserve"> </v>
      </c>
      <c r="AR379" s="3" t="str" cm="1">
        <f t="array" ref="AR379">IF(S379&lt;= 0, " ",INDEX(Costs,MATCH(AE$3,add_ons,0),MATCH($E379,Models,0)+1))</f>
        <v xml:space="preserve"> </v>
      </c>
      <c r="AS379" s="3" t="str" cm="1">
        <f t="array" ref="AS379">IF(T379&lt;= 0, " ",INDEX(Costs,MATCH(AF$3,add_ons,0),MATCH($E379,Models,0)+1))</f>
        <v xml:space="preserve"> </v>
      </c>
      <c r="AT379" s="3" t="str" cm="1">
        <f t="array" ref="AT379">IF(U379&lt;= 0, " ",INDEX(Costs,MATCH(AG$3,add_ons,0),MATCH($E379,Models,0)+1))</f>
        <v xml:space="preserve"> </v>
      </c>
      <c r="AU379" s="3" cm="1">
        <f t="array" ref="AU379">IF(V379&lt;= 0, " ",INDEX(Costs,MATCH(AH$3,add_ons,0),MATCH($E379,Models,0)+1))</f>
        <v>109.2</v>
      </c>
      <c r="AV379" s="3">
        <f t="shared" si="26"/>
        <v>1175.6000000000001</v>
      </c>
      <c r="AW379" s="3">
        <f t="shared" si="27"/>
        <v>17162</v>
      </c>
      <c r="AX379" s="3">
        <f t="shared" si="28"/>
        <v>10269.200000000001</v>
      </c>
      <c r="AY379" s="3">
        <f t="shared" si="29"/>
        <v>6892.7999999999993</v>
      </c>
    </row>
    <row r="380" spans="1:51" x14ac:dyDescent="0.2">
      <c r="A380" t="s">
        <v>8</v>
      </c>
      <c r="B380" t="s">
        <v>9</v>
      </c>
      <c r="C380" t="s">
        <v>10</v>
      </c>
      <c r="D380" t="s">
        <v>16</v>
      </c>
      <c r="E380" t="s">
        <v>17</v>
      </c>
      <c r="F380" t="s">
        <v>13</v>
      </c>
      <c r="G380" t="s">
        <v>14</v>
      </c>
      <c r="H380">
        <v>44</v>
      </c>
      <c r="I380" s="3">
        <v>18419</v>
      </c>
      <c r="J380" s="4">
        <v>17866.43</v>
      </c>
      <c r="K380" s="10">
        <v>0</v>
      </c>
      <c r="L380" s="10">
        <v>0</v>
      </c>
      <c r="M380" s="10">
        <v>0</v>
      </c>
      <c r="N380" s="10">
        <v>0</v>
      </c>
      <c r="O380" s="10">
        <v>0</v>
      </c>
      <c r="P380" s="10">
        <v>0</v>
      </c>
      <c r="Q380" s="10">
        <v>0</v>
      </c>
      <c r="R380" s="10">
        <v>0</v>
      </c>
      <c r="S380" s="10">
        <v>0</v>
      </c>
      <c r="T380" s="10">
        <v>1</v>
      </c>
      <c r="U380" s="10">
        <v>0</v>
      </c>
      <c r="V380" s="10">
        <v>0</v>
      </c>
      <c r="W380" s="4" t="str" cm="1">
        <f t="array" ref="W380">IF(K380&lt;=0," ",INDEX(Prices,MATCH(W$3,add_ons,0),MATCH($E380,Models,0)+1))</f>
        <v xml:space="preserve"> </v>
      </c>
      <c r="X380" s="4" t="str" cm="1">
        <f t="array" ref="X380">IF(L380&lt;=0," ",INDEX(Prices,MATCH(X$3,add_ons,0),MATCH($E380,Models,0)+1))</f>
        <v xml:space="preserve"> </v>
      </c>
      <c r="Y380" s="4" t="str" cm="1">
        <f t="array" ref="Y380">IF(M380&lt;=0," ",INDEX(Prices,MATCH(Y$3,add_ons,0),MATCH($E380,Models,0)+1))</f>
        <v xml:space="preserve"> </v>
      </c>
      <c r="Z380" s="4" t="str" cm="1">
        <f t="array" ref="Z380">IF(N380&lt;=0," ",INDEX(Prices,MATCH(Z$3,add_ons,0),MATCH($E380,Models,0)+1))</f>
        <v xml:space="preserve"> </v>
      </c>
      <c r="AA380" s="4" t="str" cm="1">
        <f t="array" ref="AA380">IF(O380&lt;=0," ",INDEX(Prices,MATCH(AA$3,add_ons,0),MATCH($E380,Models,0)+1))</f>
        <v xml:space="preserve"> </v>
      </c>
      <c r="AB380" s="4" t="str" cm="1">
        <f t="array" ref="AB380">IF(P380&lt;=0," ",INDEX(Prices,MATCH(AB$3,add_ons,0),MATCH($E380,Models,0)+1))</f>
        <v xml:space="preserve"> </v>
      </c>
      <c r="AC380" s="4" t="str" cm="1">
        <f t="array" ref="AC380">IF(Q380&lt;=0," ",INDEX(Prices,MATCH(AC$3,add_ons,0),MATCH($E380,Models,0)+1))</f>
        <v xml:space="preserve"> </v>
      </c>
      <c r="AD380" s="4" t="str" cm="1">
        <f t="array" ref="AD380">IF(R380&lt;=0," ",INDEX(Prices,MATCH(AD$3,add_ons,0),MATCH($E380,Models,0)+1))</f>
        <v xml:space="preserve"> </v>
      </c>
      <c r="AE380" s="4" t="str" cm="1">
        <f t="array" ref="AE380">IF(S380&lt;=0," ",INDEX(Prices,MATCH(AE$3,add_ons,0),MATCH($E380,Models,0)+1))</f>
        <v xml:space="preserve"> </v>
      </c>
      <c r="AF380" s="4" cm="1">
        <f t="array" ref="AF380">IF(T380&lt;=0," ",INDEX(Prices,MATCH(AF$3,add_ons,0),MATCH($E380,Models,0)+1))</f>
        <v>180</v>
      </c>
      <c r="AG380" s="4" t="str" cm="1">
        <f t="array" ref="AG380">IF(U380&lt;=0," ",INDEX(Prices,MATCH(AG$3,add_ons,0),MATCH($E380,Models,0)+1))</f>
        <v xml:space="preserve"> </v>
      </c>
      <c r="AH380" s="4" t="str" cm="1">
        <f t="array" ref="AH380">IF(V380&lt;=0," ",INDEX(Prices,MATCH(AH$3,add_ons,0),MATCH($E380,Models,0)+1))</f>
        <v xml:space="preserve"> </v>
      </c>
      <c r="AI380" s="3">
        <f t="shared" si="25"/>
        <v>153</v>
      </c>
      <c r="AJ380" s="3" t="str" cm="1">
        <f t="array" ref="AJ380">IF(K380&lt;= 0, " ",INDEX(Costs,MATCH(W$3,add_ons,0),MATCH($E380,Models,0)+1))</f>
        <v xml:space="preserve"> </v>
      </c>
      <c r="AK380" s="3" t="str" cm="1">
        <f t="array" ref="AK380">IF(L380&lt;= 0, " ",INDEX(Costs,MATCH(X$3,add_ons,0),MATCH($E380,Models,0)+1))</f>
        <v xml:space="preserve"> </v>
      </c>
      <c r="AL380" s="3" t="str" cm="1">
        <f t="array" ref="AL380">IF(M380&lt;= 0, " ",INDEX(Costs,MATCH(Y$3,add_ons,0),MATCH($E380,Models,0)+1))</f>
        <v xml:space="preserve"> </v>
      </c>
      <c r="AM380" s="3" t="str" cm="1">
        <f t="array" ref="AM380">IF(N380&lt;= 0, " ",INDEX(Costs,MATCH(Z$3,add_ons,0),MATCH($E380,Models,0)+1))</f>
        <v xml:space="preserve"> </v>
      </c>
      <c r="AN380" s="3" t="str" cm="1">
        <f t="array" ref="AN380">IF(O380&lt;= 0, " ",INDEX(Costs,MATCH(AA$3,add_ons,0),MATCH($E380,Models,0)+1))</f>
        <v xml:space="preserve"> </v>
      </c>
      <c r="AO380" s="3" t="str" cm="1">
        <f t="array" ref="AO380">IF(P380&lt;= 0, " ",INDEX(Costs,MATCH(AB$3,add_ons,0),MATCH($E380,Models,0)+1))</f>
        <v xml:space="preserve"> </v>
      </c>
      <c r="AP380" s="3" t="str" cm="1">
        <f t="array" ref="AP380">IF(Q380&lt;= 0, " ",INDEX(Costs,MATCH(AC$3,add_ons,0),MATCH($E380,Models,0)+1))</f>
        <v xml:space="preserve"> </v>
      </c>
      <c r="AQ380" s="3" t="str" cm="1">
        <f t="array" ref="AQ380">IF(R380&lt;= 0, " ",INDEX(Costs,MATCH(AD$3,add_ons,0),MATCH($E380,Models,0)+1))</f>
        <v xml:space="preserve"> </v>
      </c>
      <c r="AR380" s="3" t="str" cm="1">
        <f t="array" ref="AR380">IF(S380&lt;= 0, " ",INDEX(Costs,MATCH(AE$3,add_ons,0),MATCH($E380,Models,0)+1))</f>
        <v xml:space="preserve"> </v>
      </c>
      <c r="AS380" s="3" cm="1">
        <f t="array" ref="AS380">IF(T380&lt;= 0, " ",INDEX(Costs,MATCH(AF$3,add_ons,0),MATCH($E380,Models,0)+1))</f>
        <v>32.4</v>
      </c>
      <c r="AT380" s="3" t="str" cm="1">
        <f t="array" ref="AT380">IF(U380&lt;= 0, " ",INDEX(Costs,MATCH(AG$3,add_ons,0),MATCH($E380,Models,0)+1))</f>
        <v xml:space="preserve"> </v>
      </c>
      <c r="AU380" s="3" t="str" cm="1">
        <f t="array" ref="AU380">IF(V380&lt;= 0, " ",INDEX(Costs,MATCH(AH$3,add_ons,0),MATCH($E380,Models,0)+1))</f>
        <v xml:space="preserve"> </v>
      </c>
      <c r="AV380" s="3">
        <f t="shared" si="26"/>
        <v>32.4</v>
      </c>
      <c r="AW380" s="3">
        <f t="shared" si="27"/>
        <v>18572</v>
      </c>
      <c r="AX380" s="3">
        <f t="shared" si="28"/>
        <v>17898.830000000002</v>
      </c>
      <c r="AY380" s="3">
        <f t="shared" si="29"/>
        <v>673.16999999999825</v>
      </c>
    </row>
    <row r="381" spans="1:51" x14ac:dyDescent="0.2">
      <c r="A381" t="s">
        <v>8</v>
      </c>
      <c r="B381" t="s">
        <v>9</v>
      </c>
      <c r="C381" t="s">
        <v>10</v>
      </c>
      <c r="D381" t="s">
        <v>16</v>
      </c>
      <c r="E381" t="s">
        <v>20</v>
      </c>
      <c r="F381" t="s">
        <v>34</v>
      </c>
      <c r="G381" t="s">
        <v>22</v>
      </c>
      <c r="H381">
        <v>55</v>
      </c>
      <c r="I381" s="3">
        <v>28326</v>
      </c>
      <c r="J381" s="4">
        <v>27476.219999999998</v>
      </c>
      <c r="K381" s="10">
        <v>0</v>
      </c>
      <c r="L381" s="10">
        <v>0</v>
      </c>
      <c r="M381" s="10">
        <v>0</v>
      </c>
      <c r="N381" s="10">
        <v>0</v>
      </c>
      <c r="O381" s="10">
        <v>0</v>
      </c>
      <c r="P381" s="10">
        <v>0</v>
      </c>
      <c r="Q381" s="10">
        <v>0</v>
      </c>
      <c r="R381" s="10">
        <v>0</v>
      </c>
      <c r="S381" s="10">
        <v>1</v>
      </c>
      <c r="T381" s="10">
        <v>0</v>
      </c>
      <c r="U381" s="10">
        <v>0</v>
      </c>
      <c r="V381" s="10">
        <v>1</v>
      </c>
      <c r="W381" s="4" t="str" cm="1">
        <f t="array" ref="W381">IF(K381&lt;=0," ",INDEX(Prices,MATCH(W$3,add_ons,0),MATCH($E381,Models,0)+1))</f>
        <v xml:space="preserve"> </v>
      </c>
      <c r="X381" s="4" t="str" cm="1">
        <f t="array" ref="X381">IF(L381&lt;=0," ",INDEX(Prices,MATCH(X$3,add_ons,0),MATCH($E381,Models,0)+1))</f>
        <v xml:space="preserve"> </v>
      </c>
      <c r="Y381" s="4" t="str" cm="1">
        <f t="array" ref="Y381">IF(M381&lt;=0," ",INDEX(Prices,MATCH(Y$3,add_ons,0),MATCH($E381,Models,0)+1))</f>
        <v xml:space="preserve"> </v>
      </c>
      <c r="Z381" s="4" t="str" cm="1">
        <f t="array" ref="Z381">IF(N381&lt;=0," ",INDEX(Prices,MATCH(Z$3,add_ons,0),MATCH($E381,Models,0)+1))</f>
        <v xml:space="preserve"> </v>
      </c>
      <c r="AA381" s="4" t="str" cm="1">
        <f t="array" ref="AA381">IF(O381&lt;=0," ",INDEX(Prices,MATCH(AA$3,add_ons,0),MATCH($E381,Models,0)+1))</f>
        <v xml:space="preserve"> </v>
      </c>
      <c r="AB381" s="4" t="str" cm="1">
        <f t="array" ref="AB381">IF(P381&lt;=0," ",INDEX(Prices,MATCH(AB$3,add_ons,0),MATCH($E381,Models,0)+1))</f>
        <v xml:space="preserve"> </v>
      </c>
      <c r="AC381" s="4" t="str" cm="1">
        <f t="array" ref="AC381">IF(Q381&lt;=0," ",INDEX(Prices,MATCH(AC$3,add_ons,0),MATCH($E381,Models,0)+1))</f>
        <v xml:space="preserve"> </v>
      </c>
      <c r="AD381" s="4" t="str" cm="1">
        <f t="array" ref="AD381">IF(R381&lt;=0," ",INDEX(Prices,MATCH(AD$3,add_ons,0),MATCH($E381,Models,0)+1))</f>
        <v xml:space="preserve"> </v>
      </c>
      <c r="AE381" s="4" cm="1">
        <f t="array" ref="AE381">IF(S381&lt;=0," ",INDEX(Prices,MATCH(AE$3,add_ons,0),MATCH($E381,Models,0)+1))</f>
        <v>160</v>
      </c>
      <c r="AF381" s="4" t="str" cm="1">
        <f t="array" ref="AF381">IF(T381&lt;=0," ",INDEX(Prices,MATCH(AF$3,add_ons,0),MATCH($E381,Models,0)+1))</f>
        <v xml:space="preserve"> </v>
      </c>
      <c r="AG381" s="4" t="str" cm="1">
        <f t="array" ref="AG381">IF(U381&lt;=0," ",INDEX(Prices,MATCH(AG$3,add_ons,0),MATCH($E381,Models,0)+1))</f>
        <v xml:space="preserve"> </v>
      </c>
      <c r="AH381" s="4" cm="1">
        <f t="array" ref="AH381">IF(V381&lt;=0," ",INDEX(Prices,MATCH(AH$3,add_ons,0),MATCH($E381,Models,0)+1))</f>
        <v>460</v>
      </c>
      <c r="AI381" s="3">
        <f t="shared" si="25"/>
        <v>527</v>
      </c>
      <c r="AJ381" s="3" t="str" cm="1">
        <f t="array" ref="AJ381">IF(K381&lt;= 0, " ",INDEX(Costs,MATCH(W$3,add_ons,0),MATCH($E381,Models,0)+1))</f>
        <v xml:space="preserve"> </v>
      </c>
      <c r="AK381" s="3" t="str" cm="1">
        <f t="array" ref="AK381">IF(L381&lt;= 0, " ",INDEX(Costs,MATCH(X$3,add_ons,0),MATCH($E381,Models,0)+1))</f>
        <v xml:space="preserve"> </v>
      </c>
      <c r="AL381" s="3" t="str" cm="1">
        <f t="array" ref="AL381">IF(M381&lt;= 0, " ",INDEX(Costs,MATCH(Y$3,add_ons,0),MATCH($E381,Models,0)+1))</f>
        <v xml:space="preserve"> </v>
      </c>
      <c r="AM381" s="3" t="str" cm="1">
        <f t="array" ref="AM381">IF(N381&lt;= 0, " ",INDEX(Costs,MATCH(Z$3,add_ons,0),MATCH($E381,Models,0)+1))</f>
        <v xml:space="preserve"> </v>
      </c>
      <c r="AN381" s="3" t="str" cm="1">
        <f t="array" ref="AN381">IF(O381&lt;= 0, " ",INDEX(Costs,MATCH(AA$3,add_ons,0),MATCH($E381,Models,0)+1))</f>
        <v xml:space="preserve"> </v>
      </c>
      <c r="AO381" s="3" t="str" cm="1">
        <f t="array" ref="AO381">IF(P381&lt;= 0, " ",INDEX(Costs,MATCH(AB$3,add_ons,0),MATCH($E381,Models,0)+1))</f>
        <v xml:space="preserve"> </v>
      </c>
      <c r="AP381" s="3" t="str" cm="1">
        <f t="array" ref="AP381">IF(Q381&lt;= 0, " ",INDEX(Costs,MATCH(AC$3,add_ons,0),MATCH($E381,Models,0)+1))</f>
        <v xml:space="preserve"> </v>
      </c>
      <c r="AQ381" s="3" t="str" cm="1">
        <f t="array" ref="AQ381">IF(R381&lt;= 0, " ",INDEX(Costs,MATCH(AD$3,add_ons,0),MATCH($E381,Models,0)+1))</f>
        <v xml:space="preserve"> </v>
      </c>
      <c r="AR381" s="3" cm="1">
        <f t="array" ref="AR381">IF(S381&lt;= 0, " ",INDEX(Costs,MATCH(AE$3,add_ons,0),MATCH($E381,Models,0)+1))</f>
        <v>27.200000000000003</v>
      </c>
      <c r="AS381" s="3" t="str" cm="1">
        <f t="array" ref="AS381">IF(T381&lt;= 0, " ",INDEX(Costs,MATCH(AF$3,add_ons,0),MATCH($E381,Models,0)+1))</f>
        <v xml:space="preserve"> </v>
      </c>
      <c r="AT381" s="3" t="str" cm="1">
        <f t="array" ref="AT381">IF(U381&lt;= 0, " ",INDEX(Costs,MATCH(AG$3,add_ons,0),MATCH($E381,Models,0)+1))</f>
        <v xml:space="preserve"> </v>
      </c>
      <c r="AU381" s="3" cm="1">
        <f t="array" ref="AU381">IF(V381&lt;= 0, " ",INDEX(Costs,MATCH(AH$3,add_ons,0),MATCH($E381,Models,0)+1))</f>
        <v>96.6</v>
      </c>
      <c r="AV381" s="3">
        <f t="shared" si="26"/>
        <v>123.8</v>
      </c>
      <c r="AW381" s="3">
        <f t="shared" si="27"/>
        <v>28853</v>
      </c>
      <c r="AX381" s="3">
        <f t="shared" si="28"/>
        <v>27600.019999999997</v>
      </c>
      <c r="AY381" s="3">
        <f t="shared" si="29"/>
        <v>1252.9800000000032</v>
      </c>
    </row>
    <row r="382" spans="1:51" x14ac:dyDescent="0.2">
      <c r="A382" t="s">
        <v>8</v>
      </c>
      <c r="B382" t="s">
        <v>9</v>
      </c>
      <c r="C382" t="s">
        <v>10</v>
      </c>
      <c r="D382" t="s">
        <v>16</v>
      </c>
      <c r="E382" t="s">
        <v>33</v>
      </c>
      <c r="F382" t="s">
        <v>13</v>
      </c>
      <c r="G382" t="s">
        <v>22</v>
      </c>
      <c r="H382">
        <v>25</v>
      </c>
      <c r="I382" s="3">
        <v>32094</v>
      </c>
      <c r="J382" s="4">
        <v>31131.18</v>
      </c>
      <c r="K382" s="10">
        <v>0</v>
      </c>
      <c r="L382" s="10">
        <v>0</v>
      </c>
      <c r="M382" s="10">
        <v>0</v>
      </c>
      <c r="N382" s="10">
        <v>0</v>
      </c>
      <c r="O382" s="10">
        <v>0</v>
      </c>
      <c r="P382" s="10">
        <v>0</v>
      </c>
      <c r="Q382" s="10">
        <v>0</v>
      </c>
      <c r="R382" s="10">
        <v>0</v>
      </c>
      <c r="S382" s="10">
        <v>0</v>
      </c>
      <c r="T382" s="10">
        <v>0</v>
      </c>
      <c r="U382" s="10">
        <v>1</v>
      </c>
      <c r="V382" s="10">
        <v>0</v>
      </c>
      <c r="W382" s="4" t="str" cm="1">
        <f t="array" ref="W382">IF(K382&lt;=0," ",INDEX(Prices,MATCH(W$3,add_ons,0),MATCH($E382,Models,0)+1))</f>
        <v xml:space="preserve"> </v>
      </c>
      <c r="X382" s="4" t="str" cm="1">
        <f t="array" ref="X382">IF(L382&lt;=0," ",INDEX(Prices,MATCH(X$3,add_ons,0),MATCH($E382,Models,0)+1))</f>
        <v xml:space="preserve"> </v>
      </c>
      <c r="Y382" s="4" t="str" cm="1">
        <f t="array" ref="Y382">IF(M382&lt;=0," ",INDEX(Prices,MATCH(Y$3,add_ons,0),MATCH($E382,Models,0)+1))</f>
        <v xml:space="preserve"> </v>
      </c>
      <c r="Z382" s="4" t="str" cm="1">
        <f t="array" ref="Z382">IF(N382&lt;=0," ",INDEX(Prices,MATCH(Z$3,add_ons,0),MATCH($E382,Models,0)+1))</f>
        <v xml:space="preserve"> </v>
      </c>
      <c r="AA382" s="4" t="str" cm="1">
        <f t="array" ref="AA382">IF(O382&lt;=0," ",INDEX(Prices,MATCH(AA$3,add_ons,0),MATCH($E382,Models,0)+1))</f>
        <v xml:space="preserve"> </v>
      </c>
      <c r="AB382" s="4" t="str" cm="1">
        <f t="array" ref="AB382">IF(P382&lt;=0," ",INDEX(Prices,MATCH(AB$3,add_ons,0),MATCH($E382,Models,0)+1))</f>
        <v xml:space="preserve"> </v>
      </c>
      <c r="AC382" s="4" t="str" cm="1">
        <f t="array" ref="AC382">IF(Q382&lt;=0," ",INDEX(Prices,MATCH(AC$3,add_ons,0),MATCH($E382,Models,0)+1))</f>
        <v xml:space="preserve"> </v>
      </c>
      <c r="AD382" s="4" t="str" cm="1">
        <f t="array" ref="AD382">IF(R382&lt;=0," ",INDEX(Prices,MATCH(AD$3,add_ons,0),MATCH($E382,Models,0)+1))</f>
        <v xml:space="preserve"> </v>
      </c>
      <c r="AE382" s="4" t="str" cm="1">
        <f t="array" ref="AE382">IF(S382&lt;=0," ",INDEX(Prices,MATCH(AE$3,add_ons,0),MATCH($E382,Models,0)+1))</f>
        <v xml:space="preserve"> </v>
      </c>
      <c r="AF382" s="4" t="str" cm="1">
        <f t="array" ref="AF382">IF(T382&lt;=0," ",INDEX(Prices,MATCH(AF$3,add_ons,0),MATCH($E382,Models,0)+1))</f>
        <v xml:space="preserve"> </v>
      </c>
      <c r="AG382" s="4" cm="1">
        <f t="array" ref="AG382">IF(U382&lt;=0," ",INDEX(Prices,MATCH(AG$3,add_ons,0),MATCH($E382,Models,0)+1))</f>
        <v>730</v>
      </c>
      <c r="AH382" s="4" t="str" cm="1">
        <f t="array" ref="AH382">IF(V382&lt;=0," ",INDEX(Prices,MATCH(AH$3,add_ons,0),MATCH($E382,Models,0)+1))</f>
        <v xml:space="preserve"> </v>
      </c>
      <c r="AI382" s="3">
        <f t="shared" si="25"/>
        <v>620.5</v>
      </c>
      <c r="AJ382" s="3" t="str" cm="1">
        <f t="array" ref="AJ382">IF(K382&lt;= 0, " ",INDEX(Costs,MATCH(W$3,add_ons,0),MATCH($E382,Models,0)+1))</f>
        <v xml:space="preserve"> </v>
      </c>
      <c r="AK382" s="3" t="str" cm="1">
        <f t="array" ref="AK382">IF(L382&lt;= 0, " ",INDEX(Costs,MATCH(X$3,add_ons,0),MATCH($E382,Models,0)+1))</f>
        <v xml:space="preserve"> </v>
      </c>
      <c r="AL382" s="3" t="str" cm="1">
        <f t="array" ref="AL382">IF(M382&lt;= 0, " ",INDEX(Costs,MATCH(Y$3,add_ons,0),MATCH($E382,Models,0)+1))</f>
        <v xml:space="preserve"> </v>
      </c>
      <c r="AM382" s="3" t="str" cm="1">
        <f t="array" ref="AM382">IF(N382&lt;= 0, " ",INDEX(Costs,MATCH(Z$3,add_ons,0),MATCH($E382,Models,0)+1))</f>
        <v xml:space="preserve"> </v>
      </c>
      <c r="AN382" s="3" t="str" cm="1">
        <f t="array" ref="AN382">IF(O382&lt;= 0, " ",INDEX(Costs,MATCH(AA$3,add_ons,0),MATCH($E382,Models,0)+1))</f>
        <v xml:space="preserve"> </v>
      </c>
      <c r="AO382" s="3" t="str" cm="1">
        <f t="array" ref="AO382">IF(P382&lt;= 0, " ",INDEX(Costs,MATCH(AB$3,add_ons,0),MATCH($E382,Models,0)+1))</f>
        <v xml:space="preserve"> </v>
      </c>
      <c r="AP382" s="3" t="str" cm="1">
        <f t="array" ref="AP382">IF(Q382&lt;= 0, " ",INDEX(Costs,MATCH(AC$3,add_ons,0),MATCH($E382,Models,0)+1))</f>
        <v xml:space="preserve"> </v>
      </c>
      <c r="AQ382" s="3" t="str" cm="1">
        <f t="array" ref="AQ382">IF(R382&lt;= 0, " ",INDEX(Costs,MATCH(AD$3,add_ons,0),MATCH($E382,Models,0)+1))</f>
        <v xml:space="preserve"> </v>
      </c>
      <c r="AR382" s="3" t="str" cm="1">
        <f t="array" ref="AR382">IF(S382&lt;= 0, " ",INDEX(Costs,MATCH(AE$3,add_ons,0),MATCH($E382,Models,0)+1))</f>
        <v xml:space="preserve"> </v>
      </c>
      <c r="AS382" s="3" t="str" cm="1">
        <f t="array" ref="AS382">IF(T382&lt;= 0, " ",INDEX(Costs,MATCH(AF$3,add_ons,0),MATCH($E382,Models,0)+1))</f>
        <v xml:space="preserve"> </v>
      </c>
      <c r="AT382" s="3" cm="1">
        <f t="array" ref="AT382">IF(U382&lt;= 0, " ",INDEX(Costs,MATCH(AG$3,add_ons,0),MATCH($E382,Models,0)+1))</f>
        <v>204.4</v>
      </c>
      <c r="AU382" s="3" t="str" cm="1">
        <f t="array" ref="AU382">IF(V382&lt;= 0, " ",INDEX(Costs,MATCH(AH$3,add_ons,0),MATCH($E382,Models,0)+1))</f>
        <v xml:space="preserve"> </v>
      </c>
      <c r="AV382" s="3">
        <f t="shared" si="26"/>
        <v>204.4</v>
      </c>
      <c r="AW382" s="3">
        <f t="shared" si="27"/>
        <v>32714.5</v>
      </c>
      <c r="AX382" s="3">
        <f t="shared" si="28"/>
        <v>31335.58</v>
      </c>
      <c r="AY382" s="3">
        <f t="shared" si="29"/>
        <v>1378.9199999999983</v>
      </c>
    </row>
    <row r="383" spans="1:51" x14ac:dyDescent="0.2">
      <c r="A383" t="s">
        <v>8</v>
      </c>
      <c r="B383" t="s">
        <v>9</v>
      </c>
      <c r="C383" t="s">
        <v>10</v>
      </c>
      <c r="D383" t="s">
        <v>11</v>
      </c>
      <c r="E383" t="s">
        <v>12</v>
      </c>
      <c r="F383" t="s">
        <v>13</v>
      </c>
      <c r="G383" t="s">
        <v>14</v>
      </c>
      <c r="H383">
        <v>69</v>
      </c>
      <c r="I383" s="3">
        <v>27040</v>
      </c>
      <c r="J383" s="4">
        <v>26228.799999999999</v>
      </c>
      <c r="K383" s="10">
        <v>0</v>
      </c>
      <c r="L383" s="10">
        <v>1</v>
      </c>
      <c r="M383" s="10">
        <v>0</v>
      </c>
      <c r="N383" s="10">
        <v>0</v>
      </c>
      <c r="O383" s="10">
        <v>0</v>
      </c>
      <c r="P383" s="10">
        <v>1</v>
      </c>
      <c r="Q383" s="10">
        <v>1</v>
      </c>
      <c r="R383" s="10">
        <v>0</v>
      </c>
      <c r="S383" s="10">
        <v>1</v>
      </c>
      <c r="T383" s="10">
        <v>0</v>
      </c>
      <c r="U383" s="10">
        <v>0</v>
      </c>
      <c r="V383" s="10">
        <v>1</v>
      </c>
      <c r="W383" s="4" t="str" cm="1">
        <f t="array" ref="W383">IF(K383&lt;=0," ",INDEX(Prices,MATCH(W$3,add_ons,0),MATCH($E383,Models,0)+1))</f>
        <v xml:space="preserve"> </v>
      </c>
      <c r="X383" s="4" cm="1">
        <f t="array" ref="X383">IF(L383&lt;=0," ",INDEX(Prices,MATCH(X$3,add_ons,0),MATCH($E383,Models,0)+1))</f>
        <v>210</v>
      </c>
      <c r="Y383" s="4" t="str" cm="1">
        <f t="array" ref="Y383">IF(M383&lt;=0," ",INDEX(Prices,MATCH(Y$3,add_ons,0),MATCH($E383,Models,0)+1))</f>
        <v xml:space="preserve"> </v>
      </c>
      <c r="Z383" s="4" t="str" cm="1">
        <f t="array" ref="Z383">IF(N383&lt;=0," ",INDEX(Prices,MATCH(Z$3,add_ons,0),MATCH($E383,Models,0)+1))</f>
        <v xml:space="preserve"> </v>
      </c>
      <c r="AA383" s="4" t="str" cm="1">
        <f t="array" ref="AA383">IF(O383&lt;=0," ",INDEX(Prices,MATCH(AA$3,add_ons,0),MATCH($E383,Models,0)+1))</f>
        <v xml:space="preserve"> </v>
      </c>
      <c r="AB383" s="4" cm="1">
        <f t="array" ref="AB383">IF(P383&lt;=0," ",INDEX(Prices,MATCH(AB$3,add_ons,0),MATCH($E383,Models,0)+1))</f>
        <v>2700</v>
      </c>
      <c r="AC383" s="4" cm="1">
        <f t="array" ref="AC383">IF(Q383&lt;=0," ",INDEX(Prices,MATCH(AC$3,add_ons,0),MATCH($E383,Models,0)+1))</f>
        <v>110</v>
      </c>
      <c r="AD383" s="4" t="str" cm="1">
        <f t="array" ref="AD383">IF(R383&lt;=0," ",INDEX(Prices,MATCH(AD$3,add_ons,0),MATCH($E383,Models,0)+1))</f>
        <v xml:space="preserve"> </v>
      </c>
      <c r="AE383" s="4" cm="1">
        <f t="array" ref="AE383">IF(S383&lt;=0," ",INDEX(Prices,MATCH(AE$3,add_ons,0),MATCH($E383,Models,0)+1))</f>
        <v>160</v>
      </c>
      <c r="AF383" s="4" t="str" cm="1">
        <f t="array" ref="AF383">IF(T383&lt;=0," ",INDEX(Prices,MATCH(AF$3,add_ons,0),MATCH($E383,Models,0)+1))</f>
        <v xml:space="preserve"> </v>
      </c>
      <c r="AG383" s="4" t="str" cm="1">
        <f t="array" ref="AG383">IF(U383&lt;=0," ",INDEX(Prices,MATCH(AG$3,add_ons,0),MATCH($E383,Models,0)+1))</f>
        <v xml:space="preserve"> </v>
      </c>
      <c r="AH383" s="4" cm="1">
        <f t="array" ref="AH383">IF(V383&lt;=0," ",INDEX(Prices,MATCH(AH$3,add_ons,0),MATCH($E383,Models,0)+1))</f>
        <v>460</v>
      </c>
      <c r="AI383" s="3">
        <f t="shared" si="25"/>
        <v>3094</v>
      </c>
      <c r="AJ383" s="3" t="str" cm="1">
        <f t="array" ref="AJ383">IF(K383&lt;= 0, " ",INDEX(Costs,MATCH(W$3,add_ons,0),MATCH($E383,Models,0)+1))</f>
        <v xml:space="preserve"> </v>
      </c>
      <c r="AK383" s="3" cm="1">
        <f t="array" ref="AK383">IF(L383&lt;= 0, " ",INDEX(Costs,MATCH(X$3,add_ons,0),MATCH($E383,Models,0)+1))</f>
        <v>23.1</v>
      </c>
      <c r="AL383" s="3" t="str" cm="1">
        <f t="array" ref="AL383">IF(M383&lt;= 0, " ",INDEX(Costs,MATCH(Y$3,add_ons,0),MATCH($E383,Models,0)+1))</f>
        <v xml:space="preserve"> </v>
      </c>
      <c r="AM383" s="3" t="str" cm="1">
        <f t="array" ref="AM383">IF(N383&lt;= 0, " ",INDEX(Costs,MATCH(Z$3,add_ons,0),MATCH($E383,Models,0)+1))</f>
        <v xml:space="preserve"> </v>
      </c>
      <c r="AN383" s="3" t="str" cm="1">
        <f t="array" ref="AN383">IF(O383&lt;= 0, " ",INDEX(Costs,MATCH(AA$3,add_ons,0),MATCH($E383,Models,0)+1))</f>
        <v xml:space="preserve"> </v>
      </c>
      <c r="AO383" s="3" cm="1">
        <f t="array" ref="AO383">IF(P383&lt;= 0, " ",INDEX(Costs,MATCH(AB$3,add_ons,0),MATCH($E383,Models,0)+1))</f>
        <v>1836.0000000000002</v>
      </c>
      <c r="AP383" s="3" cm="1">
        <f t="array" ref="AP383">IF(Q383&lt;= 0, " ",INDEX(Costs,MATCH(AC$3,add_ons,0),MATCH($E383,Models,0)+1))</f>
        <v>16.5</v>
      </c>
      <c r="AQ383" s="3" t="str" cm="1">
        <f t="array" ref="AQ383">IF(R383&lt;= 0, " ",INDEX(Costs,MATCH(AD$3,add_ons,0),MATCH($E383,Models,0)+1))</f>
        <v xml:space="preserve"> </v>
      </c>
      <c r="AR383" s="3" cm="1">
        <f t="array" ref="AR383">IF(S383&lt;= 0, " ",INDEX(Costs,MATCH(AE$3,add_ons,0),MATCH($E383,Models,0)+1))</f>
        <v>27.200000000000003</v>
      </c>
      <c r="AS383" s="3" t="str" cm="1">
        <f t="array" ref="AS383">IF(T383&lt;= 0, " ",INDEX(Costs,MATCH(AF$3,add_ons,0),MATCH($E383,Models,0)+1))</f>
        <v xml:space="preserve"> </v>
      </c>
      <c r="AT383" s="3" t="str" cm="1">
        <f t="array" ref="AT383">IF(U383&lt;= 0, " ",INDEX(Costs,MATCH(AG$3,add_ons,0),MATCH($E383,Models,0)+1))</f>
        <v xml:space="preserve"> </v>
      </c>
      <c r="AU383" s="3" cm="1">
        <f t="array" ref="AU383">IF(V383&lt;= 0, " ",INDEX(Costs,MATCH(AH$3,add_ons,0),MATCH($E383,Models,0)+1))</f>
        <v>96.6</v>
      </c>
      <c r="AV383" s="3">
        <f t="shared" si="26"/>
        <v>1999.4</v>
      </c>
      <c r="AW383" s="3">
        <f t="shared" si="27"/>
        <v>30134</v>
      </c>
      <c r="AX383" s="3">
        <f t="shared" si="28"/>
        <v>28228.2</v>
      </c>
      <c r="AY383" s="3">
        <f t="shared" si="29"/>
        <v>1905.7999999999993</v>
      </c>
    </row>
    <row r="384" spans="1:51" x14ac:dyDescent="0.2">
      <c r="A384" t="s">
        <v>8</v>
      </c>
      <c r="B384" t="s">
        <v>9</v>
      </c>
      <c r="C384" t="s">
        <v>10</v>
      </c>
      <c r="D384" t="s">
        <v>11</v>
      </c>
      <c r="E384" t="s">
        <v>12</v>
      </c>
      <c r="F384" t="s">
        <v>18</v>
      </c>
      <c r="G384" t="s">
        <v>22</v>
      </c>
      <c r="H384">
        <v>58</v>
      </c>
      <c r="I384" s="3">
        <v>26385</v>
      </c>
      <c r="J384" s="4">
        <v>25593.45</v>
      </c>
      <c r="K384" s="10">
        <v>0</v>
      </c>
      <c r="L384" s="10">
        <v>1</v>
      </c>
      <c r="M384" s="10">
        <v>0</v>
      </c>
      <c r="N384" s="10">
        <v>0</v>
      </c>
      <c r="O384" s="10">
        <v>0</v>
      </c>
      <c r="P384" s="10">
        <v>0</v>
      </c>
      <c r="Q384" s="10">
        <v>0</v>
      </c>
      <c r="R384" s="10">
        <v>0</v>
      </c>
      <c r="S384" s="10">
        <v>0</v>
      </c>
      <c r="T384" s="10">
        <v>1</v>
      </c>
      <c r="U384" s="10">
        <v>0</v>
      </c>
      <c r="V384" s="10">
        <v>0</v>
      </c>
      <c r="W384" s="4" t="str" cm="1">
        <f t="array" ref="W384">IF(K384&lt;=0," ",INDEX(Prices,MATCH(W$3,add_ons,0),MATCH($E384,Models,0)+1))</f>
        <v xml:space="preserve"> </v>
      </c>
      <c r="X384" s="4" cm="1">
        <f t="array" ref="X384">IF(L384&lt;=0," ",INDEX(Prices,MATCH(X$3,add_ons,0),MATCH($E384,Models,0)+1))</f>
        <v>210</v>
      </c>
      <c r="Y384" s="4" t="str" cm="1">
        <f t="array" ref="Y384">IF(M384&lt;=0," ",INDEX(Prices,MATCH(Y$3,add_ons,0),MATCH($E384,Models,0)+1))</f>
        <v xml:space="preserve"> </v>
      </c>
      <c r="Z384" s="4" t="str" cm="1">
        <f t="array" ref="Z384">IF(N384&lt;=0," ",INDEX(Prices,MATCH(Z$3,add_ons,0),MATCH($E384,Models,0)+1))</f>
        <v xml:space="preserve"> </v>
      </c>
      <c r="AA384" s="4" t="str" cm="1">
        <f t="array" ref="AA384">IF(O384&lt;=0," ",INDEX(Prices,MATCH(AA$3,add_ons,0),MATCH($E384,Models,0)+1))</f>
        <v xml:space="preserve"> </v>
      </c>
      <c r="AB384" s="4" t="str" cm="1">
        <f t="array" ref="AB384">IF(P384&lt;=0," ",INDEX(Prices,MATCH(AB$3,add_ons,0),MATCH($E384,Models,0)+1))</f>
        <v xml:space="preserve"> </v>
      </c>
      <c r="AC384" s="4" t="str" cm="1">
        <f t="array" ref="AC384">IF(Q384&lt;=0," ",INDEX(Prices,MATCH(AC$3,add_ons,0),MATCH($E384,Models,0)+1))</f>
        <v xml:space="preserve"> </v>
      </c>
      <c r="AD384" s="4" t="str" cm="1">
        <f t="array" ref="AD384">IF(R384&lt;=0," ",INDEX(Prices,MATCH(AD$3,add_ons,0),MATCH($E384,Models,0)+1))</f>
        <v xml:space="preserve"> </v>
      </c>
      <c r="AE384" s="4" t="str" cm="1">
        <f t="array" ref="AE384">IF(S384&lt;=0," ",INDEX(Prices,MATCH(AE$3,add_ons,0),MATCH($E384,Models,0)+1))</f>
        <v xml:space="preserve"> </v>
      </c>
      <c r="AF384" s="4" cm="1">
        <f t="array" ref="AF384">IF(T384&lt;=0," ",INDEX(Prices,MATCH(AF$3,add_ons,0),MATCH($E384,Models,0)+1))</f>
        <v>200</v>
      </c>
      <c r="AG384" s="4" t="str" cm="1">
        <f t="array" ref="AG384">IF(U384&lt;=0," ",INDEX(Prices,MATCH(AG$3,add_ons,0),MATCH($E384,Models,0)+1))</f>
        <v xml:space="preserve"> </v>
      </c>
      <c r="AH384" s="4" t="str" cm="1">
        <f t="array" ref="AH384">IF(V384&lt;=0," ",INDEX(Prices,MATCH(AH$3,add_ons,0),MATCH($E384,Models,0)+1))</f>
        <v xml:space="preserve"> </v>
      </c>
      <c r="AI384" s="3">
        <f t="shared" si="25"/>
        <v>348.5</v>
      </c>
      <c r="AJ384" s="3" t="str" cm="1">
        <f t="array" ref="AJ384">IF(K384&lt;= 0, " ",INDEX(Costs,MATCH(W$3,add_ons,0),MATCH($E384,Models,0)+1))</f>
        <v xml:space="preserve"> </v>
      </c>
      <c r="AK384" s="3" cm="1">
        <f t="array" ref="AK384">IF(L384&lt;= 0, " ",INDEX(Costs,MATCH(X$3,add_ons,0),MATCH($E384,Models,0)+1))</f>
        <v>23.1</v>
      </c>
      <c r="AL384" s="3" t="str" cm="1">
        <f t="array" ref="AL384">IF(M384&lt;= 0, " ",INDEX(Costs,MATCH(Y$3,add_ons,0),MATCH($E384,Models,0)+1))</f>
        <v xml:space="preserve"> </v>
      </c>
      <c r="AM384" s="3" t="str" cm="1">
        <f t="array" ref="AM384">IF(N384&lt;= 0, " ",INDEX(Costs,MATCH(Z$3,add_ons,0),MATCH($E384,Models,0)+1))</f>
        <v xml:space="preserve"> </v>
      </c>
      <c r="AN384" s="3" t="str" cm="1">
        <f t="array" ref="AN384">IF(O384&lt;= 0, " ",INDEX(Costs,MATCH(AA$3,add_ons,0),MATCH($E384,Models,0)+1))</f>
        <v xml:space="preserve"> </v>
      </c>
      <c r="AO384" s="3" t="str" cm="1">
        <f t="array" ref="AO384">IF(P384&lt;= 0, " ",INDEX(Costs,MATCH(AB$3,add_ons,0),MATCH($E384,Models,0)+1))</f>
        <v xml:space="preserve"> </v>
      </c>
      <c r="AP384" s="3" t="str" cm="1">
        <f t="array" ref="AP384">IF(Q384&lt;= 0, " ",INDEX(Costs,MATCH(AC$3,add_ons,0),MATCH($E384,Models,0)+1))</f>
        <v xml:space="preserve"> </v>
      </c>
      <c r="AQ384" s="3" t="str" cm="1">
        <f t="array" ref="AQ384">IF(R384&lt;= 0, " ",INDEX(Costs,MATCH(AD$3,add_ons,0),MATCH($E384,Models,0)+1))</f>
        <v xml:space="preserve"> </v>
      </c>
      <c r="AR384" s="3" t="str" cm="1">
        <f t="array" ref="AR384">IF(S384&lt;= 0, " ",INDEX(Costs,MATCH(AE$3,add_ons,0),MATCH($E384,Models,0)+1))</f>
        <v xml:space="preserve"> </v>
      </c>
      <c r="AS384" s="3" cm="1">
        <f t="array" ref="AS384">IF(T384&lt;= 0, " ",INDEX(Costs,MATCH(AF$3,add_ons,0),MATCH($E384,Models,0)+1))</f>
        <v>36</v>
      </c>
      <c r="AT384" s="3" t="str" cm="1">
        <f t="array" ref="AT384">IF(U384&lt;= 0, " ",INDEX(Costs,MATCH(AG$3,add_ons,0),MATCH($E384,Models,0)+1))</f>
        <v xml:space="preserve"> </v>
      </c>
      <c r="AU384" s="3" t="str" cm="1">
        <f t="array" ref="AU384">IF(V384&lt;= 0, " ",INDEX(Costs,MATCH(AH$3,add_ons,0),MATCH($E384,Models,0)+1))</f>
        <v xml:space="preserve"> </v>
      </c>
      <c r="AV384" s="3">
        <f t="shared" si="26"/>
        <v>59.1</v>
      </c>
      <c r="AW384" s="3">
        <f t="shared" si="27"/>
        <v>26733.5</v>
      </c>
      <c r="AX384" s="3">
        <f t="shared" si="28"/>
        <v>25652.55</v>
      </c>
      <c r="AY384" s="3">
        <f t="shared" si="29"/>
        <v>1080.9500000000007</v>
      </c>
    </row>
    <row r="385" spans="1:51" x14ac:dyDescent="0.2">
      <c r="A385" t="s">
        <v>8</v>
      </c>
      <c r="B385" t="s">
        <v>9</v>
      </c>
      <c r="C385" t="s">
        <v>40</v>
      </c>
      <c r="D385" t="s">
        <v>24</v>
      </c>
      <c r="E385" t="s">
        <v>25</v>
      </c>
      <c r="F385" t="s">
        <v>34</v>
      </c>
      <c r="G385" t="s">
        <v>22</v>
      </c>
      <c r="H385">
        <v>26</v>
      </c>
      <c r="I385" s="4">
        <v>18676</v>
      </c>
      <c r="J385" s="4">
        <v>11205.6</v>
      </c>
      <c r="K385" s="10">
        <v>1</v>
      </c>
      <c r="L385" s="10">
        <v>0</v>
      </c>
      <c r="M385" s="10">
        <v>1</v>
      </c>
      <c r="N385" s="10">
        <v>1</v>
      </c>
      <c r="O385" s="10">
        <v>0</v>
      </c>
      <c r="P385" s="10">
        <v>0</v>
      </c>
      <c r="Q385" s="10">
        <v>0</v>
      </c>
      <c r="R385" s="10">
        <v>0</v>
      </c>
      <c r="S385" s="10">
        <v>0</v>
      </c>
      <c r="T385" s="10">
        <v>0</v>
      </c>
      <c r="U385" s="10">
        <v>0</v>
      </c>
      <c r="V385" s="10">
        <v>0</v>
      </c>
      <c r="W385" s="4" cm="1">
        <f t="array" ref="W385">IF(K385&lt;=0," ",INDEX(Prices,MATCH(W$3,add_ons,0),MATCH($E385,Models,0)+1))</f>
        <v>1000</v>
      </c>
      <c r="X385" s="4" t="str" cm="1">
        <f t="array" ref="X385">IF(L385&lt;=0," ",INDEX(Prices,MATCH(X$3,add_ons,0),MATCH($E385,Models,0)+1))</f>
        <v xml:space="preserve"> </v>
      </c>
      <c r="Y385" s="4" cm="1">
        <f t="array" ref="Y385">IF(M385&lt;=0," ",INDEX(Prices,MATCH(Y$3,add_ons,0),MATCH($E385,Models,0)+1))</f>
        <v>430</v>
      </c>
      <c r="Z385" s="4" cm="1">
        <f t="array" ref="Z385">IF(N385&lt;=0," ",INDEX(Prices,MATCH(Z$3,add_ons,0),MATCH($E385,Models,0)+1))</f>
        <v>320</v>
      </c>
      <c r="AA385" s="4" t="str" cm="1">
        <f t="array" ref="AA385">IF(O385&lt;=0," ",INDEX(Prices,MATCH(AA$3,add_ons,0),MATCH($E385,Models,0)+1))</f>
        <v xml:space="preserve"> </v>
      </c>
      <c r="AB385" s="4" t="str" cm="1">
        <f t="array" ref="AB385">IF(P385&lt;=0," ",INDEX(Prices,MATCH(AB$3,add_ons,0),MATCH($E385,Models,0)+1))</f>
        <v xml:space="preserve"> </v>
      </c>
      <c r="AC385" s="4" t="str" cm="1">
        <f t="array" ref="AC385">IF(Q385&lt;=0," ",INDEX(Prices,MATCH(AC$3,add_ons,0),MATCH($E385,Models,0)+1))</f>
        <v xml:space="preserve"> </v>
      </c>
      <c r="AD385" s="4" t="str" cm="1">
        <f t="array" ref="AD385">IF(R385&lt;=0," ",INDEX(Prices,MATCH(AD$3,add_ons,0),MATCH($E385,Models,0)+1))</f>
        <v xml:space="preserve"> </v>
      </c>
      <c r="AE385" s="4" t="str" cm="1">
        <f t="array" ref="AE385">IF(S385&lt;=0," ",INDEX(Prices,MATCH(AE$3,add_ons,0),MATCH($E385,Models,0)+1))</f>
        <v xml:space="preserve"> </v>
      </c>
      <c r="AF385" s="4" t="str" cm="1">
        <f t="array" ref="AF385">IF(T385&lt;=0," ",INDEX(Prices,MATCH(AF$3,add_ons,0),MATCH($E385,Models,0)+1))</f>
        <v xml:space="preserve"> </v>
      </c>
      <c r="AG385" s="4" t="str" cm="1">
        <f t="array" ref="AG385">IF(U385&lt;=0," ",INDEX(Prices,MATCH(AG$3,add_ons,0),MATCH($E385,Models,0)+1))</f>
        <v xml:space="preserve"> </v>
      </c>
      <c r="AH385" s="4" t="str" cm="1">
        <f t="array" ref="AH385">IF(V385&lt;=0," ",INDEX(Prices,MATCH(AH$3,add_ons,0),MATCH($E385,Models,0)+1))</f>
        <v xml:space="preserve"> </v>
      </c>
      <c r="AI385" s="3">
        <f t="shared" si="25"/>
        <v>1487.5</v>
      </c>
      <c r="AJ385" s="3" cm="1">
        <f t="array" ref="AJ385">IF(K385&lt;= 0, " ",INDEX(Costs,MATCH(W$3,add_ons,0),MATCH($E385,Models,0)+1))</f>
        <v>250</v>
      </c>
      <c r="AK385" s="3" t="str" cm="1">
        <f t="array" ref="AK385">IF(L385&lt;= 0, " ",INDEX(Costs,MATCH(X$3,add_ons,0),MATCH($E385,Models,0)+1))</f>
        <v xml:space="preserve"> </v>
      </c>
      <c r="AL385" s="3" cm="1">
        <f t="array" ref="AL385">IF(M385&lt;= 0, " ",INDEX(Costs,MATCH(Y$3,add_ons,0),MATCH($E385,Models,0)+1))</f>
        <v>64.5</v>
      </c>
      <c r="AM385" s="3" cm="1">
        <f t="array" ref="AM385">IF(N385&lt;= 0, " ",INDEX(Costs,MATCH(Z$3,add_ons,0),MATCH($E385,Models,0)+1))</f>
        <v>38.4</v>
      </c>
      <c r="AN385" s="3" t="str" cm="1">
        <f t="array" ref="AN385">IF(O385&lt;= 0, " ",INDEX(Costs,MATCH(AA$3,add_ons,0),MATCH($E385,Models,0)+1))</f>
        <v xml:space="preserve"> </v>
      </c>
      <c r="AO385" s="3" t="str" cm="1">
        <f t="array" ref="AO385">IF(P385&lt;= 0, " ",INDEX(Costs,MATCH(AB$3,add_ons,0),MATCH($E385,Models,0)+1))</f>
        <v xml:space="preserve"> </v>
      </c>
      <c r="AP385" s="3" t="str" cm="1">
        <f t="array" ref="AP385">IF(Q385&lt;= 0, " ",INDEX(Costs,MATCH(AC$3,add_ons,0),MATCH($E385,Models,0)+1))</f>
        <v xml:space="preserve"> </v>
      </c>
      <c r="AQ385" s="3" t="str" cm="1">
        <f t="array" ref="AQ385">IF(R385&lt;= 0, " ",INDEX(Costs,MATCH(AD$3,add_ons,0),MATCH($E385,Models,0)+1))</f>
        <v xml:space="preserve"> </v>
      </c>
      <c r="AR385" s="3" t="str" cm="1">
        <f t="array" ref="AR385">IF(S385&lt;= 0, " ",INDEX(Costs,MATCH(AE$3,add_ons,0),MATCH($E385,Models,0)+1))</f>
        <v xml:space="preserve"> </v>
      </c>
      <c r="AS385" s="3" t="str" cm="1">
        <f t="array" ref="AS385">IF(T385&lt;= 0, " ",INDEX(Costs,MATCH(AF$3,add_ons,0),MATCH($E385,Models,0)+1))</f>
        <v xml:space="preserve"> </v>
      </c>
      <c r="AT385" s="3" t="str" cm="1">
        <f t="array" ref="AT385">IF(U385&lt;= 0, " ",INDEX(Costs,MATCH(AG$3,add_ons,0),MATCH($E385,Models,0)+1))</f>
        <v xml:space="preserve"> </v>
      </c>
      <c r="AU385" s="3" t="str" cm="1">
        <f t="array" ref="AU385">IF(V385&lt;= 0, " ",INDEX(Costs,MATCH(AH$3,add_ons,0),MATCH($E385,Models,0)+1))</f>
        <v xml:space="preserve"> </v>
      </c>
      <c r="AV385" s="3">
        <f t="shared" si="26"/>
        <v>352.9</v>
      </c>
      <c r="AW385" s="3">
        <f t="shared" si="27"/>
        <v>20163.5</v>
      </c>
      <c r="AX385" s="3">
        <f t="shared" si="28"/>
        <v>11558.5</v>
      </c>
      <c r="AY385" s="3">
        <f t="shared" si="29"/>
        <v>8605</v>
      </c>
    </row>
    <row r="386" spans="1:51" x14ac:dyDescent="0.2">
      <c r="A386" t="s">
        <v>8</v>
      </c>
      <c r="B386" t="s">
        <v>9</v>
      </c>
      <c r="C386" t="s">
        <v>40</v>
      </c>
      <c r="D386" t="s">
        <v>16</v>
      </c>
      <c r="E386" t="s">
        <v>33</v>
      </c>
      <c r="F386" t="s">
        <v>34</v>
      </c>
      <c r="G386" t="s">
        <v>22</v>
      </c>
      <c r="H386">
        <v>28</v>
      </c>
      <c r="I386" s="3">
        <v>17948</v>
      </c>
      <c r="J386" s="4">
        <v>10768.8</v>
      </c>
      <c r="K386" s="10">
        <v>0</v>
      </c>
      <c r="L386" s="10">
        <v>0</v>
      </c>
      <c r="M386" s="10">
        <v>0</v>
      </c>
      <c r="N386" s="10">
        <v>1</v>
      </c>
      <c r="O386" s="10">
        <v>0</v>
      </c>
      <c r="P386" s="10">
        <v>0</v>
      </c>
      <c r="Q386" s="10">
        <v>1</v>
      </c>
      <c r="R386" s="10">
        <v>0</v>
      </c>
      <c r="S386" s="10">
        <v>0</v>
      </c>
      <c r="T386" s="10">
        <v>0</v>
      </c>
      <c r="U386" s="10">
        <v>0</v>
      </c>
      <c r="V386" s="10">
        <v>0</v>
      </c>
      <c r="W386" s="4" t="str" cm="1">
        <f t="array" ref="W386">IF(K386&lt;=0," ",INDEX(Prices,MATCH(W$3,add_ons,0),MATCH($E386,Models,0)+1))</f>
        <v xml:space="preserve"> </v>
      </c>
      <c r="X386" s="4" t="str" cm="1">
        <f t="array" ref="X386">IF(L386&lt;=0," ",INDEX(Prices,MATCH(X$3,add_ons,0),MATCH($E386,Models,0)+1))</f>
        <v xml:space="preserve"> </v>
      </c>
      <c r="Y386" s="4" t="str" cm="1">
        <f t="array" ref="Y386">IF(M386&lt;=0," ",INDEX(Prices,MATCH(Y$3,add_ons,0),MATCH($E386,Models,0)+1))</f>
        <v xml:space="preserve"> </v>
      </c>
      <c r="Z386" s="4" cm="1">
        <f t="array" ref="Z386">IF(N386&lt;=0," ",INDEX(Prices,MATCH(Z$3,add_ons,0),MATCH($E386,Models,0)+1))</f>
        <v>270</v>
      </c>
      <c r="AA386" s="4" t="str" cm="1">
        <f t="array" ref="AA386">IF(O386&lt;=0," ",INDEX(Prices,MATCH(AA$3,add_ons,0),MATCH($E386,Models,0)+1))</f>
        <v xml:space="preserve"> </v>
      </c>
      <c r="AB386" s="4" t="str" cm="1">
        <f t="array" ref="AB386">IF(P386&lt;=0," ",INDEX(Prices,MATCH(AB$3,add_ons,0),MATCH($E386,Models,0)+1))</f>
        <v xml:space="preserve"> </v>
      </c>
      <c r="AC386" s="4" cm="1">
        <f t="array" ref="AC386">IF(Q386&lt;=0," ",INDEX(Prices,MATCH(AC$3,add_ons,0),MATCH($E386,Models,0)+1))</f>
        <v>120</v>
      </c>
      <c r="AD386" s="4" t="str" cm="1">
        <f t="array" ref="AD386">IF(R386&lt;=0," ",INDEX(Prices,MATCH(AD$3,add_ons,0),MATCH($E386,Models,0)+1))</f>
        <v xml:space="preserve"> </v>
      </c>
      <c r="AE386" s="4" t="str" cm="1">
        <f t="array" ref="AE386">IF(S386&lt;=0," ",INDEX(Prices,MATCH(AE$3,add_ons,0),MATCH($E386,Models,0)+1))</f>
        <v xml:space="preserve"> </v>
      </c>
      <c r="AF386" s="4" t="str" cm="1">
        <f t="array" ref="AF386">IF(T386&lt;=0," ",INDEX(Prices,MATCH(AF$3,add_ons,0),MATCH($E386,Models,0)+1))</f>
        <v xml:space="preserve"> </v>
      </c>
      <c r="AG386" s="4" t="str" cm="1">
        <f t="array" ref="AG386">IF(U386&lt;=0," ",INDEX(Prices,MATCH(AG$3,add_ons,0),MATCH($E386,Models,0)+1))</f>
        <v xml:space="preserve"> </v>
      </c>
      <c r="AH386" s="4" t="str" cm="1">
        <f t="array" ref="AH386">IF(V386&lt;=0," ",INDEX(Prices,MATCH(AH$3,add_ons,0),MATCH($E386,Models,0)+1))</f>
        <v xml:space="preserve"> </v>
      </c>
      <c r="AI386" s="3">
        <f t="shared" si="25"/>
        <v>331.5</v>
      </c>
      <c r="AJ386" s="3" t="str" cm="1">
        <f t="array" ref="AJ386">IF(K386&lt;= 0, " ",INDEX(Costs,MATCH(W$3,add_ons,0),MATCH($E386,Models,0)+1))</f>
        <v xml:space="preserve"> </v>
      </c>
      <c r="AK386" s="3" t="str" cm="1">
        <f t="array" ref="AK386">IF(L386&lt;= 0, " ",INDEX(Costs,MATCH(X$3,add_ons,0),MATCH($E386,Models,0)+1))</f>
        <v xml:space="preserve"> </v>
      </c>
      <c r="AL386" s="3" t="str" cm="1">
        <f t="array" ref="AL386">IF(M386&lt;= 0, " ",INDEX(Costs,MATCH(Y$3,add_ons,0),MATCH($E386,Models,0)+1))</f>
        <v xml:space="preserve"> </v>
      </c>
      <c r="AM386" s="3" cm="1">
        <f t="array" ref="AM386">IF(N386&lt;= 0, " ",INDEX(Costs,MATCH(Z$3,add_ons,0),MATCH($E386,Models,0)+1))</f>
        <v>32.4</v>
      </c>
      <c r="AN386" s="3" t="str" cm="1">
        <f t="array" ref="AN386">IF(O386&lt;= 0, " ",INDEX(Costs,MATCH(AA$3,add_ons,0),MATCH($E386,Models,0)+1))</f>
        <v xml:space="preserve"> </v>
      </c>
      <c r="AO386" s="3" t="str" cm="1">
        <f t="array" ref="AO386">IF(P386&lt;= 0, " ",INDEX(Costs,MATCH(AB$3,add_ons,0),MATCH($E386,Models,0)+1))</f>
        <v xml:space="preserve"> </v>
      </c>
      <c r="AP386" s="3" cm="1">
        <f t="array" ref="AP386">IF(Q386&lt;= 0, " ",INDEX(Costs,MATCH(AC$3,add_ons,0),MATCH($E386,Models,0)+1))</f>
        <v>18</v>
      </c>
      <c r="AQ386" s="3" t="str" cm="1">
        <f t="array" ref="AQ386">IF(R386&lt;= 0, " ",INDEX(Costs,MATCH(AD$3,add_ons,0),MATCH($E386,Models,0)+1))</f>
        <v xml:space="preserve"> </v>
      </c>
      <c r="AR386" s="3" t="str" cm="1">
        <f t="array" ref="AR386">IF(S386&lt;= 0, " ",INDEX(Costs,MATCH(AE$3,add_ons,0),MATCH($E386,Models,0)+1))</f>
        <v xml:space="preserve"> </v>
      </c>
      <c r="AS386" s="3" t="str" cm="1">
        <f t="array" ref="AS386">IF(T386&lt;= 0, " ",INDEX(Costs,MATCH(AF$3,add_ons,0),MATCH($E386,Models,0)+1))</f>
        <v xml:space="preserve"> </v>
      </c>
      <c r="AT386" s="3" t="str" cm="1">
        <f t="array" ref="AT386">IF(U386&lt;= 0, " ",INDEX(Costs,MATCH(AG$3,add_ons,0),MATCH($E386,Models,0)+1))</f>
        <v xml:space="preserve"> </v>
      </c>
      <c r="AU386" s="3" t="str" cm="1">
        <f t="array" ref="AU386">IF(V386&lt;= 0, " ",INDEX(Costs,MATCH(AH$3,add_ons,0),MATCH($E386,Models,0)+1))</f>
        <v xml:space="preserve"> </v>
      </c>
      <c r="AV386" s="3">
        <f t="shared" si="26"/>
        <v>50.4</v>
      </c>
      <c r="AW386" s="3">
        <f t="shared" si="27"/>
        <v>18279.5</v>
      </c>
      <c r="AX386" s="3">
        <f t="shared" si="28"/>
        <v>10819.199999999999</v>
      </c>
      <c r="AY386" s="3">
        <f t="shared" si="29"/>
        <v>7460.3000000000011</v>
      </c>
    </row>
    <row r="387" spans="1:51" x14ac:dyDescent="0.2">
      <c r="A387" t="s">
        <v>8</v>
      </c>
      <c r="B387" t="s">
        <v>19</v>
      </c>
      <c r="C387" t="s">
        <v>10</v>
      </c>
      <c r="D387" t="s">
        <v>24</v>
      </c>
      <c r="E387" t="s">
        <v>44</v>
      </c>
      <c r="F387" t="s">
        <v>21</v>
      </c>
      <c r="G387" t="s">
        <v>14</v>
      </c>
      <c r="H387">
        <v>69</v>
      </c>
      <c r="I387" s="4">
        <v>27277</v>
      </c>
      <c r="J387" s="4">
        <v>26458.69</v>
      </c>
      <c r="K387" s="10">
        <v>0</v>
      </c>
      <c r="L387" s="10">
        <v>1</v>
      </c>
      <c r="M387" s="10">
        <v>0</v>
      </c>
      <c r="N387" s="10">
        <v>0</v>
      </c>
      <c r="O387" s="10">
        <v>0</v>
      </c>
      <c r="P387" s="10">
        <v>0</v>
      </c>
      <c r="Q387" s="10">
        <v>1</v>
      </c>
      <c r="R387" s="10">
        <v>0</v>
      </c>
      <c r="S387" s="10">
        <v>0</v>
      </c>
      <c r="T387" s="10">
        <v>0</v>
      </c>
      <c r="U387" s="10">
        <v>0</v>
      </c>
      <c r="V387" s="10">
        <v>0</v>
      </c>
      <c r="W387" s="4" t="str" cm="1">
        <f t="array" ref="W387">IF(K387&lt;=0," ",INDEX(Prices,MATCH(W$3,add_ons,0),MATCH($E387,Models,0)+1))</f>
        <v xml:space="preserve"> </v>
      </c>
      <c r="X387" s="4" cm="1">
        <f t="array" ref="X387">IF(L387&lt;=0," ",INDEX(Prices,MATCH(X$3,add_ons,0),MATCH($E387,Models,0)+1))</f>
        <v>170</v>
      </c>
      <c r="Y387" s="4" t="str" cm="1">
        <f t="array" ref="Y387">IF(M387&lt;=0," ",INDEX(Prices,MATCH(Y$3,add_ons,0),MATCH($E387,Models,0)+1))</f>
        <v xml:space="preserve"> </v>
      </c>
      <c r="Z387" s="4" t="str" cm="1">
        <f t="array" ref="Z387">IF(N387&lt;=0," ",INDEX(Prices,MATCH(Z$3,add_ons,0),MATCH($E387,Models,0)+1))</f>
        <v xml:space="preserve"> </v>
      </c>
      <c r="AA387" s="4" t="str" cm="1">
        <f t="array" ref="AA387">IF(O387&lt;=0," ",INDEX(Prices,MATCH(AA$3,add_ons,0),MATCH($E387,Models,0)+1))</f>
        <v xml:space="preserve"> </v>
      </c>
      <c r="AB387" s="4" t="str" cm="1">
        <f t="array" ref="AB387">IF(P387&lt;=0," ",INDEX(Prices,MATCH(AB$3,add_ons,0),MATCH($E387,Models,0)+1))</f>
        <v xml:space="preserve"> </v>
      </c>
      <c r="AC387" s="4" cm="1">
        <f t="array" ref="AC387">IF(Q387&lt;=0," ",INDEX(Prices,MATCH(AC$3,add_ons,0),MATCH($E387,Models,0)+1))</f>
        <v>90</v>
      </c>
      <c r="AD387" s="4" t="str" cm="1">
        <f t="array" ref="AD387">IF(R387&lt;=0," ",INDEX(Prices,MATCH(AD$3,add_ons,0),MATCH($E387,Models,0)+1))</f>
        <v xml:space="preserve"> </v>
      </c>
      <c r="AE387" s="4" t="str" cm="1">
        <f t="array" ref="AE387">IF(S387&lt;=0," ",INDEX(Prices,MATCH(AE$3,add_ons,0),MATCH($E387,Models,0)+1))</f>
        <v xml:space="preserve"> </v>
      </c>
      <c r="AF387" s="4" t="str" cm="1">
        <f t="array" ref="AF387">IF(T387&lt;=0," ",INDEX(Prices,MATCH(AF$3,add_ons,0),MATCH($E387,Models,0)+1))</f>
        <v xml:space="preserve"> </v>
      </c>
      <c r="AG387" s="4" t="str" cm="1">
        <f t="array" ref="AG387">IF(U387&lt;=0," ",INDEX(Prices,MATCH(AG$3,add_ons,0),MATCH($E387,Models,0)+1))</f>
        <v xml:space="preserve"> </v>
      </c>
      <c r="AH387" s="4" t="str" cm="1">
        <f t="array" ref="AH387">IF(V387&lt;=0," ",INDEX(Prices,MATCH(AH$3,add_ons,0),MATCH($E387,Models,0)+1))</f>
        <v xml:space="preserve"> </v>
      </c>
      <c r="AI387" s="3">
        <f t="shared" si="25"/>
        <v>221</v>
      </c>
      <c r="AJ387" s="3" t="str" cm="1">
        <f t="array" ref="AJ387">IF(K387&lt;= 0, " ",INDEX(Costs,MATCH(W$3,add_ons,0),MATCH($E387,Models,0)+1))</f>
        <v xml:space="preserve"> </v>
      </c>
      <c r="AK387" s="3" cm="1">
        <f t="array" ref="AK387">IF(L387&lt;= 0, " ",INDEX(Costs,MATCH(X$3,add_ons,0),MATCH($E387,Models,0)+1))</f>
        <v>18.7</v>
      </c>
      <c r="AL387" s="3" t="str" cm="1">
        <f t="array" ref="AL387">IF(M387&lt;= 0, " ",INDEX(Costs,MATCH(Y$3,add_ons,0),MATCH($E387,Models,0)+1))</f>
        <v xml:space="preserve"> </v>
      </c>
      <c r="AM387" s="3" t="str" cm="1">
        <f t="array" ref="AM387">IF(N387&lt;= 0, " ",INDEX(Costs,MATCH(Z$3,add_ons,0),MATCH($E387,Models,0)+1))</f>
        <v xml:space="preserve"> </v>
      </c>
      <c r="AN387" s="3" t="str" cm="1">
        <f t="array" ref="AN387">IF(O387&lt;= 0, " ",INDEX(Costs,MATCH(AA$3,add_ons,0),MATCH($E387,Models,0)+1))</f>
        <v xml:space="preserve"> </v>
      </c>
      <c r="AO387" s="3" t="str" cm="1">
        <f t="array" ref="AO387">IF(P387&lt;= 0, " ",INDEX(Costs,MATCH(AB$3,add_ons,0),MATCH($E387,Models,0)+1))</f>
        <v xml:space="preserve"> </v>
      </c>
      <c r="AP387" s="3" cm="1">
        <f t="array" ref="AP387">IF(Q387&lt;= 0, " ",INDEX(Costs,MATCH(AC$3,add_ons,0),MATCH($E387,Models,0)+1))</f>
        <v>13.5</v>
      </c>
      <c r="AQ387" s="3" t="str" cm="1">
        <f t="array" ref="AQ387">IF(R387&lt;= 0, " ",INDEX(Costs,MATCH(AD$3,add_ons,0),MATCH($E387,Models,0)+1))</f>
        <v xml:space="preserve"> </v>
      </c>
      <c r="AR387" s="3" t="str" cm="1">
        <f t="array" ref="AR387">IF(S387&lt;= 0, " ",INDEX(Costs,MATCH(AE$3,add_ons,0),MATCH($E387,Models,0)+1))</f>
        <v xml:space="preserve"> </v>
      </c>
      <c r="AS387" s="3" t="str" cm="1">
        <f t="array" ref="AS387">IF(T387&lt;= 0, " ",INDEX(Costs,MATCH(AF$3,add_ons,0),MATCH($E387,Models,0)+1))</f>
        <v xml:space="preserve"> </v>
      </c>
      <c r="AT387" s="3" t="str" cm="1">
        <f t="array" ref="AT387">IF(U387&lt;= 0, " ",INDEX(Costs,MATCH(AG$3,add_ons,0),MATCH($E387,Models,0)+1))</f>
        <v xml:space="preserve"> </v>
      </c>
      <c r="AU387" s="3" t="str" cm="1">
        <f t="array" ref="AU387">IF(V387&lt;= 0, " ",INDEX(Costs,MATCH(AH$3,add_ons,0),MATCH($E387,Models,0)+1))</f>
        <v xml:space="preserve"> </v>
      </c>
      <c r="AV387" s="3">
        <f t="shared" si="26"/>
        <v>32.200000000000003</v>
      </c>
      <c r="AW387" s="3">
        <f t="shared" si="27"/>
        <v>27498</v>
      </c>
      <c r="AX387" s="3">
        <f t="shared" si="28"/>
        <v>26490.89</v>
      </c>
      <c r="AY387" s="3">
        <f t="shared" si="29"/>
        <v>1007.1100000000006</v>
      </c>
    </row>
    <row r="388" spans="1:51" x14ac:dyDescent="0.2">
      <c r="A388" t="s">
        <v>8</v>
      </c>
      <c r="B388" t="s">
        <v>19</v>
      </c>
      <c r="C388" t="s">
        <v>10</v>
      </c>
      <c r="D388" t="s">
        <v>24</v>
      </c>
      <c r="E388" t="s">
        <v>44</v>
      </c>
      <c r="F388" t="s">
        <v>37</v>
      </c>
      <c r="G388" t="s">
        <v>14</v>
      </c>
      <c r="H388">
        <v>58</v>
      </c>
      <c r="I388" s="4">
        <v>26319</v>
      </c>
      <c r="J388" s="4">
        <v>25529.43</v>
      </c>
      <c r="K388" s="10">
        <v>0</v>
      </c>
      <c r="L388" s="10">
        <v>0</v>
      </c>
      <c r="M388" s="10">
        <v>0</v>
      </c>
      <c r="N388" s="10">
        <v>0</v>
      </c>
      <c r="O388" s="10">
        <v>1</v>
      </c>
      <c r="P388" s="10">
        <v>1</v>
      </c>
      <c r="Q388" s="10">
        <v>0</v>
      </c>
      <c r="R388" s="10">
        <v>0</v>
      </c>
      <c r="S388" s="10">
        <v>1</v>
      </c>
      <c r="T388" s="10">
        <v>1</v>
      </c>
      <c r="U388" s="10">
        <v>0</v>
      </c>
      <c r="V388" s="10">
        <v>0</v>
      </c>
      <c r="W388" s="4" t="str" cm="1">
        <f t="array" ref="W388">IF(K388&lt;=0," ",INDEX(Prices,MATCH(W$3,add_ons,0),MATCH($E388,Models,0)+1))</f>
        <v xml:space="preserve"> </v>
      </c>
      <c r="X388" s="4" t="str" cm="1">
        <f t="array" ref="X388">IF(L388&lt;=0," ",INDEX(Prices,MATCH(X$3,add_ons,0),MATCH($E388,Models,0)+1))</f>
        <v xml:space="preserve"> </v>
      </c>
      <c r="Y388" s="4" t="str" cm="1">
        <f t="array" ref="Y388">IF(M388&lt;=0," ",INDEX(Prices,MATCH(Y$3,add_ons,0),MATCH($E388,Models,0)+1))</f>
        <v xml:space="preserve"> </v>
      </c>
      <c r="Z388" s="4" t="str" cm="1">
        <f t="array" ref="Z388">IF(N388&lt;=0," ",INDEX(Prices,MATCH(Z$3,add_ons,0),MATCH($E388,Models,0)+1))</f>
        <v xml:space="preserve"> </v>
      </c>
      <c r="AA388" s="4" cm="1">
        <f t="array" ref="AA388">IF(O388&lt;=0," ",INDEX(Prices,MATCH(AA$3,add_ons,0),MATCH($E388,Models,0)+1))</f>
        <v>1350</v>
      </c>
      <c r="AB388" s="4" cm="1">
        <f t="array" ref="AB388">IF(P388&lt;=0," ",INDEX(Prices,MATCH(AB$3,add_ons,0),MATCH($E388,Models,0)+1))</f>
        <v>2700</v>
      </c>
      <c r="AC388" s="4" t="str" cm="1">
        <f t="array" ref="AC388">IF(Q388&lt;=0," ",INDEX(Prices,MATCH(AC$3,add_ons,0),MATCH($E388,Models,0)+1))</f>
        <v xml:space="preserve"> </v>
      </c>
      <c r="AD388" s="4" t="str" cm="1">
        <f t="array" ref="AD388">IF(R388&lt;=0," ",INDEX(Prices,MATCH(AD$3,add_ons,0),MATCH($E388,Models,0)+1))</f>
        <v xml:space="preserve"> </v>
      </c>
      <c r="AE388" s="4" cm="1">
        <f t="array" ref="AE388">IF(S388&lt;=0," ",INDEX(Prices,MATCH(AE$3,add_ons,0),MATCH($E388,Models,0)+1))</f>
        <v>130</v>
      </c>
      <c r="AF388" s="4" cm="1">
        <f t="array" ref="AF388">IF(T388&lt;=0," ",INDEX(Prices,MATCH(AF$3,add_ons,0),MATCH($E388,Models,0)+1))</f>
        <v>160</v>
      </c>
      <c r="AG388" s="4" t="str" cm="1">
        <f t="array" ref="AG388">IF(U388&lt;=0," ",INDEX(Prices,MATCH(AG$3,add_ons,0),MATCH($E388,Models,0)+1))</f>
        <v xml:space="preserve"> </v>
      </c>
      <c r="AH388" s="4" t="str" cm="1">
        <f t="array" ref="AH388">IF(V388&lt;=0," ",INDEX(Prices,MATCH(AH$3,add_ons,0),MATCH($E388,Models,0)+1))</f>
        <v xml:space="preserve"> </v>
      </c>
      <c r="AI388" s="3">
        <f t="shared" si="25"/>
        <v>3689</v>
      </c>
      <c r="AJ388" s="3" t="str" cm="1">
        <f t="array" ref="AJ388">IF(K388&lt;= 0, " ",INDEX(Costs,MATCH(W$3,add_ons,0),MATCH($E388,Models,0)+1))</f>
        <v xml:space="preserve"> </v>
      </c>
      <c r="AK388" s="3" t="str" cm="1">
        <f t="array" ref="AK388">IF(L388&lt;= 0, " ",INDEX(Costs,MATCH(X$3,add_ons,0),MATCH($E388,Models,0)+1))</f>
        <v xml:space="preserve"> </v>
      </c>
      <c r="AL388" s="3" t="str" cm="1">
        <f t="array" ref="AL388">IF(M388&lt;= 0, " ",INDEX(Costs,MATCH(Y$3,add_ons,0),MATCH($E388,Models,0)+1))</f>
        <v xml:space="preserve"> </v>
      </c>
      <c r="AM388" s="3" t="str" cm="1">
        <f t="array" ref="AM388">IF(N388&lt;= 0, " ",INDEX(Costs,MATCH(Z$3,add_ons,0),MATCH($E388,Models,0)+1))</f>
        <v xml:space="preserve"> </v>
      </c>
      <c r="AN388" s="3" cm="1">
        <f t="array" ref="AN388">IF(O388&lt;= 0, " ",INDEX(Costs,MATCH(AA$3,add_ons,0),MATCH($E388,Models,0)+1))</f>
        <v>877.5</v>
      </c>
      <c r="AO388" s="3" cm="1">
        <f t="array" ref="AO388">IF(P388&lt;= 0, " ",INDEX(Costs,MATCH(AB$3,add_ons,0),MATCH($E388,Models,0)+1))</f>
        <v>1836.0000000000002</v>
      </c>
      <c r="AP388" s="3" t="str" cm="1">
        <f t="array" ref="AP388">IF(Q388&lt;= 0, " ",INDEX(Costs,MATCH(AC$3,add_ons,0),MATCH($E388,Models,0)+1))</f>
        <v xml:space="preserve"> </v>
      </c>
      <c r="AQ388" s="3" t="str" cm="1">
        <f t="array" ref="AQ388">IF(R388&lt;= 0, " ",INDEX(Costs,MATCH(AD$3,add_ons,0),MATCH($E388,Models,0)+1))</f>
        <v xml:space="preserve"> </v>
      </c>
      <c r="AR388" s="3" cm="1">
        <f t="array" ref="AR388">IF(S388&lt;= 0, " ",INDEX(Costs,MATCH(AE$3,add_ons,0),MATCH($E388,Models,0)+1))</f>
        <v>22.1</v>
      </c>
      <c r="AS388" s="3" cm="1">
        <f t="array" ref="AS388">IF(T388&lt;= 0, " ",INDEX(Costs,MATCH(AF$3,add_ons,0),MATCH($E388,Models,0)+1))</f>
        <v>28.799999999999997</v>
      </c>
      <c r="AT388" s="3" t="str" cm="1">
        <f t="array" ref="AT388">IF(U388&lt;= 0, " ",INDEX(Costs,MATCH(AG$3,add_ons,0),MATCH($E388,Models,0)+1))</f>
        <v xml:space="preserve"> </v>
      </c>
      <c r="AU388" s="3" t="str" cm="1">
        <f t="array" ref="AU388">IF(V388&lt;= 0, " ",INDEX(Costs,MATCH(AH$3,add_ons,0),MATCH($E388,Models,0)+1))</f>
        <v xml:space="preserve"> </v>
      </c>
      <c r="AV388" s="3">
        <f t="shared" si="26"/>
        <v>2764.4</v>
      </c>
      <c r="AW388" s="3">
        <f t="shared" si="27"/>
        <v>30008</v>
      </c>
      <c r="AX388" s="3">
        <f t="shared" si="28"/>
        <v>28293.83</v>
      </c>
      <c r="AY388" s="3">
        <f t="shared" si="29"/>
        <v>1714.1699999999983</v>
      </c>
    </row>
    <row r="389" spans="1:51" x14ac:dyDescent="0.2">
      <c r="A389" t="s">
        <v>8</v>
      </c>
      <c r="B389" t="s">
        <v>19</v>
      </c>
      <c r="C389" t="s">
        <v>10</v>
      </c>
      <c r="D389" t="s">
        <v>16</v>
      </c>
      <c r="E389" t="s">
        <v>17</v>
      </c>
      <c r="F389" t="s">
        <v>30</v>
      </c>
      <c r="G389" t="s">
        <v>22</v>
      </c>
      <c r="H389">
        <v>65</v>
      </c>
      <c r="I389" s="3">
        <v>18672</v>
      </c>
      <c r="J389" s="4">
        <v>18111.84</v>
      </c>
      <c r="K389" s="10">
        <v>1</v>
      </c>
      <c r="L389" s="10">
        <v>0</v>
      </c>
      <c r="M389" s="10">
        <v>0</v>
      </c>
      <c r="N389" s="10">
        <v>0</v>
      </c>
      <c r="O389" s="10">
        <v>0</v>
      </c>
      <c r="P389" s="10">
        <v>0</v>
      </c>
      <c r="Q389" s="10">
        <v>0</v>
      </c>
      <c r="R389" s="10">
        <v>0</v>
      </c>
      <c r="S389" s="10">
        <v>0</v>
      </c>
      <c r="T389" s="10">
        <v>1</v>
      </c>
      <c r="U389" s="10">
        <v>0</v>
      </c>
      <c r="V389" s="10">
        <v>0</v>
      </c>
      <c r="W389" s="4" cm="1">
        <f t="array" ref="W389">IF(K389&lt;=0," ",INDEX(Prices,MATCH(W$3,add_ons,0),MATCH($E389,Models,0)+1))</f>
        <v>650</v>
      </c>
      <c r="X389" s="4" t="str" cm="1">
        <f t="array" ref="X389">IF(L389&lt;=0," ",INDEX(Prices,MATCH(X$3,add_ons,0),MATCH($E389,Models,0)+1))</f>
        <v xml:space="preserve"> </v>
      </c>
      <c r="Y389" s="4" t="str" cm="1">
        <f t="array" ref="Y389">IF(M389&lt;=0," ",INDEX(Prices,MATCH(Y$3,add_ons,0),MATCH($E389,Models,0)+1))</f>
        <v xml:space="preserve"> </v>
      </c>
      <c r="Z389" s="4" t="str" cm="1">
        <f t="array" ref="Z389">IF(N389&lt;=0," ",INDEX(Prices,MATCH(Z$3,add_ons,0),MATCH($E389,Models,0)+1))</f>
        <v xml:space="preserve"> </v>
      </c>
      <c r="AA389" s="4" t="str" cm="1">
        <f t="array" ref="AA389">IF(O389&lt;=0," ",INDEX(Prices,MATCH(AA$3,add_ons,0),MATCH($E389,Models,0)+1))</f>
        <v xml:space="preserve"> </v>
      </c>
      <c r="AB389" s="4" t="str" cm="1">
        <f t="array" ref="AB389">IF(P389&lt;=0," ",INDEX(Prices,MATCH(AB$3,add_ons,0),MATCH($E389,Models,0)+1))</f>
        <v xml:space="preserve"> </v>
      </c>
      <c r="AC389" s="4" t="str" cm="1">
        <f t="array" ref="AC389">IF(Q389&lt;=0," ",INDEX(Prices,MATCH(AC$3,add_ons,0),MATCH($E389,Models,0)+1))</f>
        <v xml:space="preserve"> </v>
      </c>
      <c r="AD389" s="4" t="str" cm="1">
        <f t="array" ref="AD389">IF(R389&lt;=0," ",INDEX(Prices,MATCH(AD$3,add_ons,0),MATCH($E389,Models,0)+1))</f>
        <v xml:space="preserve"> </v>
      </c>
      <c r="AE389" s="4" t="str" cm="1">
        <f t="array" ref="AE389">IF(S389&lt;=0," ",INDEX(Prices,MATCH(AE$3,add_ons,0),MATCH($E389,Models,0)+1))</f>
        <v xml:space="preserve"> </v>
      </c>
      <c r="AF389" s="4" cm="1">
        <f t="array" ref="AF389">IF(T389&lt;=0," ",INDEX(Prices,MATCH(AF$3,add_ons,0),MATCH($E389,Models,0)+1))</f>
        <v>180</v>
      </c>
      <c r="AG389" s="4" t="str" cm="1">
        <f t="array" ref="AG389">IF(U389&lt;=0," ",INDEX(Prices,MATCH(AG$3,add_ons,0),MATCH($E389,Models,0)+1))</f>
        <v xml:space="preserve"> </v>
      </c>
      <c r="AH389" s="4" t="str" cm="1">
        <f t="array" ref="AH389">IF(V389&lt;=0," ",INDEX(Prices,MATCH(AH$3,add_ons,0),MATCH($E389,Models,0)+1))</f>
        <v xml:space="preserve"> </v>
      </c>
      <c r="AI389" s="3">
        <f t="shared" ref="AI389:AI399" si="30">SUM(W389:AH389)-IF(SUM(H389:V389) &gt;2,SUM(W389:AH389)*0.15,0)</f>
        <v>705.5</v>
      </c>
      <c r="AJ389" s="3" cm="1">
        <f t="array" ref="AJ389">IF(K389&lt;= 0, " ",INDEX(Costs,MATCH(W$3,add_ons,0),MATCH($E389,Models,0)+1))</f>
        <v>162.5</v>
      </c>
      <c r="AK389" s="3" t="str" cm="1">
        <f t="array" ref="AK389">IF(L389&lt;= 0, " ",INDEX(Costs,MATCH(X$3,add_ons,0),MATCH($E389,Models,0)+1))</f>
        <v xml:space="preserve"> </v>
      </c>
      <c r="AL389" s="3" t="str" cm="1">
        <f t="array" ref="AL389">IF(M389&lt;= 0, " ",INDEX(Costs,MATCH(Y$3,add_ons,0),MATCH($E389,Models,0)+1))</f>
        <v xml:space="preserve"> </v>
      </c>
      <c r="AM389" s="3" t="str" cm="1">
        <f t="array" ref="AM389">IF(N389&lt;= 0, " ",INDEX(Costs,MATCH(Z$3,add_ons,0),MATCH($E389,Models,0)+1))</f>
        <v xml:space="preserve"> </v>
      </c>
      <c r="AN389" s="3" t="str" cm="1">
        <f t="array" ref="AN389">IF(O389&lt;= 0, " ",INDEX(Costs,MATCH(AA$3,add_ons,0),MATCH($E389,Models,0)+1))</f>
        <v xml:space="preserve"> </v>
      </c>
      <c r="AO389" s="3" t="str" cm="1">
        <f t="array" ref="AO389">IF(P389&lt;= 0, " ",INDEX(Costs,MATCH(AB$3,add_ons,0),MATCH($E389,Models,0)+1))</f>
        <v xml:space="preserve"> </v>
      </c>
      <c r="AP389" s="3" t="str" cm="1">
        <f t="array" ref="AP389">IF(Q389&lt;= 0, " ",INDEX(Costs,MATCH(AC$3,add_ons,0),MATCH($E389,Models,0)+1))</f>
        <v xml:space="preserve"> </v>
      </c>
      <c r="AQ389" s="3" t="str" cm="1">
        <f t="array" ref="AQ389">IF(R389&lt;= 0, " ",INDEX(Costs,MATCH(AD$3,add_ons,0),MATCH($E389,Models,0)+1))</f>
        <v xml:space="preserve"> </v>
      </c>
      <c r="AR389" s="3" t="str" cm="1">
        <f t="array" ref="AR389">IF(S389&lt;= 0, " ",INDEX(Costs,MATCH(AE$3,add_ons,0),MATCH($E389,Models,0)+1))</f>
        <v xml:space="preserve"> </v>
      </c>
      <c r="AS389" s="3" cm="1">
        <f t="array" ref="AS389">IF(T389&lt;= 0, " ",INDEX(Costs,MATCH(AF$3,add_ons,0),MATCH($E389,Models,0)+1))</f>
        <v>32.4</v>
      </c>
      <c r="AT389" s="3" t="str" cm="1">
        <f t="array" ref="AT389">IF(U389&lt;= 0, " ",INDEX(Costs,MATCH(AG$3,add_ons,0),MATCH($E389,Models,0)+1))</f>
        <v xml:space="preserve"> </v>
      </c>
      <c r="AU389" s="3" t="str" cm="1">
        <f t="array" ref="AU389">IF(V389&lt;= 0, " ",INDEX(Costs,MATCH(AH$3,add_ons,0),MATCH($E389,Models,0)+1))</f>
        <v xml:space="preserve"> </v>
      </c>
      <c r="AV389" s="3">
        <f t="shared" ref="AV389:AV399" si="31">SUM(AJ389:AU389)</f>
        <v>194.9</v>
      </c>
      <c r="AW389" s="3">
        <f t="shared" ref="AW389:AW399" si="32">I389+AI389</f>
        <v>19377.5</v>
      </c>
      <c r="AX389" s="3">
        <f t="shared" ref="AX389:AX399" si="33">AV389+J389</f>
        <v>18306.740000000002</v>
      </c>
      <c r="AY389" s="3">
        <f t="shared" ref="AY389:AY399" si="34">AW389-AX389</f>
        <v>1070.7599999999984</v>
      </c>
    </row>
    <row r="390" spans="1:51" x14ac:dyDescent="0.2">
      <c r="A390" t="s">
        <v>8</v>
      </c>
      <c r="B390" t="s">
        <v>19</v>
      </c>
      <c r="C390" t="s">
        <v>10</v>
      </c>
      <c r="D390" t="s">
        <v>16</v>
      </c>
      <c r="E390" t="s">
        <v>17</v>
      </c>
      <c r="F390" t="s">
        <v>30</v>
      </c>
      <c r="G390" t="s">
        <v>14</v>
      </c>
      <c r="H390">
        <v>64</v>
      </c>
      <c r="I390" s="3">
        <v>20231</v>
      </c>
      <c r="J390" s="4">
        <v>19624.07</v>
      </c>
      <c r="K390" s="10">
        <v>1</v>
      </c>
      <c r="L390" s="10">
        <v>0</v>
      </c>
      <c r="M390" s="10">
        <v>0</v>
      </c>
      <c r="N390" s="10">
        <v>0</v>
      </c>
      <c r="O390" s="10">
        <v>0</v>
      </c>
      <c r="P390" s="10">
        <v>0</v>
      </c>
      <c r="Q390" s="10">
        <v>0</v>
      </c>
      <c r="R390" s="10">
        <v>0</v>
      </c>
      <c r="S390" s="10">
        <v>0</v>
      </c>
      <c r="T390" s="10">
        <v>0</v>
      </c>
      <c r="U390" s="10">
        <v>0</v>
      </c>
      <c r="V390" s="10">
        <v>0</v>
      </c>
      <c r="W390" s="4" cm="1">
        <f t="array" ref="W390">IF(K390&lt;=0," ",INDEX(Prices,MATCH(W$3,add_ons,0),MATCH($E390,Models,0)+1))</f>
        <v>650</v>
      </c>
      <c r="X390" s="4" t="str" cm="1">
        <f t="array" ref="X390">IF(L390&lt;=0," ",INDEX(Prices,MATCH(X$3,add_ons,0),MATCH($E390,Models,0)+1))</f>
        <v xml:space="preserve"> </v>
      </c>
      <c r="Y390" s="4" t="str" cm="1">
        <f t="array" ref="Y390">IF(M390&lt;=0," ",INDEX(Prices,MATCH(Y$3,add_ons,0),MATCH($E390,Models,0)+1))</f>
        <v xml:space="preserve"> </v>
      </c>
      <c r="Z390" s="4" t="str" cm="1">
        <f t="array" ref="Z390">IF(N390&lt;=0," ",INDEX(Prices,MATCH(Z$3,add_ons,0),MATCH($E390,Models,0)+1))</f>
        <v xml:space="preserve"> </v>
      </c>
      <c r="AA390" s="4" t="str" cm="1">
        <f t="array" ref="AA390">IF(O390&lt;=0," ",INDEX(Prices,MATCH(AA$3,add_ons,0),MATCH($E390,Models,0)+1))</f>
        <v xml:space="preserve"> </v>
      </c>
      <c r="AB390" s="4" t="str" cm="1">
        <f t="array" ref="AB390">IF(P390&lt;=0," ",INDEX(Prices,MATCH(AB$3,add_ons,0),MATCH($E390,Models,0)+1))</f>
        <v xml:space="preserve"> </v>
      </c>
      <c r="AC390" s="4" t="str" cm="1">
        <f t="array" ref="AC390">IF(Q390&lt;=0," ",INDEX(Prices,MATCH(AC$3,add_ons,0),MATCH($E390,Models,0)+1))</f>
        <v xml:space="preserve"> </v>
      </c>
      <c r="AD390" s="4" t="str" cm="1">
        <f t="array" ref="AD390">IF(R390&lt;=0," ",INDEX(Prices,MATCH(AD$3,add_ons,0),MATCH($E390,Models,0)+1))</f>
        <v xml:space="preserve"> </v>
      </c>
      <c r="AE390" s="4" t="str" cm="1">
        <f t="array" ref="AE390">IF(S390&lt;=0," ",INDEX(Prices,MATCH(AE$3,add_ons,0),MATCH($E390,Models,0)+1))</f>
        <v xml:space="preserve"> </v>
      </c>
      <c r="AF390" s="4" t="str" cm="1">
        <f t="array" ref="AF390">IF(T390&lt;=0," ",INDEX(Prices,MATCH(AF$3,add_ons,0),MATCH($E390,Models,0)+1))</f>
        <v xml:space="preserve"> </v>
      </c>
      <c r="AG390" s="4" t="str" cm="1">
        <f t="array" ref="AG390">IF(U390&lt;=0," ",INDEX(Prices,MATCH(AG$3,add_ons,0),MATCH($E390,Models,0)+1))</f>
        <v xml:space="preserve"> </v>
      </c>
      <c r="AH390" s="4" t="str" cm="1">
        <f t="array" ref="AH390">IF(V390&lt;=0," ",INDEX(Prices,MATCH(AH$3,add_ons,0),MATCH($E390,Models,0)+1))</f>
        <v xml:space="preserve"> </v>
      </c>
      <c r="AI390" s="3">
        <f t="shared" si="30"/>
        <v>552.5</v>
      </c>
      <c r="AJ390" s="3" cm="1">
        <f t="array" ref="AJ390">IF(K390&lt;= 0, " ",INDEX(Costs,MATCH(W$3,add_ons,0),MATCH($E390,Models,0)+1))</f>
        <v>162.5</v>
      </c>
      <c r="AK390" s="3" t="str" cm="1">
        <f t="array" ref="AK390">IF(L390&lt;= 0, " ",INDEX(Costs,MATCH(X$3,add_ons,0),MATCH($E390,Models,0)+1))</f>
        <v xml:space="preserve"> </v>
      </c>
      <c r="AL390" s="3" t="str" cm="1">
        <f t="array" ref="AL390">IF(M390&lt;= 0, " ",INDEX(Costs,MATCH(Y$3,add_ons,0),MATCH($E390,Models,0)+1))</f>
        <v xml:space="preserve"> </v>
      </c>
      <c r="AM390" s="3" t="str" cm="1">
        <f t="array" ref="AM390">IF(N390&lt;= 0, " ",INDEX(Costs,MATCH(Z$3,add_ons,0),MATCH($E390,Models,0)+1))</f>
        <v xml:space="preserve"> </v>
      </c>
      <c r="AN390" s="3" t="str" cm="1">
        <f t="array" ref="AN390">IF(O390&lt;= 0, " ",INDEX(Costs,MATCH(AA$3,add_ons,0),MATCH($E390,Models,0)+1))</f>
        <v xml:space="preserve"> </v>
      </c>
      <c r="AO390" s="3" t="str" cm="1">
        <f t="array" ref="AO390">IF(P390&lt;= 0, " ",INDEX(Costs,MATCH(AB$3,add_ons,0),MATCH($E390,Models,0)+1))</f>
        <v xml:space="preserve"> </v>
      </c>
      <c r="AP390" s="3" t="str" cm="1">
        <f t="array" ref="AP390">IF(Q390&lt;= 0, " ",INDEX(Costs,MATCH(AC$3,add_ons,0),MATCH($E390,Models,0)+1))</f>
        <v xml:space="preserve"> </v>
      </c>
      <c r="AQ390" s="3" t="str" cm="1">
        <f t="array" ref="AQ390">IF(R390&lt;= 0, " ",INDEX(Costs,MATCH(AD$3,add_ons,0),MATCH($E390,Models,0)+1))</f>
        <v xml:space="preserve"> </v>
      </c>
      <c r="AR390" s="3" t="str" cm="1">
        <f t="array" ref="AR390">IF(S390&lt;= 0, " ",INDEX(Costs,MATCH(AE$3,add_ons,0),MATCH($E390,Models,0)+1))</f>
        <v xml:space="preserve"> </v>
      </c>
      <c r="AS390" s="3" t="str" cm="1">
        <f t="array" ref="AS390">IF(T390&lt;= 0, " ",INDEX(Costs,MATCH(AF$3,add_ons,0),MATCH($E390,Models,0)+1))</f>
        <v xml:space="preserve"> </v>
      </c>
      <c r="AT390" s="3" t="str" cm="1">
        <f t="array" ref="AT390">IF(U390&lt;= 0, " ",INDEX(Costs,MATCH(AG$3,add_ons,0),MATCH($E390,Models,0)+1))</f>
        <v xml:space="preserve"> </v>
      </c>
      <c r="AU390" s="3" t="str" cm="1">
        <f t="array" ref="AU390">IF(V390&lt;= 0, " ",INDEX(Costs,MATCH(AH$3,add_ons,0),MATCH($E390,Models,0)+1))</f>
        <v xml:space="preserve"> </v>
      </c>
      <c r="AV390" s="3">
        <f t="shared" si="31"/>
        <v>162.5</v>
      </c>
      <c r="AW390" s="3">
        <f t="shared" si="32"/>
        <v>20783.5</v>
      </c>
      <c r="AX390" s="3">
        <f t="shared" si="33"/>
        <v>19786.57</v>
      </c>
      <c r="AY390" s="3">
        <f t="shared" si="34"/>
        <v>996.93000000000029</v>
      </c>
    </row>
    <row r="391" spans="1:51" x14ac:dyDescent="0.2">
      <c r="A391" t="s">
        <v>8</v>
      </c>
      <c r="B391" t="s">
        <v>19</v>
      </c>
      <c r="C391" t="s">
        <v>10</v>
      </c>
      <c r="D391" t="s">
        <v>16</v>
      </c>
      <c r="E391" t="s">
        <v>17</v>
      </c>
      <c r="F391" t="s">
        <v>26</v>
      </c>
      <c r="G391" t="s">
        <v>14</v>
      </c>
      <c r="H391">
        <v>56</v>
      </c>
      <c r="I391" s="3">
        <v>20413</v>
      </c>
      <c r="J391" s="4">
        <v>19800.61</v>
      </c>
      <c r="K391" s="10">
        <v>0</v>
      </c>
      <c r="L391" s="10">
        <v>0</v>
      </c>
      <c r="M391" s="10">
        <v>0</v>
      </c>
      <c r="N391" s="10">
        <v>0</v>
      </c>
      <c r="O391" s="10">
        <v>0</v>
      </c>
      <c r="P391" s="10">
        <v>1</v>
      </c>
      <c r="Q391" s="10">
        <v>0</v>
      </c>
      <c r="R391" s="10">
        <v>0</v>
      </c>
      <c r="S391" s="10">
        <v>0</v>
      </c>
      <c r="T391" s="10">
        <v>0</v>
      </c>
      <c r="U391" s="10">
        <v>0</v>
      </c>
      <c r="V391" s="10">
        <v>0</v>
      </c>
      <c r="W391" s="4" t="str" cm="1">
        <f t="array" ref="W391">IF(K391&lt;=0," ",INDEX(Prices,MATCH(W$3,add_ons,0),MATCH($E391,Models,0)+1))</f>
        <v xml:space="preserve"> </v>
      </c>
      <c r="X391" s="4" t="str" cm="1">
        <f t="array" ref="X391">IF(L391&lt;=0," ",INDEX(Prices,MATCH(X$3,add_ons,0),MATCH($E391,Models,0)+1))</f>
        <v xml:space="preserve"> </v>
      </c>
      <c r="Y391" s="4" t="str" cm="1">
        <f t="array" ref="Y391">IF(M391&lt;=0," ",INDEX(Prices,MATCH(Y$3,add_ons,0),MATCH($E391,Models,0)+1))</f>
        <v xml:space="preserve"> </v>
      </c>
      <c r="Z391" s="4" t="str" cm="1">
        <f t="array" ref="Z391">IF(N391&lt;=0," ",INDEX(Prices,MATCH(Z$3,add_ons,0),MATCH($E391,Models,0)+1))</f>
        <v xml:space="preserve"> </v>
      </c>
      <c r="AA391" s="4" t="str" cm="1">
        <f t="array" ref="AA391">IF(O391&lt;=0," ",INDEX(Prices,MATCH(AA$3,add_ons,0),MATCH($E391,Models,0)+1))</f>
        <v xml:space="preserve"> </v>
      </c>
      <c r="AB391" s="4" cm="1">
        <f t="array" ref="AB391">IF(P391&lt;=0," ",INDEX(Prices,MATCH(AB$3,add_ons,0),MATCH($E391,Models,0)+1))</f>
        <v>2000</v>
      </c>
      <c r="AC391" s="4" t="str" cm="1">
        <f t="array" ref="AC391">IF(Q391&lt;=0," ",INDEX(Prices,MATCH(AC$3,add_ons,0),MATCH($E391,Models,0)+1))</f>
        <v xml:space="preserve"> </v>
      </c>
      <c r="AD391" s="4" t="str" cm="1">
        <f t="array" ref="AD391">IF(R391&lt;=0," ",INDEX(Prices,MATCH(AD$3,add_ons,0),MATCH($E391,Models,0)+1))</f>
        <v xml:space="preserve"> </v>
      </c>
      <c r="AE391" s="4" t="str" cm="1">
        <f t="array" ref="AE391">IF(S391&lt;=0," ",INDEX(Prices,MATCH(AE$3,add_ons,0),MATCH($E391,Models,0)+1))</f>
        <v xml:space="preserve"> </v>
      </c>
      <c r="AF391" s="4" t="str" cm="1">
        <f t="array" ref="AF391">IF(T391&lt;=0," ",INDEX(Prices,MATCH(AF$3,add_ons,0),MATCH($E391,Models,0)+1))</f>
        <v xml:space="preserve"> </v>
      </c>
      <c r="AG391" s="4" t="str" cm="1">
        <f t="array" ref="AG391">IF(U391&lt;=0," ",INDEX(Prices,MATCH(AG$3,add_ons,0),MATCH($E391,Models,0)+1))</f>
        <v xml:space="preserve"> </v>
      </c>
      <c r="AH391" s="4" t="str" cm="1">
        <f t="array" ref="AH391">IF(V391&lt;=0," ",INDEX(Prices,MATCH(AH$3,add_ons,0),MATCH($E391,Models,0)+1))</f>
        <v xml:space="preserve"> </v>
      </c>
      <c r="AI391" s="3">
        <f t="shared" si="30"/>
        <v>1700</v>
      </c>
      <c r="AJ391" s="3" t="str" cm="1">
        <f t="array" ref="AJ391">IF(K391&lt;= 0, " ",INDEX(Costs,MATCH(W$3,add_ons,0),MATCH($E391,Models,0)+1))</f>
        <v xml:space="preserve"> </v>
      </c>
      <c r="AK391" s="3" t="str" cm="1">
        <f t="array" ref="AK391">IF(L391&lt;= 0, " ",INDEX(Costs,MATCH(X$3,add_ons,0),MATCH($E391,Models,0)+1))</f>
        <v xml:space="preserve"> </v>
      </c>
      <c r="AL391" s="3" t="str" cm="1">
        <f t="array" ref="AL391">IF(M391&lt;= 0, " ",INDEX(Costs,MATCH(Y$3,add_ons,0),MATCH($E391,Models,0)+1))</f>
        <v xml:space="preserve"> </v>
      </c>
      <c r="AM391" s="3" t="str" cm="1">
        <f t="array" ref="AM391">IF(N391&lt;= 0, " ",INDEX(Costs,MATCH(Z$3,add_ons,0),MATCH($E391,Models,0)+1))</f>
        <v xml:space="preserve"> </v>
      </c>
      <c r="AN391" s="3" t="str" cm="1">
        <f t="array" ref="AN391">IF(O391&lt;= 0, " ",INDEX(Costs,MATCH(AA$3,add_ons,0),MATCH($E391,Models,0)+1))</f>
        <v xml:space="preserve"> </v>
      </c>
      <c r="AO391" s="3" cm="1">
        <f t="array" ref="AO391">IF(P391&lt;= 0, " ",INDEX(Costs,MATCH(AB$3,add_ons,0),MATCH($E391,Models,0)+1))</f>
        <v>1360</v>
      </c>
      <c r="AP391" s="3" t="str" cm="1">
        <f t="array" ref="AP391">IF(Q391&lt;= 0, " ",INDEX(Costs,MATCH(AC$3,add_ons,0),MATCH($E391,Models,0)+1))</f>
        <v xml:space="preserve"> </v>
      </c>
      <c r="AQ391" s="3" t="str" cm="1">
        <f t="array" ref="AQ391">IF(R391&lt;= 0, " ",INDEX(Costs,MATCH(AD$3,add_ons,0),MATCH($E391,Models,0)+1))</f>
        <v xml:space="preserve"> </v>
      </c>
      <c r="AR391" s="3" t="str" cm="1">
        <f t="array" ref="AR391">IF(S391&lt;= 0, " ",INDEX(Costs,MATCH(AE$3,add_ons,0),MATCH($E391,Models,0)+1))</f>
        <v xml:space="preserve"> </v>
      </c>
      <c r="AS391" s="3" t="str" cm="1">
        <f t="array" ref="AS391">IF(T391&lt;= 0, " ",INDEX(Costs,MATCH(AF$3,add_ons,0),MATCH($E391,Models,0)+1))</f>
        <v xml:space="preserve"> </v>
      </c>
      <c r="AT391" s="3" t="str" cm="1">
        <f t="array" ref="AT391">IF(U391&lt;= 0, " ",INDEX(Costs,MATCH(AG$3,add_ons,0),MATCH($E391,Models,0)+1))</f>
        <v xml:space="preserve"> </v>
      </c>
      <c r="AU391" s="3" t="str" cm="1">
        <f t="array" ref="AU391">IF(V391&lt;= 0, " ",INDEX(Costs,MATCH(AH$3,add_ons,0),MATCH($E391,Models,0)+1))</f>
        <v xml:space="preserve"> </v>
      </c>
      <c r="AV391" s="3">
        <f t="shared" si="31"/>
        <v>1360</v>
      </c>
      <c r="AW391" s="3">
        <f t="shared" si="32"/>
        <v>22113</v>
      </c>
      <c r="AX391" s="3">
        <f t="shared" si="33"/>
        <v>21160.61</v>
      </c>
      <c r="AY391" s="3">
        <f t="shared" si="34"/>
        <v>952.38999999999942</v>
      </c>
    </row>
    <row r="392" spans="1:51" x14ac:dyDescent="0.2">
      <c r="A392" t="s">
        <v>8</v>
      </c>
      <c r="B392" t="s">
        <v>19</v>
      </c>
      <c r="C392" t="s">
        <v>10</v>
      </c>
      <c r="D392" t="s">
        <v>16</v>
      </c>
      <c r="E392" t="s">
        <v>20</v>
      </c>
      <c r="F392" t="s">
        <v>21</v>
      </c>
      <c r="G392" t="s">
        <v>22</v>
      </c>
      <c r="H392">
        <v>74</v>
      </c>
      <c r="I392" s="3">
        <v>28612</v>
      </c>
      <c r="J392" s="4">
        <v>27753.64</v>
      </c>
      <c r="K392" s="10">
        <v>0</v>
      </c>
      <c r="L392" s="10">
        <v>0</v>
      </c>
      <c r="M392" s="10">
        <v>0</v>
      </c>
      <c r="N392" s="10">
        <v>0</v>
      </c>
      <c r="O392" s="10">
        <v>0</v>
      </c>
      <c r="P392" s="10">
        <v>0</v>
      </c>
      <c r="Q392" s="10">
        <v>1</v>
      </c>
      <c r="R392" s="10">
        <v>0</v>
      </c>
      <c r="S392" s="10">
        <v>0</v>
      </c>
      <c r="T392" s="10">
        <v>0</v>
      </c>
      <c r="U392" s="10">
        <v>0</v>
      </c>
      <c r="V392" s="10">
        <v>1</v>
      </c>
      <c r="W392" s="4" t="str" cm="1">
        <f t="array" ref="W392">IF(K392&lt;=0," ",INDEX(Prices,MATCH(W$3,add_ons,0),MATCH($E392,Models,0)+1))</f>
        <v xml:space="preserve"> </v>
      </c>
      <c r="X392" s="4" t="str" cm="1">
        <f t="array" ref="X392">IF(L392&lt;=0," ",INDEX(Prices,MATCH(X$3,add_ons,0),MATCH($E392,Models,0)+1))</f>
        <v xml:space="preserve"> </v>
      </c>
      <c r="Y392" s="4" t="str" cm="1">
        <f t="array" ref="Y392">IF(M392&lt;=0," ",INDEX(Prices,MATCH(Y$3,add_ons,0),MATCH($E392,Models,0)+1))</f>
        <v xml:space="preserve"> </v>
      </c>
      <c r="Z392" s="4" t="str" cm="1">
        <f t="array" ref="Z392">IF(N392&lt;=0," ",INDEX(Prices,MATCH(Z$3,add_ons,0),MATCH($E392,Models,0)+1))</f>
        <v xml:space="preserve"> </v>
      </c>
      <c r="AA392" s="4" t="str" cm="1">
        <f t="array" ref="AA392">IF(O392&lt;=0," ",INDEX(Prices,MATCH(AA$3,add_ons,0),MATCH($E392,Models,0)+1))</f>
        <v xml:space="preserve"> </v>
      </c>
      <c r="AB392" s="4" t="str" cm="1">
        <f t="array" ref="AB392">IF(P392&lt;=0," ",INDEX(Prices,MATCH(AB$3,add_ons,0),MATCH($E392,Models,0)+1))</f>
        <v xml:space="preserve"> </v>
      </c>
      <c r="AC392" s="4" cm="1">
        <f t="array" ref="AC392">IF(Q392&lt;=0," ",INDEX(Prices,MATCH(AC$3,add_ons,0),MATCH($E392,Models,0)+1))</f>
        <v>110</v>
      </c>
      <c r="AD392" s="4" t="str" cm="1">
        <f t="array" ref="AD392">IF(R392&lt;=0," ",INDEX(Prices,MATCH(AD$3,add_ons,0),MATCH($E392,Models,0)+1))</f>
        <v xml:space="preserve"> </v>
      </c>
      <c r="AE392" s="4" t="str" cm="1">
        <f t="array" ref="AE392">IF(S392&lt;=0," ",INDEX(Prices,MATCH(AE$3,add_ons,0),MATCH($E392,Models,0)+1))</f>
        <v xml:space="preserve"> </v>
      </c>
      <c r="AF392" s="4" t="str" cm="1">
        <f t="array" ref="AF392">IF(T392&lt;=0," ",INDEX(Prices,MATCH(AF$3,add_ons,0),MATCH($E392,Models,0)+1))</f>
        <v xml:space="preserve"> </v>
      </c>
      <c r="AG392" s="4" t="str" cm="1">
        <f t="array" ref="AG392">IF(U392&lt;=0," ",INDEX(Prices,MATCH(AG$3,add_ons,0),MATCH($E392,Models,0)+1))</f>
        <v xml:space="preserve"> </v>
      </c>
      <c r="AH392" s="4" cm="1">
        <f t="array" ref="AH392">IF(V392&lt;=0," ",INDEX(Prices,MATCH(AH$3,add_ons,0),MATCH($E392,Models,0)+1))</f>
        <v>460</v>
      </c>
      <c r="AI392" s="3">
        <f t="shared" si="30"/>
        <v>484.5</v>
      </c>
      <c r="AJ392" s="3" t="str" cm="1">
        <f t="array" ref="AJ392">IF(K392&lt;= 0, " ",INDEX(Costs,MATCH(W$3,add_ons,0),MATCH($E392,Models,0)+1))</f>
        <v xml:space="preserve"> </v>
      </c>
      <c r="AK392" s="3" t="str" cm="1">
        <f t="array" ref="AK392">IF(L392&lt;= 0, " ",INDEX(Costs,MATCH(X$3,add_ons,0),MATCH($E392,Models,0)+1))</f>
        <v xml:space="preserve"> </v>
      </c>
      <c r="AL392" s="3" t="str" cm="1">
        <f t="array" ref="AL392">IF(M392&lt;= 0, " ",INDEX(Costs,MATCH(Y$3,add_ons,0),MATCH($E392,Models,0)+1))</f>
        <v xml:space="preserve"> </v>
      </c>
      <c r="AM392" s="3" t="str" cm="1">
        <f t="array" ref="AM392">IF(N392&lt;= 0, " ",INDEX(Costs,MATCH(Z$3,add_ons,0),MATCH($E392,Models,0)+1))</f>
        <v xml:space="preserve"> </v>
      </c>
      <c r="AN392" s="3" t="str" cm="1">
        <f t="array" ref="AN392">IF(O392&lt;= 0, " ",INDEX(Costs,MATCH(AA$3,add_ons,0),MATCH($E392,Models,0)+1))</f>
        <v xml:space="preserve"> </v>
      </c>
      <c r="AO392" s="3" t="str" cm="1">
        <f t="array" ref="AO392">IF(P392&lt;= 0, " ",INDEX(Costs,MATCH(AB$3,add_ons,0),MATCH($E392,Models,0)+1))</f>
        <v xml:space="preserve"> </v>
      </c>
      <c r="AP392" s="3" cm="1">
        <f t="array" ref="AP392">IF(Q392&lt;= 0, " ",INDEX(Costs,MATCH(AC$3,add_ons,0),MATCH($E392,Models,0)+1))</f>
        <v>16.5</v>
      </c>
      <c r="AQ392" s="3" t="str" cm="1">
        <f t="array" ref="AQ392">IF(R392&lt;= 0, " ",INDEX(Costs,MATCH(AD$3,add_ons,0),MATCH($E392,Models,0)+1))</f>
        <v xml:space="preserve"> </v>
      </c>
      <c r="AR392" s="3" t="str" cm="1">
        <f t="array" ref="AR392">IF(S392&lt;= 0, " ",INDEX(Costs,MATCH(AE$3,add_ons,0),MATCH($E392,Models,0)+1))</f>
        <v xml:space="preserve"> </v>
      </c>
      <c r="AS392" s="3" t="str" cm="1">
        <f t="array" ref="AS392">IF(T392&lt;= 0, " ",INDEX(Costs,MATCH(AF$3,add_ons,0),MATCH($E392,Models,0)+1))</f>
        <v xml:space="preserve"> </v>
      </c>
      <c r="AT392" s="3" t="str" cm="1">
        <f t="array" ref="AT392">IF(U392&lt;= 0, " ",INDEX(Costs,MATCH(AG$3,add_ons,0),MATCH($E392,Models,0)+1))</f>
        <v xml:space="preserve"> </v>
      </c>
      <c r="AU392" s="3" cm="1">
        <f t="array" ref="AU392">IF(V392&lt;= 0, " ",INDEX(Costs,MATCH(AH$3,add_ons,0),MATCH($E392,Models,0)+1))</f>
        <v>96.6</v>
      </c>
      <c r="AV392" s="3">
        <f t="shared" si="31"/>
        <v>113.1</v>
      </c>
      <c r="AW392" s="3">
        <f t="shared" si="32"/>
        <v>29096.5</v>
      </c>
      <c r="AX392" s="3">
        <f t="shared" si="33"/>
        <v>27866.739999999998</v>
      </c>
      <c r="AY392" s="3">
        <f t="shared" si="34"/>
        <v>1229.760000000002</v>
      </c>
    </row>
    <row r="393" spans="1:51" x14ac:dyDescent="0.2">
      <c r="A393" t="s">
        <v>8</v>
      </c>
      <c r="B393" t="s">
        <v>19</v>
      </c>
      <c r="C393" t="s">
        <v>10</v>
      </c>
      <c r="D393" t="s">
        <v>16</v>
      </c>
      <c r="E393" t="s">
        <v>33</v>
      </c>
      <c r="F393" t="s">
        <v>30</v>
      </c>
      <c r="G393" t="s">
        <v>22</v>
      </c>
      <c r="H393">
        <v>52</v>
      </c>
      <c r="I393" s="3">
        <v>33138</v>
      </c>
      <c r="J393" s="4">
        <v>32143.86</v>
      </c>
      <c r="K393" s="10">
        <v>0</v>
      </c>
      <c r="L393" s="10">
        <v>0</v>
      </c>
      <c r="M393" s="10">
        <v>1</v>
      </c>
      <c r="N393" s="10">
        <v>0</v>
      </c>
      <c r="O393" s="10">
        <v>1</v>
      </c>
      <c r="P393" s="10">
        <v>1</v>
      </c>
      <c r="Q393" s="10">
        <v>0</v>
      </c>
      <c r="R393" s="10">
        <v>0</v>
      </c>
      <c r="S393" s="10">
        <v>0</v>
      </c>
      <c r="T393" s="10">
        <v>0</v>
      </c>
      <c r="U393" s="10">
        <v>1</v>
      </c>
      <c r="V393" s="10">
        <v>0</v>
      </c>
      <c r="W393" s="4" t="str" cm="1">
        <f t="array" ref="W393">IF(K393&lt;=0," ",INDEX(Prices,MATCH(W$3,add_ons,0),MATCH($E393,Models,0)+1))</f>
        <v xml:space="preserve"> </v>
      </c>
      <c r="X393" s="4" t="str" cm="1">
        <f t="array" ref="X393">IF(L393&lt;=0," ",INDEX(Prices,MATCH(X$3,add_ons,0),MATCH($E393,Models,0)+1))</f>
        <v xml:space="preserve"> </v>
      </c>
      <c r="Y393" s="4" cm="1">
        <f t="array" ref="Y393">IF(M393&lt;=0," ",INDEX(Prices,MATCH(Y$3,add_ons,0),MATCH($E393,Models,0)+1))</f>
        <v>360</v>
      </c>
      <c r="Z393" s="4" t="str" cm="1">
        <f t="array" ref="Z393">IF(N393&lt;=0," ",INDEX(Prices,MATCH(Z$3,add_ons,0),MATCH($E393,Models,0)+1))</f>
        <v xml:space="preserve"> </v>
      </c>
      <c r="AA393" s="4" cm="1">
        <f t="array" ref="AA393">IF(O393&lt;=0," ",INDEX(Prices,MATCH(AA$3,add_ons,0),MATCH($E393,Models,0)+1))</f>
        <v>1600</v>
      </c>
      <c r="AB393" s="4" cm="1">
        <f t="array" ref="AB393">IF(P393&lt;=0," ",INDEX(Prices,MATCH(AB$3,add_ons,0),MATCH($E393,Models,0)+1))</f>
        <v>3200</v>
      </c>
      <c r="AC393" s="4" t="str" cm="1">
        <f t="array" ref="AC393">IF(Q393&lt;=0," ",INDEX(Prices,MATCH(AC$3,add_ons,0),MATCH($E393,Models,0)+1))</f>
        <v xml:space="preserve"> </v>
      </c>
      <c r="AD393" s="4" t="str" cm="1">
        <f t="array" ref="AD393">IF(R393&lt;=0," ",INDEX(Prices,MATCH(AD$3,add_ons,0),MATCH($E393,Models,0)+1))</f>
        <v xml:space="preserve"> </v>
      </c>
      <c r="AE393" s="4" t="str" cm="1">
        <f t="array" ref="AE393">IF(S393&lt;=0," ",INDEX(Prices,MATCH(AE$3,add_ons,0),MATCH($E393,Models,0)+1))</f>
        <v xml:space="preserve"> </v>
      </c>
      <c r="AF393" s="4" t="str" cm="1">
        <f t="array" ref="AF393">IF(T393&lt;=0," ",INDEX(Prices,MATCH(AF$3,add_ons,0),MATCH($E393,Models,0)+1))</f>
        <v xml:space="preserve"> </v>
      </c>
      <c r="AG393" s="4" cm="1">
        <f t="array" ref="AG393">IF(U393&lt;=0," ",INDEX(Prices,MATCH(AG$3,add_ons,0),MATCH($E393,Models,0)+1))</f>
        <v>730</v>
      </c>
      <c r="AH393" s="4" t="str" cm="1">
        <f t="array" ref="AH393">IF(V393&lt;=0," ",INDEX(Prices,MATCH(AH$3,add_ons,0),MATCH($E393,Models,0)+1))</f>
        <v xml:space="preserve"> </v>
      </c>
      <c r="AI393" s="3">
        <f t="shared" si="30"/>
        <v>5006.5</v>
      </c>
      <c r="AJ393" s="3" t="str" cm="1">
        <f t="array" ref="AJ393">IF(K393&lt;= 0, " ",INDEX(Costs,MATCH(W$3,add_ons,0),MATCH($E393,Models,0)+1))</f>
        <v xml:space="preserve"> </v>
      </c>
      <c r="AK393" s="3" t="str" cm="1">
        <f t="array" ref="AK393">IF(L393&lt;= 0, " ",INDEX(Costs,MATCH(X$3,add_ons,0),MATCH($E393,Models,0)+1))</f>
        <v xml:space="preserve"> </v>
      </c>
      <c r="AL393" s="3" cm="1">
        <f t="array" ref="AL393">IF(M393&lt;= 0, " ",INDEX(Costs,MATCH(Y$3,add_ons,0),MATCH($E393,Models,0)+1))</f>
        <v>54</v>
      </c>
      <c r="AM393" s="3" t="str" cm="1">
        <f t="array" ref="AM393">IF(N393&lt;= 0, " ",INDEX(Costs,MATCH(Z$3,add_ons,0),MATCH($E393,Models,0)+1))</f>
        <v xml:space="preserve"> </v>
      </c>
      <c r="AN393" s="3" cm="1">
        <f t="array" ref="AN393">IF(O393&lt;= 0, " ",INDEX(Costs,MATCH(AA$3,add_ons,0),MATCH($E393,Models,0)+1))</f>
        <v>1040</v>
      </c>
      <c r="AO393" s="3" cm="1">
        <f t="array" ref="AO393">IF(P393&lt;= 0, " ",INDEX(Costs,MATCH(AB$3,add_ons,0),MATCH($E393,Models,0)+1))</f>
        <v>2176</v>
      </c>
      <c r="AP393" s="3" t="str" cm="1">
        <f t="array" ref="AP393">IF(Q393&lt;= 0, " ",INDEX(Costs,MATCH(AC$3,add_ons,0),MATCH($E393,Models,0)+1))</f>
        <v xml:space="preserve"> </v>
      </c>
      <c r="AQ393" s="3" t="str" cm="1">
        <f t="array" ref="AQ393">IF(R393&lt;= 0, " ",INDEX(Costs,MATCH(AD$3,add_ons,0),MATCH($E393,Models,0)+1))</f>
        <v xml:space="preserve"> </v>
      </c>
      <c r="AR393" s="3" t="str" cm="1">
        <f t="array" ref="AR393">IF(S393&lt;= 0, " ",INDEX(Costs,MATCH(AE$3,add_ons,0),MATCH($E393,Models,0)+1))</f>
        <v xml:space="preserve"> </v>
      </c>
      <c r="AS393" s="3" t="str" cm="1">
        <f t="array" ref="AS393">IF(T393&lt;= 0, " ",INDEX(Costs,MATCH(AF$3,add_ons,0),MATCH($E393,Models,0)+1))</f>
        <v xml:space="preserve"> </v>
      </c>
      <c r="AT393" s="3" cm="1">
        <f t="array" ref="AT393">IF(U393&lt;= 0, " ",INDEX(Costs,MATCH(AG$3,add_ons,0),MATCH($E393,Models,0)+1))</f>
        <v>204.4</v>
      </c>
      <c r="AU393" s="3" t="str" cm="1">
        <f t="array" ref="AU393">IF(V393&lt;= 0, " ",INDEX(Costs,MATCH(AH$3,add_ons,0),MATCH($E393,Models,0)+1))</f>
        <v xml:space="preserve"> </v>
      </c>
      <c r="AV393" s="3">
        <f t="shared" si="31"/>
        <v>3474.4</v>
      </c>
      <c r="AW393" s="3">
        <f t="shared" si="32"/>
        <v>38144.5</v>
      </c>
      <c r="AX393" s="3">
        <f t="shared" si="33"/>
        <v>35618.26</v>
      </c>
      <c r="AY393" s="3">
        <f t="shared" si="34"/>
        <v>2526.239999999998</v>
      </c>
    </row>
    <row r="394" spans="1:51" x14ac:dyDescent="0.2">
      <c r="A394" t="s">
        <v>8</v>
      </c>
      <c r="B394" t="s">
        <v>19</v>
      </c>
      <c r="C394" t="s">
        <v>10</v>
      </c>
      <c r="D394" t="s">
        <v>11</v>
      </c>
      <c r="E394" t="s">
        <v>28</v>
      </c>
      <c r="F394" t="s">
        <v>37</v>
      </c>
      <c r="G394" t="s">
        <v>22</v>
      </c>
      <c r="H394">
        <v>40</v>
      </c>
      <c r="I394" s="3">
        <v>24750</v>
      </c>
      <c r="J394" s="4">
        <v>24007.5</v>
      </c>
      <c r="K394" s="10">
        <v>0</v>
      </c>
      <c r="L394" s="10">
        <v>0</v>
      </c>
      <c r="M394" s="10">
        <v>0</v>
      </c>
      <c r="N394" s="10">
        <v>0</v>
      </c>
      <c r="O394" s="10">
        <v>0</v>
      </c>
      <c r="P394" s="10">
        <v>0</v>
      </c>
      <c r="Q394" s="10">
        <v>0</v>
      </c>
      <c r="R394" s="10">
        <v>1</v>
      </c>
      <c r="S394" s="10">
        <v>0</v>
      </c>
      <c r="T394" s="10">
        <v>0</v>
      </c>
      <c r="U394" s="10">
        <v>0</v>
      </c>
      <c r="V394" s="10">
        <v>0</v>
      </c>
      <c r="W394" s="4" t="str" cm="1">
        <f t="array" ref="W394">IF(K394&lt;=0," ",INDEX(Prices,MATCH(W$3,add_ons,0),MATCH($E394,Models,0)+1))</f>
        <v xml:space="preserve"> </v>
      </c>
      <c r="X394" s="4" t="str" cm="1">
        <f t="array" ref="X394">IF(L394&lt;=0," ",INDEX(Prices,MATCH(X$3,add_ons,0),MATCH($E394,Models,0)+1))</f>
        <v xml:space="preserve"> </v>
      </c>
      <c r="Y394" s="4" t="str" cm="1">
        <f t="array" ref="Y394">IF(M394&lt;=0," ",INDEX(Prices,MATCH(Y$3,add_ons,0),MATCH($E394,Models,0)+1))</f>
        <v xml:space="preserve"> </v>
      </c>
      <c r="Z394" s="4" t="str" cm="1">
        <f t="array" ref="Z394">IF(N394&lt;=0," ",INDEX(Prices,MATCH(Z$3,add_ons,0),MATCH($E394,Models,0)+1))</f>
        <v xml:space="preserve"> </v>
      </c>
      <c r="AA394" s="4" t="str" cm="1">
        <f t="array" ref="AA394">IF(O394&lt;=0," ",INDEX(Prices,MATCH(AA$3,add_ons,0),MATCH($E394,Models,0)+1))</f>
        <v xml:space="preserve"> </v>
      </c>
      <c r="AB394" s="4" t="str" cm="1">
        <f t="array" ref="AB394">IF(P394&lt;=0," ",INDEX(Prices,MATCH(AB$3,add_ons,0),MATCH($E394,Models,0)+1))</f>
        <v xml:space="preserve"> </v>
      </c>
      <c r="AC394" s="4" t="str" cm="1">
        <f t="array" ref="AC394">IF(Q394&lt;=0," ",INDEX(Prices,MATCH(AC$3,add_ons,0),MATCH($E394,Models,0)+1))</f>
        <v xml:space="preserve"> </v>
      </c>
      <c r="AD394" s="4" cm="1">
        <f t="array" ref="AD394">IF(R394&lt;=0," ",INDEX(Prices,MATCH(AD$3,add_ons,0),MATCH($E394,Models,0)+1))</f>
        <v>180</v>
      </c>
      <c r="AE394" s="4" t="str" cm="1">
        <f t="array" ref="AE394">IF(S394&lt;=0," ",INDEX(Prices,MATCH(AE$3,add_ons,0),MATCH($E394,Models,0)+1))</f>
        <v xml:space="preserve"> </v>
      </c>
      <c r="AF394" s="4" t="str" cm="1">
        <f t="array" ref="AF394">IF(T394&lt;=0," ",INDEX(Prices,MATCH(AF$3,add_ons,0),MATCH($E394,Models,0)+1))</f>
        <v xml:space="preserve"> </v>
      </c>
      <c r="AG394" s="4" t="str" cm="1">
        <f t="array" ref="AG394">IF(U394&lt;=0," ",INDEX(Prices,MATCH(AG$3,add_ons,0),MATCH($E394,Models,0)+1))</f>
        <v xml:space="preserve"> </v>
      </c>
      <c r="AH394" s="4" t="str" cm="1">
        <f t="array" ref="AH394">IF(V394&lt;=0," ",INDEX(Prices,MATCH(AH$3,add_ons,0),MATCH($E394,Models,0)+1))</f>
        <v xml:space="preserve"> </v>
      </c>
      <c r="AI394" s="3">
        <f t="shared" si="30"/>
        <v>153</v>
      </c>
      <c r="AJ394" s="3" t="str" cm="1">
        <f t="array" ref="AJ394">IF(K394&lt;= 0, " ",INDEX(Costs,MATCH(W$3,add_ons,0),MATCH($E394,Models,0)+1))</f>
        <v xml:space="preserve"> </v>
      </c>
      <c r="AK394" s="3" t="str" cm="1">
        <f t="array" ref="AK394">IF(L394&lt;= 0, " ",INDEX(Costs,MATCH(X$3,add_ons,0),MATCH($E394,Models,0)+1))</f>
        <v xml:space="preserve"> </v>
      </c>
      <c r="AL394" s="3" t="str" cm="1">
        <f t="array" ref="AL394">IF(M394&lt;= 0, " ",INDEX(Costs,MATCH(Y$3,add_ons,0),MATCH($E394,Models,0)+1))</f>
        <v xml:space="preserve"> </v>
      </c>
      <c r="AM394" s="3" t="str" cm="1">
        <f t="array" ref="AM394">IF(N394&lt;= 0, " ",INDEX(Costs,MATCH(Z$3,add_ons,0),MATCH($E394,Models,0)+1))</f>
        <v xml:space="preserve"> </v>
      </c>
      <c r="AN394" s="3" t="str" cm="1">
        <f t="array" ref="AN394">IF(O394&lt;= 0, " ",INDEX(Costs,MATCH(AA$3,add_ons,0),MATCH($E394,Models,0)+1))</f>
        <v xml:space="preserve"> </v>
      </c>
      <c r="AO394" s="3" t="str" cm="1">
        <f t="array" ref="AO394">IF(P394&lt;= 0, " ",INDEX(Costs,MATCH(AB$3,add_ons,0),MATCH($E394,Models,0)+1))</f>
        <v xml:space="preserve"> </v>
      </c>
      <c r="AP394" s="3" t="str" cm="1">
        <f t="array" ref="AP394">IF(Q394&lt;= 0, " ",INDEX(Costs,MATCH(AC$3,add_ons,0),MATCH($E394,Models,0)+1))</f>
        <v xml:space="preserve"> </v>
      </c>
      <c r="AQ394" s="3" cm="1">
        <f t="array" ref="AQ394">IF(R394&lt;= 0, " ",INDEX(Costs,MATCH(AD$3,add_ons,0),MATCH($E394,Models,0)+1))</f>
        <v>30.6</v>
      </c>
      <c r="AR394" s="3" t="str" cm="1">
        <f t="array" ref="AR394">IF(S394&lt;= 0, " ",INDEX(Costs,MATCH(AE$3,add_ons,0),MATCH($E394,Models,0)+1))</f>
        <v xml:space="preserve"> </v>
      </c>
      <c r="AS394" s="3" t="str" cm="1">
        <f t="array" ref="AS394">IF(T394&lt;= 0, " ",INDEX(Costs,MATCH(AF$3,add_ons,0),MATCH($E394,Models,0)+1))</f>
        <v xml:space="preserve"> </v>
      </c>
      <c r="AT394" s="3" t="str" cm="1">
        <f t="array" ref="AT394">IF(U394&lt;= 0, " ",INDEX(Costs,MATCH(AG$3,add_ons,0),MATCH($E394,Models,0)+1))</f>
        <v xml:space="preserve"> </v>
      </c>
      <c r="AU394" s="3" t="str" cm="1">
        <f t="array" ref="AU394">IF(V394&lt;= 0, " ",INDEX(Costs,MATCH(AH$3,add_ons,0),MATCH($E394,Models,0)+1))</f>
        <v xml:space="preserve"> </v>
      </c>
      <c r="AV394" s="3">
        <f t="shared" si="31"/>
        <v>30.6</v>
      </c>
      <c r="AW394" s="3">
        <f t="shared" si="32"/>
        <v>24903</v>
      </c>
      <c r="AX394" s="3">
        <f t="shared" si="33"/>
        <v>24038.1</v>
      </c>
      <c r="AY394" s="3">
        <f t="shared" si="34"/>
        <v>864.90000000000146</v>
      </c>
    </row>
    <row r="395" spans="1:51" x14ac:dyDescent="0.2">
      <c r="A395" t="s">
        <v>8</v>
      </c>
      <c r="B395" t="s">
        <v>19</v>
      </c>
      <c r="C395" t="s">
        <v>10</v>
      </c>
      <c r="D395" t="s">
        <v>11</v>
      </c>
      <c r="E395" t="s">
        <v>12</v>
      </c>
      <c r="F395" t="s">
        <v>30</v>
      </c>
      <c r="G395" t="s">
        <v>22</v>
      </c>
      <c r="H395">
        <v>59</v>
      </c>
      <c r="I395" s="3">
        <v>26649</v>
      </c>
      <c r="J395" s="4">
        <v>25849.53</v>
      </c>
      <c r="K395" s="10">
        <v>0</v>
      </c>
      <c r="L395" s="10">
        <v>0</v>
      </c>
      <c r="M395" s="10">
        <v>1</v>
      </c>
      <c r="N395" s="10">
        <v>0</v>
      </c>
      <c r="O395" s="10">
        <v>0</v>
      </c>
      <c r="P395" s="10">
        <v>0</v>
      </c>
      <c r="Q395" s="10">
        <v>0</v>
      </c>
      <c r="R395" s="10">
        <v>0</v>
      </c>
      <c r="S395" s="10">
        <v>0</v>
      </c>
      <c r="T395" s="10">
        <v>0</v>
      </c>
      <c r="U395" s="10">
        <v>0</v>
      </c>
      <c r="V395" s="10">
        <v>0</v>
      </c>
      <c r="W395" s="4" t="str" cm="1">
        <f t="array" ref="W395">IF(K395&lt;=0," ",INDEX(Prices,MATCH(W$3,add_ons,0),MATCH($E395,Models,0)+1))</f>
        <v xml:space="preserve"> </v>
      </c>
      <c r="X395" s="4" t="str" cm="1">
        <f t="array" ref="X395">IF(L395&lt;=0," ",INDEX(Prices,MATCH(X$3,add_ons,0),MATCH($E395,Models,0)+1))</f>
        <v xml:space="preserve"> </v>
      </c>
      <c r="Y395" s="4" cm="1">
        <f t="array" ref="Y395">IF(M395&lt;=0," ",INDEX(Prices,MATCH(Y$3,add_ons,0),MATCH($E395,Models,0)+1))</f>
        <v>320</v>
      </c>
      <c r="Z395" s="4" t="str" cm="1">
        <f t="array" ref="Z395">IF(N395&lt;=0," ",INDEX(Prices,MATCH(Z$3,add_ons,0),MATCH($E395,Models,0)+1))</f>
        <v xml:space="preserve"> </v>
      </c>
      <c r="AA395" s="4" t="str" cm="1">
        <f t="array" ref="AA395">IF(O395&lt;=0," ",INDEX(Prices,MATCH(AA$3,add_ons,0),MATCH($E395,Models,0)+1))</f>
        <v xml:space="preserve"> </v>
      </c>
      <c r="AB395" s="4" t="str" cm="1">
        <f t="array" ref="AB395">IF(P395&lt;=0," ",INDEX(Prices,MATCH(AB$3,add_ons,0),MATCH($E395,Models,0)+1))</f>
        <v xml:space="preserve"> </v>
      </c>
      <c r="AC395" s="4" t="str" cm="1">
        <f t="array" ref="AC395">IF(Q395&lt;=0," ",INDEX(Prices,MATCH(AC$3,add_ons,0),MATCH($E395,Models,0)+1))</f>
        <v xml:space="preserve"> </v>
      </c>
      <c r="AD395" s="4" t="str" cm="1">
        <f t="array" ref="AD395">IF(R395&lt;=0," ",INDEX(Prices,MATCH(AD$3,add_ons,0),MATCH($E395,Models,0)+1))</f>
        <v xml:space="preserve"> </v>
      </c>
      <c r="AE395" s="4" t="str" cm="1">
        <f t="array" ref="AE395">IF(S395&lt;=0," ",INDEX(Prices,MATCH(AE$3,add_ons,0),MATCH($E395,Models,0)+1))</f>
        <v xml:space="preserve"> </v>
      </c>
      <c r="AF395" s="4" t="str" cm="1">
        <f t="array" ref="AF395">IF(T395&lt;=0," ",INDEX(Prices,MATCH(AF$3,add_ons,0),MATCH($E395,Models,0)+1))</f>
        <v xml:space="preserve"> </v>
      </c>
      <c r="AG395" s="4" t="str" cm="1">
        <f t="array" ref="AG395">IF(U395&lt;=0," ",INDEX(Prices,MATCH(AG$3,add_ons,0),MATCH($E395,Models,0)+1))</f>
        <v xml:space="preserve"> </v>
      </c>
      <c r="AH395" s="4" t="str" cm="1">
        <f t="array" ref="AH395">IF(V395&lt;=0," ",INDEX(Prices,MATCH(AH$3,add_ons,0),MATCH($E395,Models,0)+1))</f>
        <v xml:space="preserve"> </v>
      </c>
      <c r="AI395" s="3">
        <f t="shared" si="30"/>
        <v>272</v>
      </c>
      <c r="AJ395" s="3" t="str" cm="1">
        <f t="array" ref="AJ395">IF(K395&lt;= 0, " ",INDEX(Costs,MATCH(W$3,add_ons,0),MATCH($E395,Models,0)+1))</f>
        <v xml:space="preserve"> </v>
      </c>
      <c r="AK395" s="3" t="str" cm="1">
        <f t="array" ref="AK395">IF(L395&lt;= 0, " ",INDEX(Costs,MATCH(X$3,add_ons,0),MATCH($E395,Models,0)+1))</f>
        <v xml:space="preserve"> </v>
      </c>
      <c r="AL395" s="3" cm="1">
        <f t="array" ref="AL395">IF(M395&lt;= 0, " ",INDEX(Costs,MATCH(Y$3,add_ons,0),MATCH($E395,Models,0)+1))</f>
        <v>48</v>
      </c>
      <c r="AM395" s="3" t="str" cm="1">
        <f t="array" ref="AM395">IF(N395&lt;= 0, " ",INDEX(Costs,MATCH(Z$3,add_ons,0),MATCH($E395,Models,0)+1))</f>
        <v xml:space="preserve"> </v>
      </c>
      <c r="AN395" s="3" t="str" cm="1">
        <f t="array" ref="AN395">IF(O395&lt;= 0, " ",INDEX(Costs,MATCH(AA$3,add_ons,0),MATCH($E395,Models,0)+1))</f>
        <v xml:space="preserve"> </v>
      </c>
      <c r="AO395" s="3" t="str" cm="1">
        <f t="array" ref="AO395">IF(P395&lt;= 0, " ",INDEX(Costs,MATCH(AB$3,add_ons,0),MATCH($E395,Models,0)+1))</f>
        <v xml:space="preserve"> </v>
      </c>
      <c r="AP395" s="3" t="str" cm="1">
        <f t="array" ref="AP395">IF(Q395&lt;= 0, " ",INDEX(Costs,MATCH(AC$3,add_ons,0),MATCH($E395,Models,0)+1))</f>
        <v xml:space="preserve"> </v>
      </c>
      <c r="AQ395" s="3" t="str" cm="1">
        <f t="array" ref="AQ395">IF(R395&lt;= 0, " ",INDEX(Costs,MATCH(AD$3,add_ons,0),MATCH($E395,Models,0)+1))</f>
        <v xml:space="preserve"> </v>
      </c>
      <c r="AR395" s="3" t="str" cm="1">
        <f t="array" ref="AR395">IF(S395&lt;= 0, " ",INDEX(Costs,MATCH(AE$3,add_ons,0),MATCH($E395,Models,0)+1))</f>
        <v xml:space="preserve"> </v>
      </c>
      <c r="AS395" s="3" t="str" cm="1">
        <f t="array" ref="AS395">IF(T395&lt;= 0, " ",INDEX(Costs,MATCH(AF$3,add_ons,0),MATCH($E395,Models,0)+1))</f>
        <v xml:space="preserve"> </v>
      </c>
      <c r="AT395" s="3" t="str" cm="1">
        <f t="array" ref="AT395">IF(U395&lt;= 0, " ",INDEX(Costs,MATCH(AG$3,add_ons,0),MATCH($E395,Models,0)+1))</f>
        <v xml:space="preserve"> </v>
      </c>
      <c r="AU395" s="3" t="str" cm="1">
        <f t="array" ref="AU395">IF(V395&lt;= 0, " ",INDEX(Costs,MATCH(AH$3,add_ons,0),MATCH($E395,Models,0)+1))</f>
        <v xml:space="preserve"> </v>
      </c>
      <c r="AV395" s="3">
        <f t="shared" si="31"/>
        <v>48</v>
      </c>
      <c r="AW395" s="3">
        <f t="shared" si="32"/>
        <v>26921</v>
      </c>
      <c r="AX395" s="3">
        <f t="shared" si="33"/>
        <v>25897.53</v>
      </c>
      <c r="AY395" s="3">
        <f t="shared" si="34"/>
        <v>1023.4700000000012</v>
      </c>
    </row>
    <row r="396" spans="1:51" x14ac:dyDescent="0.2">
      <c r="A396" t="s">
        <v>8</v>
      </c>
      <c r="B396" t="s">
        <v>19</v>
      </c>
      <c r="C396" t="s">
        <v>40</v>
      </c>
      <c r="D396" t="s">
        <v>16</v>
      </c>
      <c r="E396" t="s">
        <v>20</v>
      </c>
      <c r="F396" t="s">
        <v>26</v>
      </c>
      <c r="G396" t="s">
        <v>14</v>
      </c>
      <c r="H396">
        <v>54</v>
      </c>
      <c r="I396" s="4">
        <v>10370</v>
      </c>
      <c r="J396" s="4">
        <v>6222</v>
      </c>
      <c r="K396" s="10">
        <v>1</v>
      </c>
      <c r="L396" s="10">
        <v>0</v>
      </c>
      <c r="M396" s="10">
        <v>0</v>
      </c>
      <c r="N396" s="10">
        <v>0</v>
      </c>
      <c r="O396" s="10">
        <v>0</v>
      </c>
      <c r="P396" s="10">
        <v>0</v>
      </c>
      <c r="Q396" s="10">
        <v>0</v>
      </c>
      <c r="R396" s="10">
        <v>0</v>
      </c>
      <c r="S396" s="10">
        <v>0</v>
      </c>
      <c r="T396" s="10">
        <v>0</v>
      </c>
      <c r="U396" s="10">
        <v>1</v>
      </c>
      <c r="V396" s="10">
        <v>0</v>
      </c>
      <c r="W396" s="4" cm="1">
        <f t="array" ref="W396">IF(K396&lt;=0," ",INDEX(Prices,MATCH(W$3,add_ons,0),MATCH($E396,Models,0)+1))</f>
        <v>750</v>
      </c>
      <c r="X396" s="4" t="str" cm="1">
        <f t="array" ref="X396">IF(L396&lt;=0," ",INDEX(Prices,MATCH(X$3,add_ons,0),MATCH($E396,Models,0)+1))</f>
        <v xml:space="preserve"> </v>
      </c>
      <c r="Y396" s="4" t="str" cm="1">
        <f t="array" ref="Y396">IF(M396&lt;=0," ",INDEX(Prices,MATCH(Y$3,add_ons,0),MATCH($E396,Models,0)+1))</f>
        <v xml:space="preserve"> </v>
      </c>
      <c r="Z396" s="4" t="str" cm="1">
        <f t="array" ref="Z396">IF(N396&lt;=0," ",INDEX(Prices,MATCH(Z$3,add_ons,0),MATCH($E396,Models,0)+1))</f>
        <v xml:space="preserve"> </v>
      </c>
      <c r="AA396" s="4" t="str" cm="1">
        <f t="array" ref="AA396">IF(O396&lt;=0," ",INDEX(Prices,MATCH(AA$3,add_ons,0),MATCH($E396,Models,0)+1))</f>
        <v xml:space="preserve"> </v>
      </c>
      <c r="AB396" s="4" t="str" cm="1">
        <f t="array" ref="AB396">IF(P396&lt;=0," ",INDEX(Prices,MATCH(AB$3,add_ons,0),MATCH($E396,Models,0)+1))</f>
        <v xml:space="preserve"> </v>
      </c>
      <c r="AC396" s="4" t="str" cm="1">
        <f t="array" ref="AC396">IF(Q396&lt;=0," ",INDEX(Prices,MATCH(AC$3,add_ons,0),MATCH($E396,Models,0)+1))</f>
        <v xml:space="preserve"> </v>
      </c>
      <c r="AD396" s="4" t="str" cm="1">
        <f t="array" ref="AD396">IF(R396&lt;=0," ",INDEX(Prices,MATCH(AD$3,add_ons,0),MATCH($E396,Models,0)+1))</f>
        <v xml:space="preserve"> </v>
      </c>
      <c r="AE396" s="4" t="str" cm="1">
        <f t="array" ref="AE396">IF(S396&lt;=0," ",INDEX(Prices,MATCH(AE$3,add_ons,0),MATCH($E396,Models,0)+1))</f>
        <v xml:space="preserve"> </v>
      </c>
      <c r="AF396" s="4" t="str" cm="1">
        <f t="array" ref="AF396">IF(T396&lt;=0," ",INDEX(Prices,MATCH(AF$3,add_ons,0),MATCH($E396,Models,0)+1))</f>
        <v xml:space="preserve"> </v>
      </c>
      <c r="AG396" s="4" cm="1">
        <f t="array" ref="AG396">IF(U396&lt;=0," ",INDEX(Prices,MATCH(AG$3,add_ons,0),MATCH($E396,Models,0)+1))</f>
        <v>640</v>
      </c>
      <c r="AH396" s="4" t="str" cm="1">
        <f t="array" ref="AH396">IF(V396&lt;=0," ",INDEX(Prices,MATCH(AH$3,add_ons,0),MATCH($E396,Models,0)+1))</f>
        <v xml:space="preserve"> </v>
      </c>
      <c r="AI396" s="3">
        <f t="shared" si="30"/>
        <v>1181.5</v>
      </c>
      <c r="AJ396" s="3" cm="1">
        <f t="array" ref="AJ396">IF(K396&lt;= 0, " ",INDEX(Costs,MATCH(W$3,add_ons,0),MATCH($E396,Models,0)+1))</f>
        <v>187.5</v>
      </c>
      <c r="AK396" s="3" t="str" cm="1">
        <f t="array" ref="AK396">IF(L396&lt;= 0, " ",INDEX(Costs,MATCH(X$3,add_ons,0),MATCH($E396,Models,0)+1))</f>
        <v xml:space="preserve"> </v>
      </c>
      <c r="AL396" s="3" t="str" cm="1">
        <f t="array" ref="AL396">IF(M396&lt;= 0, " ",INDEX(Costs,MATCH(Y$3,add_ons,0),MATCH($E396,Models,0)+1))</f>
        <v xml:space="preserve"> </v>
      </c>
      <c r="AM396" s="3" t="str" cm="1">
        <f t="array" ref="AM396">IF(N396&lt;= 0, " ",INDEX(Costs,MATCH(Z$3,add_ons,0),MATCH($E396,Models,0)+1))</f>
        <v xml:space="preserve"> </v>
      </c>
      <c r="AN396" s="3" t="str" cm="1">
        <f t="array" ref="AN396">IF(O396&lt;= 0, " ",INDEX(Costs,MATCH(AA$3,add_ons,0),MATCH($E396,Models,0)+1))</f>
        <v xml:space="preserve"> </v>
      </c>
      <c r="AO396" s="3" t="str" cm="1">
        <f t="array" ref="AO396">IF(P396&lt;= 0, " ",INDEX(Costs,MATCH(AB$3,add_ons,0),MATCH($E396,Models,0)+1))</f>
        <v xml:space="preserve"> </v>
      </c>
      <c r="AP396" s="3" t="str" cm="1">
        <f t="array" ref="AP396">IF(Q396&lt;= 0, " ",INDEX(Costs,MATCH(AC$3,add_ons,0),MATCH($E396,Models,0)+1))</f>
        <v xml:space="preserve"> </v>
      </c>
      <c r="AQ396" s="3" t="str" cm="1">
        <f t="array" ref="AQ396">IF(R396&lt;= 0, " ",INDEX(Costs,MATCH(AD$3,add_ons,0),MATCH($E396,Models,0)+1))</f>
        <v xml:space="preserve"> </v>
      </c>
      <c r="AR396" s="3" t="str" cm="1">
        <f t="array" ref="AR396">IF(S396&lt;= 0, " ",INDEX(Costs,MATCH(AE$3,add_ons,0),MATCH($E396,Models,0)+1))</f>
        <v xml:space="preserve"> </v>
      </c>
      <c r="AS396" s="3" t="str" cm="1">
        <f t="array" ref="AS396">IF(T396&lt;= 0, " ",INDEX(Costs,MATCH(AF$3,add_ons,0),MATCH($E396,Models,0)+1))</f>
        <v xml:space="preserve"> </v>
      </c>
      <c r="AT396" s="3" cm="1">
        <f t="array" ref="AT396">IF(U396&lt;= 0, " ",INDEX(Costs,MATCH(AG$3,add_ons,0),MATCH($E396,Models,0)+1))</f>
        <v>179.20000000000002</v>
      </c>
      <c r="AU396" s="3" t="str" cm="1">
        <f t="array" ref="AU396">IF(V396&lt;= 0, " ",INDEX(Costs,MATCH(AH$3,add_ons,0),MATCH($E396,Models,0)+1))</f>
        <v xml:space="preserve"> </v>
      </c>
      <c r="AV396" s="3">
        <f t="shared" si="31"/>
        <v>366.70000000000005</v>
      </c>
      <c r="AW396" s="3">
        <f t="shared" si="32"/>
        <v>11551.5</v>
      </c>
      <c r="AX396" s="3">
        <f t="shared" si="33"/>
        <v>6588.7</v>
      </c>
      <c r="AY396" s="3">
        <f t="shared" si="34"/>
        <v>4962.8</v>
      </c>
    </row>
    <row r="397" spans="1:51" x14ac:dyDescent="0.2">
      <c r="A397" t="s">
        <v>8</v>
      </c>
      <c r="B397" t="s">
        <v>31</v>
      </c>
      <c r="C397" t="s">
        <v>10</v>
      </c>
      <c r="D397" t="s">
        <v>16</v>
      </c>
      <c r="E397" t="s">
        <v>20</v>
      </c>
      <c r="F397" t="s">
        <v>32</v>
      </c>
      <c r="G397" t="s">
        <v>22</v>
      </c>
      <c r="H397">
        <v>28</v>
      </c>
      <c r="I397" s="3">
        <v>29328</v>
      </c>
      <c r="J397" s="4">
        <v>28448.16</v>
      </c>
      <c r="K397" s="10">
        <v>0</v>
      </c>
      <c r="L397" s="10">
        <v>1</v>
      </c>
      <c r="M397" s="10">
        <v>0</v>
      </c>
      <c r="N397" s="10">
        <v>0</v>
      </c>
      <c r="O397" s="10">
        <v>0</v>
      </c>
      <c r="P397" s="10">
        <v>0</v>
      </c>
      <c r="Q397" s="10">
        <v>0</v>
      </c>
      <c r="R397" s="10">
        <v>0</v>
      </c>
      <c r="S397" s="10">
        <v>0</v>
      </c>
      <c r="T397" s="10">
        <v>0</v>
      </c>
      <c r="U397" s="10">
        <v>0</v>
      </c>
      <c r="V397" s="10">
        <v>0</v>
      </c>
      <c r="W397" s="4" t="str" cm="1">
        <f t="array" ref="W397">IF(K397&lt;=0," ",INDEX(Prices,MATCH(W$3,add_ons,0),MATCH($E397,Models,0)+1))</f>
        <v xml:space="preserve"> </v>
      </c>
      <c r="X397" s="4" cm="1">
        <f t="array" ref="X397">IF(L397&lt;=0," ",INDEX(Prices,MATCH(X$3,add_ons,0),MATCH($E397,Models,0)+1))</f>
        <v>210</v>
      </c>
      <c r="Y397" s="4" t="str" cm="1">
        <f t="array" ref="Y397">IF(M397&lt;=0," ",INDEX(Prices,MATCH(Y$3,add_ons,0),MATCH($E397,Models,0)+1))</f>
        <v xml:space="preserve"> </v>
      </c>
      <c r="Z397" s="4" t="str" cm="1">
        <f t="array" ref="Z397">IF(N397&lt;=0," ",INDEX(Prices,MATCH(Z$3,add_ons,0),MATCH($E397,Models,0)+1))</f>
        <v xml:space="preserve"> </v>
      </c>
      <c r="AA397" s="4" t="str" cm="1">
        <f t="array" ref="AA397">IF(O397&lt;=0," ",INDEX(Prices,MATCH(AA$3,add_ons,0),MATCH($E397,Models,0)+1))</f>
        <v xml:space="preserve"> </v>
      </c>
      <c r="AB397" s="4" t="str" cm="1">
        <f t="array" ref="AB397">IF(P397&lt;=0," ",INDEX(Prices,MATCH(AB$3,add_ons,0),MATCH($E397,Models,0)+1))</f>
        <v xml:space="preserve"> </v>
      </c>
      <c r="AC397" s="4" t="str" cm="1">
        <f t="array" ref="AC397">IF(Q397&lt;=0," ",INDEX(Prices,MATCH(AC$3,add_ons,0),MATCH($E397,Models,0)+1))</f>
        <v xml:space="preserve"> </v>
      </c>
      <c r="AD397" s="4" t="str" cm="1">
        <f t="array" ref="AD397">IF(R397&lt;=0," ",INDEX(Prices,MATCH(AD$3,add_ons,0),MATCH($E397,Models,0)+1))</f>
        <v xml:space="preserve"> </v>
      </c>
      <c r="AE397" s="4" t="str" cm="1">
        <f t="array" ref="AE397">IF(S397&lt;=0," ",INDEX(Prices,MATCH(AE$3,add_ons,0),MATCH($E397,Models,0)+1))</f>
        <v xml:space="preserve"> </v>
      </c>
      <c r="AF397" s="4" t="str" cm="1">
        <f t="array" ref="AF397">IF(T397&lt;=0," ",INDEX(Prices,MATCH(AF$3,add_ons,0),MATCH($E397,Models,0)+1))</f>
        <v xml:space="preserve"> </v>
      </c>
      <c r="AG397" s="4" t="str" cm="1">
        <f t="array" ref="AG397">IF(U397&lt;=0," ",INDEX(Prices,MATCH(AG$3,add_ons,0),MATCH($E397,Models,0)+1))</f>
        <v xml:space="preserve"> </v>
      </c>
      <c r="AH397" s="4" t="str" cm="1">
        <f t="array" ref="AH397">IF(V397&lt;=0," ",INDEX(Prices,MATCH(AH$3,add_ons,0),MATCH($E397,Models,0)+1))</f>
        <v xml:space="preserve"> </v>
      </c>
      <c r="AI397" s="3">
        <f t="shared" si="30"/>
        <v>178.5</v>
      </c>
      <c r="AJ397" s="3" t="str" cm="1">
        <f t="array" ref="AJ397">IF(K397&lt;= 0, " ",INDEX(Costs,MATCH(W$3,add_ons,0),MATCH($E397,Models,0)+1))</f>
        <v xml:space="preserve"> </v>
      </c>
      <c r="AK397" s="3" cm="1">
        <f t="array" ref="AK397">IF(L397&lt;= 0, " ",INDEX(Costs,MATCH(X$3,add_ons,0),MATCH($E397,Models,0)+1))</f>
        <v>23.1</v>
      </c>
      <c r="AL397" s="3" t="str" cm="1">
        <f t="array" ref="AL397">IF(M397&lt;= 0, " ",INDEX(Costs,MATCH(Y$3,add_ons,0),MATCH($E397,Models,0)+1))</f>
        <v xml:space="preserve"> </v>
      </c>
      <c r="AM397" s="3" t="str" cm="1">
        <f t="array" ref="AM397">IF(N397&lt;= 0, " ",INDEX(Costs,MATCH(Z$3,add_ons,0),MATCH($E397,Models,0)+1))</f>
        <v xml:space="preserve"> </v>
      </c>
      <c r="AN397" s="3" t="str" cm="1">
        <f t="array" ref="AN397">IF(O397&lt;= 0, " ",INDEX(Costs,MATCH(AA$3,add_ons,0),MATCH($E397,Models,0)+1))</f>
        <v xml:space="preserve"> </v>
      </c>
      <c r="AO397" s="3" t="str" cm="1">
        <f t="array" ref="AO397">IF(P397&lt;= 0, " ",INDEX(Costs,MATCH(AB$3,add_ons,0),MATCH($E397,Models,0)+1))</f>
        <v xml:space="preserve"> </v>
      </c>
      <c r="AP397" s="3" t="str" cm="1">
        <f t="array" ref="AP397">IF(Q397&lt;= 0, " ",INDEX(Costs,MATCH(AC$3,add_ons,0),MATCH($E397,Models,0)+1))</f>
        <v xml:space="preserve"> </v>
      </c>
      <c r="AQ397" s="3" t="str" cm="1">
        <f t="array" ref="AQ397">IF(R397&lt;= 0, " ",INDEX(Costs,MATCH(AD$3,add_ons,0),MATCH($E397,Models,0)+1))</f>
        <v xml:space="preserve"> </v>
      </c>
      <c r="AR397" s="3" t="str" cm="1">
        <f t="array" ref="AR397">IF(S397&lt;= 0, " ",INDEX(Costs,MATCH(AE$3,add_ons,0),MATCH($E397,Models,0)+1))</f>
        <v xml:space="preserve"> </v>
      </c>
      <c r="AS397" s="3" t="str" cm="1">
        <f t="array" ref="AS397">IF(T397&lt;= 0, " ",INDEX(Costs,MATCH(AF$3,add_ons,0),MATCH($E397,Models,0)+1))</f>
        <v xml:space="preserve"> </v>
      </c>
      <c r="AT397" s="3" t="str" cm="1">
        <f t="array" ref="AT397">IF(U397&lt;= 0, " ",INDEX(Costs,MATCH(AG$3,add_ons,0),MATCH($E397,Models,0)+1))</f>
        <v xml:space="preserve"> </v>
      </c>
      <c r="AU397" s="3" t="str" cm="1">
        <f t="array" ref="AU397">IF(V397&lt;= 0, " ",INDEX(Costs,MATCH(AH$3,add_ons,0),MATCH($E397,Models,0)+1))</f>
        <v xml:space="preserve"> </v>
      </c>
      <c r="AV397" s="3">
        <f t="shared" si="31"/>
        <v>23.1</v>
      </c>
      <c r="AW397" s="3">
        <f t="shared" si="32"/>
        <v>29506.5</v>
      </c>
      <c r="AX397" s="3">
        <f t="shared" si="33"/>
        <v>28471.26</v>
      </c>
      <c r="AY397" s="3">
        <f t="shared" si="34"/>
        <v>1035.2400000000016</v>
      </c>
    </row>
    <row r="398" spans="1:51" x14ac:dyDescent="0.2">
      <c r="A398" t="s">
        <v>8</v>
      </c>
      <c r="B398" t="s">
        <v>31</v>
      </c>
      <c r="C398" t="s">
        <v>10</v>
      </c>
      <c r="D398" t="s">
        <v>16</v>
      </c>
      <c r="E398" t="s">
        <v>20</v>
      </c>
      <c r="F398" t="s">
        <v>50</v>
      </c>
      <c r="G398" t="s">
        <v>14</v>
      </c>
      <c r="H398">
        <v>54</v>
      </c>
      <c r="I398" s="3">
        <v>29662</v>
      </c>
      <c r="J398" s="4">
        <v>28772.14</v>
      </c>
      <c r="K398" s="10">
        <v>0</v>
      </c>
      <c r="L398" s="10">
        <v>0</v>
      </c>
      <c r="M398" s="10">
        <v>0</v>
      </c>
      <c r="N398" s="10">
        <v>0</v>
      </c>
      <c r="O398" s="10">
        <v>0</v>
      </c>
      <c r="P398" s="10">
        <v>1</v>
      </c>
      <c r="Q398" s="10">
        <v>0</v>
      </c>
      <c r="R398" s="10">
        <v>1</v>
      </c>
      <c r="S398" s="10">
        <v>0</v>
      </c>
      <c r="T398" s="10">
        <v>0</v>
      </c>
      <c r="U398" s="10">
        <v>1</v>
      </c>
      <c r="V398" s="10">
        <v>0</v>
      </c>
      <c r="W398" s="4" t="str" cm="1">
        <f t="array" ref="W398">IF(K398&lt;=0," ",INDEX(Prices,MATCH(W$3,add_ons,0),MATCH($E398,Models,0)+1))</f>
        <v xml:space="preserve"> </v>
      </c>
      <c r="X398" s="4" t="str" cm="1">
        <f t="array" ref="X398">IF(L398&lt;=0," ",INDEX(Prices,MATCH(X$3,add_ons,0),MATCH($E398,Models,0)+1))</f>
        <v xml:space="preserve"> </v>
      </c>
      <c r="Y398" s="4" t="str" cm="1">
        <f t="array" ref="Y398">IF(M398&lt;=0," ",INDEX(Prices,MATCH(Y$3,add_ons,0),MATCH($E398,Models,0)+1))</f>
        <v xml:space="preserve"> </v>
      </c>
      <c r="Z398" s="4" t="str" cm="1">
        <f t="array" ref="Z398">IF(N398&lt;=0," ",INDEX(Prices,MATCH(Z$3,add_ons,0),MATCH($E398,Models,0)+1))</f>
        <v xml:space="preserve"> </v>
      </c>
      <c r="AA398" s="4" t="str" cm="1">
        <f t="array" ref="AA398">IF(O398&lt;=0," ",INDEX(Prices,MATCH(AA$3,add_ons,0),MATCH($E398,Models,0)+1))</f>
        <v xml:space="preserve"> </v>
      </c>
      <c r="AB398" s="4" cm="1">
        <f t="array" ref="AB398">IF(P398&lt;=0," ",INDEX(Prices,MATCH(AB$3,add_ons,0),MATCH($E398,Models,0)+1))</f>
        <v>2800</v>
      </c>
      <c r="AC398" s="4" t="str" cm="1">
        <f t="array" ref="AC398">IF(Q398&lt;=0," ",INDEX(Prices,MATCH(AC$3,add_ons,0),MATCH($E398,Models,0)+1))</f>
        <v xml:space="preserve"> </v>
      </c>
      <c r="AD398" s="4" cm="1">
        <f t="array" ref="AD398">IF(R398&lt;=0," ",INDEX(Prices,MATCH(AD$3,add_ons,0),MATCH($E398,Models,0)+1))</f>
        <v>180</v>
      </c>
      <c r="AE398" s="4" t="str" cm="1">
        <f t="array" ref="AE398">IF(S398&lt;=0," ",INDEX(Prices,MATCH(AE$3,add_ons,0),MATCH($E398,Models,0)+1))</f>
        <v xml:space="preserve"> </v>
      </c>
      <c r="AF398" s="4" t="str" cm="1">
        <f t="array" ref="AF398">IF(T398&lt;=0," ",INDEX(Prices,MATCH(AF$3,add_ons,0),MATCH($E398,Models,0)+1))</f>
        <v xml:space="preserve"> </v>
      </c>
      <c r="AG398" s="4" cm="1">
        <f t="array" ref="AG398">IF(U398&lt;=0," ",INDEX(Prices,MATCH(AG$3,add_ons,0),MATCH($E398,Models,0)+1))</f>
        <v>640</v>
      </c>
      <c r="AH398" s="4" t="str" cm="1">
        <f t="array" ref="AH398">IF(V398&lt;=0," ",INDEX(Prices,MATCH(AH$3,add_ons,0),MATCH($E398,Models,0)+1))</f>
        <v xml:space="preserve"> </v>
      </c>
      <c r="AI398" s="3">
        <f t="shared" si="30"/>
        <v>3077</v>
      </c>
      <c r="AJ398" s="3" t="str" cm="1">
        <f t="array" ref="AJ398">IF(K398&lt;= 0, " ",INDEX(Costs,MATCH(W$3,add_ons,0),MATCH($E398,Models,0)+1))</f>
        <v xml:space="preserve"> </v>
      </c>
      <c r="AK398" s="3" t="str" cm="1">
        <f t="array" ref="AK398">IF(L398&lt;= 0, " ",INDEX(Costs,MATCH(X$3,add_ons,0),MATCH($E398,Models,0)+1))</f>
        <v xml:space="preserve"> </v>
      </c>
      <c r="AL398" s="3" t="str" cm="1">
        <f t="array" ref="AL398">IF(M398&lt;= 0, " ",INDEX(Costs,MATCH(Y$3,add_ons,0),MATCH($E398,Models,0)+1))</f>
        <v xml:space="preserve"> </v>
      </c>
      <c r="AM398" s="3" t="str" cm="1">
        <f t="array" ref="AM398">IF(N398&lt;= 0, " ",INDEX(Costs,MATCH(Z$3,add_ons,0),MATCH($E398,Models,0)+1))</f>
        <v xml:space="preserve"> </v>
      </c>
      <c r="AN398" s="3" t="str" cm="1">
        <f t="array" ref="AN398">IF(O398&lt;= 0, " ",INDEX(Costs,MATCH(AA$3,add_ons,0),MATCH($E398,Models,0)+1))</f>
        <v xml:space="preserve"> </v>
      </c>
      <c r="AO398" s="3" cm="1">
        <f t="array" ref="AO398">IF(P398&lt;= 0, " ",INDEX(Costs,MATCH(AB$3,add_ons,0),MATCH($E398,Models,0)+1))</f>
        <v>1904.0000000000002</v>
      </c>
      <c r="AP398" s="3" t="str" cm="1">
        <f t="array" ref="AP398">IF(Q398&lt;= 0, " ",INDEX(Costs,MATCH(AC$3,add_ons,0),MATCH($E398,Models,0)+1))</f>
        <v xml:space="preserve"> </v>
      </c>
      <c r="AQ398" s="3" cm="1">
        <f t="array" ref="AQ398">IF(R398&lt;= 0, " ",INDEX(Costs,MATCH(AD$3,add_ons,0),MATCH($E398,Models,0)+1))</f>
        <v>30.6</v>
      </c>
      <c r="AR398" s="3" t="str" cm="1">
        <f t="array" ref="AR398">IF(S398&lt;= 0, " ",INDEX(Costs,MATCH(AE$3,add_ons,0),MATCH($E398,Models,0)+1))</f>
        <v xml:space="preserve"> </v>
      </c>
      <c r="AS398" s="3" t="str" cm="1">
        <f t="array" ref="AS398">IF(T398&lt;= 0, " ",INDEX(Costs,MATCH(AF$3,add_ons,0),MATCH($E398,Models,0)+1))</f>
        <v xml:space="preserve"> </v>
      </c>
      <c r="AT398" s="3" cm="1">
        <f t="array" ref="AT398">IF(U398&lt;= 0, " ",INDEX(Costs,MATCH(AG$3,add_ons,0),MATCH($E398,Models,0)+1))</f>
        <v>179.20000000000002</v>
      </c>
      <c r="AU398" s="3" t="str" cm="1">
        <f t="array" ref="AU398">IF(V398&lt;= 0, " ",INDEX(Costs,MATCH(AH$3,add_ons,0),MATCH($E398,Models,0)+1))</f>
        <v xml:space="preserve"> </v>
      </c>
      <c r="AV398" s="3">
        <f t="shared" si="31"/>
        <v>2113.8000000000002</v>
      </c>
      <c r="AW398" s="3">
        <f t="shared" si="32"/>
        <v>32739</v>
      </c>
      <c r="AX398" s="3">
        <f t="shared" si="33"/>
        <v>30885.94</v>
      </c>
      <c r="AY398" s="3">
        <f t="shared" si="34"/>
        <v>1853.0600000000013</v>
      </c>
    </row>
    <row r="399" spans="1:51" x14ac:dyDescent="0.2">
      <c r="A399" t="s">
        <v>8</v>
      </c>
      <c r="B399" t="s">
        <v>31</v>
      </c>
      <c r="C399" t="s">
        <v>10</v>
      </c>
      <c r="D399" t="s">
        <v>16</v>
      </c>
      <c r="E399" t="s">
        <v>33</v>
      </c>
      <c r="F399" t="s">
        <v>13</v>
      </c>
      <c r="G399" t="s">
        <v>14</v>
      </c>
      <c r="H399">
        <v>27</v>
      </c>
      <c r="I399" s="3">
        <v>31969</v>
      </c>
      <c r="J399" s="4">
        <v>31009.93</v>
      </c>
      <c r="K399" s="10">
        <v>0</v>
      </c>
      <c r="L399" s="10">
        <v>0</v>
      </c>
      <c r="M399" s="10">
        <v>0</v>
      </c>
      <c r="N399" s="10">
        <v>1</v>
      </c>
      <c r="O399" s="10">
        <v>0</v>
      </c>
      <c r="P399" s="10">
        <v>0</v>
      </c>
      <c r="Q399" s="10">
        <v>0</v>
      </c>
      <c r="R399" s="10">
        <v>0</v>
      </c>
      <c r="S399" s="10">
        <v>0</v>
      </c>
      <c r="T399" s="10">
        <v>0</v>
      </c>
      <c r="U399" s="10">
        <v>0</v>
      </c>
      <c r="V399" s="10">
        <v>0</v>
      </c>
      <c r="W399" s="4" t="str" cm="1">
        <f t="array" ref="W399">IF(K399&lt;=0," ",INDEX(Prices,MATCH(W$3,add_ons,0),MATCH($E399,Models,0)+1))</f>
        <v xml:space="preserve"> </v>
      </c>
      <c r="X399" s="4" t="str" cm="1">
        <f t="array" ref="X399">IF(L399&lt;=0," ",INDEX(Prices,MATCH(X$3,add_ons,0),MATCH($E399,Models,0)+1))</f>
        <v xml:space="preserve"> </v>
      </c>
      <c r="Y399" s="4" t="str" cm="1">
        <f t="array" ref="Y399">IF(M399&lt;=0," ",INDEX(Prices,MATCH(Y$3,add_ons,0),MATCH($E399,Models,0)+1))</f>
        <v xml:space="preserve"> </v>
      </c>
      <c r="Z399" s="4" cm="1">
        <f t="array" ref="Z399">IF(N399&lt;=0," ",INDEX(Prices,MATCH(Z$3,add_ons,0),MATCH($E399,Models,0)+1))</f>
        <v>270</v>
      </c>
      <c r="AA399" s="4" t="str" cm="1">
        <f t="array" ref="AA399">IF(O399&lt;=0," ",INDEX(Prices,MATCH(AA$3,add_ons,0),MATCH($E399,Models,0)+1))</f>
        <v xml:space="preserve"> </v>
      </c>
      <c r="AB399" s="4" t="str" cm="1">
        <f t="array" ref="AB399">IF(P399&lt;=0," ",INDEX(Prices,MATCH(AB$3,add_ons,0),MATCH($E399,Models,0)+1))</f>
        <v xml:space="preserve"> </v>
      </c>
      <c r="AC399" s="4" t="str" cm="1">
        <f t="array" ref="AC399">IF(Q399&lt;=0," ",INDEX(Prices,MATCH(AC$3,add_ons,0),MATCH($E399,Models,0)+1))</f>
        <v xml:space="preserve"> </v>
      </c>
      <c r="AD399" s="4" t="str" cm="1">
        <f t="array" ref="AD399">IF(R399&lt;=0," ",INDEX(Prices,MATCH(AD$3,add_ons,0),MATCH($E399,Models,0)+1))</f>
        <v xml:space="preserve"> </v>
      </c>
      <c r="AE399" s="4" t="str" cm="1">
        <f t="array" ref="AE399">IF(S399&lt;=0," ",INDEX(Prices,MATCH(AE$3,add_ons,0),MATCH($E399,Models,0)+1))</f>
        <v xml:space="preserve"> </v>
      </c>
      <c r="AF399" s="4" t="str" cm="1">
        <f t="array" ref="AF399">IF(T399&lt;=0," ",INDEX(Prices,MATCH(AF$3,add_ons,0),MATCH($E399,Models,0)+1))</f>
        <v xml:space="preserve"> </v>
      </c>
      <c r="AG399" s="4" t="str" cm="1">
        <f t="array" ref="AG399">IF(U399&lt;=0," ",INDEX(Prices,MATCH(AG$3,add_ons,0),MATCH($E399,Models,0)+1))</f>
        <v xml:space="preserve"> </v>
      </c>
      <c r="AH399" s="4" t="str" cm="1">
        <f t="array" ref="AH399">IF(V399&lt;=0," ",INDEX(Prices,MATCH(AH$3,add_ons,0),MATCH($E399,Models,0)+1))</f>
        <v xml:space="preserve"> </v>
      </c>
      <c r="AI399" s="3">
        <f t="shared" si="30"/>
        <v>229.5</v>
      </c>
      <c r="AJ399" s="3" t="str" cm="1">
        <f t="array" ref="AJ399">IF(K399&lt;= 0, " ",INDEX(Costs,MATCH(W$3,add_ons,0),MATCH($E399,Models,0)+1))</f>
        <v xml:space="preserve"> </v>
      </c>
      <c r="AK399" s="3" t="str" cm="1">
        <f t="array" ref="AK399">IF(L399&lt;= 0, " ",INDEX(Costs,MATCH(X$3,add_ons,0),MATCH($E399,Models,0)+1))</f>
        <v xml:space="preserve"> </v>
      </c>
      <c r="AL399" s="3" t="str" cm="1">
        <f t="array" ref="AL399">IF(M399&lt;= 0, " ",INDEX(Costs,MATCH(Y$3,add_ons,0),MATCH($E399,Models,0)+1))</f>
        <v xml:space="preserve"> </v>
      </c>
      <c r="AM399" s="3" cm="1">
        <f t="array" ref="AM399">IF(N399&lt;= 0, " ",INDEX(Costs,MATCH(Z$3,add_ons,0),MATCH($E399,Models,0)+1))</f>
        <v>32.4</v>
      </c>
      <c r="AN399" s="3" t="str" cm="1">
        <f t="array" ref="AN399">IF(O399&lt;= 0, " ",INDEX(Costs,MATCH(AA$3,add_ons,0),MATCH($E399,Models,0)+1))</f>
        <v xml:space="preserve"> </v>
      </c>
      <c r="AO399" s="3" t="str" cm="1">
        <f t="array" ref="AO399">IF(P399&lt;= 0, " ",INDEX(Costs,MATCH(AB$3,add_ons,0),MATCH($E399,Models,0)+1))</f>
        <v xml:space="preserve"> </v>
      </c>
      <c r="AP399" s="3" t="str" cm="1">
        <f t="array" ref="AP399">IF(Q399&lt;= 0, " ",INDEX(Costs,MATCH(AC$3,add_ons,0),MATCH($E399,Models,0)+1))</f>
        <v xml:space="preserve"> </v>
      </c>
      <c r="AQ399" s="3" t="str" cm="1">
        <f t="array" ref="AQ399">IF(R399&lt;= 0, " ",INDEX(Costs,MATCH(AD$3,add_ons,0),MATCH($E399,Models,0)+1))</f>
        <v xml:space="preserve"> </v>
      </c>
      <c r="AR399" s="3" t="str" cm="1">
        <f t="array" ref="AR399">IF(S399&lt;= 0, " ",INDEX(Costs,MATCH(AE$3,add_ons,0),MATCH($E399,Models,0)+1))</f>
        <v xml:space="preserve"> </v>
      </c>
      <c r="AS399" s="3" t="str" cm="1">
        <f t="array" ref="AS399">IF(T399&lt;= 0, " ",INDEX(Costs,MATCH(AF$3,add_ons,0),MATCH($E399,Models,0)+1))</f>
        <v xml:space="preserve"> </v>
      </c>
      <c r="AT399" s="3" t="str" cm="1">
        <f t="array" ref="AT399">IF(U399&lt;= 0, " ",INDEX(Costs,MATCH(AG$3,add_ons,0),MATCH($E399,Models,0)+1))</f>
        <v xml:space="preserve"> </v>
      </c>
      <c r="AU399" s="3" t="str" cm="1">
        <f t="array" ref="AU399">IF(V399&lt;= 0, " ",INDEX(Costs,MATCH(AH$3,add_ons,0),MATCH($E399,Models,0)+1))</f>
        <v xml:space="preserve"> </v>
      </c>
      <c r="AV399" s="3">
        <f t="shared" si="31"/>
        <v>32.4</v>
      </c>
      <c r="AW399" s="3">
        <f t="shared" si="32"/>
        <v>32198.5</v>
      </c>
      <c r="AX399" s="3">
        <f t="shared" si="33"/>
        <v>31042.33</v>
      </c>
      <c r="AY399" s="3">
        <f t="shared" si="34"/>
        <v>1156.1699999999983</v>
      </c>
    </row>
  </sheetData>
  <sortState xmlns:xlrd2="http://schemas.microsoft.com/office/spreadsheetml/2017/richdata2" ref="A2:I397">
    <sortCondition ref="A2:A397" customList="January,February,March,April,May,June,July,August,September,October,November,December"/>
    <sortCondition ref="B2:B397"/>
    <sortCondition ref="C2:C397"/>
    <sortCondition ref="D2:D397"/>
    <sortCondition ref="E2:E397"/>
  </sortState>
  <mergeCells count="2">
    <mergeCell ref="A1:F1"/>
    <mergeCell ref="A2:F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4"/>
  <sheetViews>
    <sheetView zoomScale="85" zoomScaleNormal="85" workbookViewId="0">
      <selection activeCell="B47" sqref="B47"/>
    </sheetView>
  </sheetViews>
  <sheetFormatPr baseColWidth="10" defaultColWidth="8.83203125" defaultRowHeight="15" x14ac:dyDescent="0.2"/>
  <cols>
    <col min="1" max="1" width="34.33203125" bestFit="1" customWidth="1"/>
    <col min="2" max="8" width="10.1640625" customWidth="1"/>
    <col min="9" max="9" width="9" customWidth="1"/>
  </cols>
  <sheetData>
    <row r="1" spans="1:8" x14ac:dyDescent="0.2">
      <c r="E1" s="11"/>
      <c r="F1" s="11"/>
      <c r="G1" s="11"/>
      <c r="H1" s="11"/>
    </row>
    <row r="2" spans="1:8" x14ac:dyDescent="0.2">
      <c r="E2" s="12"/>
      <c r="F2" s="12"/>
      <c r="G2" s="12"/>
      <c r="H2" s="12"/>
    </row>
    <row r="3" spans="1:8" x14ac:dyDescent="0.2">
      <c r="A3" s="7" t="s">
        <v>65</v>
      </c>
    </row>
    <row r="4" spans="1:8" x14ac:dyDescent="0.2">
      <c r="B4" t="s">
        <v>24</v>
      </c>
      <c r="D4" t="s">
        <v>16</v>
      </c>
      <c r="G4" t="s">
        <v>11</v>
      </c>
    </row>
    <row r="5" spans="1:8" x14ac:dyDescent="0.2">
      <c r="B5" t="s">
        <v>44</v>
      </c>
      <c r="C5" t="s">
        <v>25</v>
      </c>
      <c r="D5" t="s">
        <v>17</v>
      </c>
      <c r="E5" t="s">
        <v>20</v>
      </c>
      <c r="F5" t="s">
        <v>33</v>
      </c>
      <c r="G5" t="s">
        <v>28</v>
      </c>
      <c r="H5" t="s">
        <v>12</v>
      </c>
    </row>
    <row r="6" spans="1:8" x14ac:dyDescent="0.2">
      <c r="A6" t="s">
        <v>52</v>
      </c>
      <c r="B6" s="5">
        <v>600</v>
      </c>
      <c r="C6" s="5">
        <v>1000</v>
      </c>
      <c r="D6" s="5">
        <v>650</v>
      </c>
      <c r="E6" s="5">
        <v>750</v>
      </c>
      <c r="F6" s="5">
        <v>850</v>
      </c>
      <c r="G6" s="5">
        <v>725</v>
      </c>
      <c r="H6" s="5">
        <v>750</v>
      </c>
    </row>
    <row r="7" spans="1:8" x14ac:dyDescent="0.2">
      <c r="A7" t="s">
        <v>53</v>
      </c>
      <c r="B7" s="5">
        <v>170</v>
      </c>
      <c r="C7" s="5">
        <v>290</v>
      </c>
      <c r="D7" s="5">
        <v>190</v>
      </c>
      <c r="E7" s="5">
        <v>210</v>
      </c>
      <c r="F7" s="5">
        <v>240</v>
      </c>
      <c r="G7" s="5">
        <v>210</v>
      </c>
      <c r="H7" s="5">
        <v>210</v>
      </c>
    </row>
    <row r="8" spans="1:8" x14ac:dyDescent="0.2">
      <c r="A8" t="s">
        <v>54</v>
      </c>
      <c r="B8" s="5">
        <v>260</v>
      </c>
      <c r="C8" s="5">
        <v>430</v>
      </c>
      <c r="D8" s="5">
        <v>280</v>
      </c>
      <c r="E8" s="5">
        <v>320</v>
      </c>
      <c r="F8" s="5">
        <v>360</v>
      </c>
      <c r="G8" s="5">
        <v>310</v>
      </c>
      <c r="H8" s="5">
        <v>320</v>
      </c>
    </row>
    <row r="9" spans="1:8" x14ac:dyDescent="0.2">
      <c r="A9" t="s">
        <v>55</v>
      </c>
      <c r="B9" s="5">
        <v>190</v>
      </c>
      <c r="C9" s="5">
        <v>320</v>
      </c>
      <c r="D9" s="5">
        <v>210</v>
      </c>
      <c r="E9" s="5">
        <v>240</v>
      </c>
      <c r="F9" s="5">
        <v>270</v>
      </c>
      <c r="G9" s="5">
        <v>230</v>
      </c>
      <c r="H9" s="5">
        <v>240</v>
      </c>
    </row>
    <row r="10" spans="1:8" x14ac:dyDescent="0.2">
      <c r="A10" t="s">
        <v>56</v>
      </c>
      <c r="B10" s="5">
        <v>1350</v>
      </c>
      <c r="C10" s="5">
        <v>1500</v>
      </c>
      <c r="D10" s="5">
        <v>1000</v>
      </c>
      <c r="E10" s="5">
        <v>1400</v>
      </c>
      <c r="F10" s="5">
        <v>1600</v>
      </c>
      <c r="G10" s="5">
        <v>1350</v>
      </c>
      <c r="H10" s="5">
        <v>1350</v>
      </c>
    </row>
    <row r="11" spans="1:8" x14ac:dyDescent="0.2">
      <c r="A11" t="s">
        <v>57</v>
      </c>
      <c r="B11" s="5">
        <v>2700</v>
      </c>
      <c r="C11" s="5">
        <v>3000</v>
      </c>
      <c r="D11" s="5">
        <v>2000</v>
      </c>
      <c r="E11" s="5">
        <v>2800</v>
      </c>
      <c r="F11" s="5">
        <v>3200</v>
      </c>
      <c r="G11" s="5">
        <v>2700</v>
      </c>
      <c r="H11" s="5">
        <v>2700</v>
      </c>
    </row>
    <row r="12" spans="1:8" x14ac:dyDescent="0.2">
      <c r="A12" t="s">
        <v>61</v>
      </c>
      <c r="B12" s="5">
        <v>90</v>
      </c>
      <c r="C12" s="5">
        <v>140</v>
      </c>
      <c r="D12" s="5">
        <v>90</v>
      </c>
      <c r="E12" s="5">
        <v>110</v>
      </c>
      <c r="F12" s="5">
        <v>120</v>
      </c>
      <c r="G12" s="5">
        <v>100</v>
      </c>
      <c r="H12" s="5">
        <v>110</v>
      </c>
    </row>
    <row r="13" spans="1:8" x14ac:dyDescent="0.2">
      <c r="A13" t="s">
        <v>58</v>
      </c>
      <c r="B13" s="5">
        <v>150</v>
      </c>
      <c r="C13" s="5">
        <v>240</v>
      </c>
      <c r="D13" s="5">
        <v>160</v>
      </c>
      <c r="E13" s="5">
        <v>180</v>
      </c>
      <c r="F13" s="5">
        <v>210</v>
      </c>
      <c r="G13" s="5">
        <v>180</v>
      </c>
      <c r="H13" s="5">
        <v>180</v>
      </c>
    </row>
    <row r="14" spans="1:8" x14ac:dyDescent="0.2">
      <c r="A14" t="s">
        <v>59</v>
      </c>
      <c r="B14" s="5">
        <v>130</v>
      </c>
      <c r="C14" s="5">
        <v>210</v>
      </c>
      <c r="D14" s="5">
        <v>140</v>
      </c>
      <c r="E14" s="5">
        <v>160</v>
      </c>
      <c r="F14" s="5">
        <v>180</v>
      </c>
      <c r="G14" s="5">
        <v>160</v>
      </c>
      <c r="H14" s="5">
        <v>160</v>
      </c>
    </row>
    <row r="15" spans="1:8" x14ac:dyDescent="0.2">
      <c r="A15" t="s">
        <v>60</v>
      </c>
      <c r="B15" s="5">
        <v>160</v>
      </c>
      <c r="C15" s="5">
        <v>270</v>
      </c>
      <c r="D15" s="5">
        <v>180</v>
      </c>
      <c r="E15" s="5">
        <v>200</v>
      </c>
      <c r="F15" s="5">
        <v>230</v>
      </c>
      <c r="G15" s="5">
        <v>200</v>
      </c>
      <c r="H15" s="5">
        <v>200</v>
      </c>
    </row>
    <row r="16" spans="1:8" x14ac:dyDescent="0.2">
      <c r="A16" t="s">
        <v>62</v>
      </c>
      <c r="B16" s="5">
        <v>510</v>
      </c>
      <c r="C16" s="5">
        <v>860</v>
      </c>
      <c r="D16" s="5">
        <v>560</v>
      </c>
      <c r="E16" s="5">
        <v>640</v>
      </c>
      <c r="F16" s="5">
        <v>730</v>
      </c>
      <c r="G16" s="5">
        <v>620</v>
      </c>
      <c r="H16" s="5">
        <v>640</v>
      </c>
    </row>
    <row r="17" spans="1:8" x14ac:dyDescent="0.2">
      <c r="A17" t="s">
        <v>64</v>
      </c>
      <c r="B17" s="5">
        <v>360</v>
      </c>
      <c r="C17" s="5">
        <v>610</v>
      </c>
      <c r="D17" s="5">
        <v>390</v>
      </c>
      <c r="E17" s="5">
        <v>460</v>
      </c>
      <c r="F17" s="5">
        <v>520</v>
      </c>
      <c r="G17" s="5">
        <v>440</v>
      </c>
      <c r="H17" s="5">
        <v>460</v>
      </c>
    </row>
    <row r="18" spans="1:8" x14ac:dyDescent="0.2">
      <c r="B18" s="5"/>
      <c r="C18" s="5"/>
      <c r="D18" s="5"/>
      <c r="E18" s="5"/>
      <c r="F18" s="5"/>
      <c r="G18" s="5"/>
      <c r="H18" s="5"/>
    </row>
    <row r="20" spans="1:8" x14ac:dyDescent="0.2">
      <c r="A20" s="6" t="s">
        <v>66</v>
      </c>
    </row>
    <row r="21" spans="1:8" x14ac:dyDescent="0.2">
      <c r="B21" t="s">
        <v>24</v>
      </c>
      <c r="D21" t="s">
        <v>16</v>
      </c>
      <c r="G21" t="s">
        <v>11</v>
      </c>
    </row>
    <row r="22" spans="1:8" x14ac:dyDescent="0.2">
      <c r="B22" t="s">
        <v>44</v>
      </c>
      <c r="C22" t="s">
        <v>25</v>
      </c>
      <c r="D22" t="s">
        <v>17</v>
      </c>
      <c r="E22" t="s">
        <v>20</v>
      </c>
      <c r="F22" t="s">
        <v>33</v>
      </c>
      <c r="G22" t="s">
        <v>28</v>
      </c>
      <c r="H22" t="s">
        <v>12</v>
      </c>
    </row>
    <row r="23" spans="1:8" x14ac:dyDescent="0.2">
      <c r="A23" t="s">
        <v>52</v>
      </c>
      <c r="B23" s="5">
        <v>150</v>
      </c>
      <c r="C23" s="5">
        <v>250</v>
      </c>
      <c r="D23" s="5">
        <v>162.5</v>
      </c>
      <c r="E23" s="5">
        <v>187.5</v>
      </c>
      <c r="F23" s="5">
        <v>212.5</v>
      </c>
      <c r="G23" s="5">
        <v>181.25</v>
      </c>
      <c r="H23" s="5">
        <v>187.5</v>
      </c>
    </row>
    <row r="24" spans="1:8" x14ac:dyDescent="0.2">
      <c r="A24" t="s">
        <v>53</v>
      </c>
      <c r="B24" s="5">
        <v>18.7</v>
      </c>
      <c r="C24" s="5">
        <v>31.9</v>
      </c>
      <c r="D24" s="5">
        <v>20.9</v>
      </c>
      <c r="E24" s="5">
        <v>23.1</v>
      </c>
      <c r="F24" s="5">
        <v>26.4</v>
      </c>
      <c r="G24" s="5">
        <v>23.1</v>
      </c>
      <c r="H24" s="5">
        <v>23.1</v>
      </c>
    </row>
    <row r="25" spans="1:8" x14ac:dyDescent="0.2">
      <c r="A25" t="s">
        <v>54</v>
      </c>
      <c r="B25" s="5">
        <v>39</v>
      </c>
      <c r="C25" s="5">
        <v>64.5</v>
      </c>
      <c r="D25" s="5">
        <v>42</v>
      </c>
      <c r="E25" s="5">
        <v>48</v>
      </c>
      <c r="F25" s="5">
        <v>54</v>
      </c>
      <c r="G25" s="5">
        <v>46.5</v>
      </c>
      <c r="H25" s="5">
        <v>48</v>
      </c>
    </row>
    <row r="26" spans="1:8" x14ac:dyDescent="0.2">
      <c r="A26" t="s">
        <v>55</v>
      </c>
      <c r="B26" s="5">
        <v>22.8</v>
      </c>
      <c r="C26" s="5">
        <v>38.4</v>
      </c>
      <c r="D26" s="5">
        <v>25.2</v>
      </c>
      <c r="E26" s="5">
        <v>28.799999999999997</v>
      </c>
      <c r="F26" s="5">
        <v>32.4</v>
      </c>
      <c r="G26" s="5">
        <v>27.599999999999998</v>
      </c>
      <c r="H26" s="5">
        <v>28.799999999999997</v>
      </c>
    </row>
    <row r="27" spans="1:8" x14ac:dyDescent="0.2">
      <c r="A27" t="s">
        <v>56</v>
      </c>
      <c r="B27" s="5">
        <v>877.5</v>
      </c>
      <c r="C27" s="5">
        <v>975</v>
      </c>
      <c r="D27" s="5">
        <v>650</v>
      </c>
      <c r="E27" s="5">
        <v>910</v>
      </c>
      <c r="F27" s="5">
        <v>1040</v>
      </c>
      <c r="G27" s="5">
        <v>877.5</v>
      </c>
      <c r="H27" s="5">
        <v>877.5</v>
      </c>
    </row>
    <row r="28" spans="1:8" x14ac:dyDescent="0.2">
      <c r="A28" t="s">
        <v>57</v>
      </c>
      <c r="B28" s="5">
        <v>1836.0000000000002</v>
      </c>
      <c r="C28" s="5">
        <v>2040.0000000000002</v>
      </c>
      <c r="D28" s="5">
        <v>1360</v>
      </c>
      <c r="E28" s="5">
        <v>1904.0000000000002</v>
      </c>
      <c r="F28" s="5">
        <v>2176</v>
      </c>
      <c r="G28" s="5">
        <v>1836.0000000000002</v>
      </c>
      <c r="H28" s="5">
        <v>1836.0000000000002</v>
      </c>
    </row>
    <row r="29" spans="1:8" x14ac:dyDescent="0.2">
      <c r="A29" t="s">
        <v>61</v>
      </c>
      <c r="B29" s="5">
        <v>13.5</v>
      </c>
      <c r="C29" s="5">
        <v>21</v>
      </c>
      <c r="D29" s="5">
        <v>13.5</v>
      </c>
      <c r="E29" s="5">
        <v>16.5</v>
      </c>
      <c r="F29" s="5">
        <v>18</v>
      </c>
      <c r="G29" s="5">
        <v>15</v>
      </c>
      <c r="H29" s="5">
        <v>16.5</v>
      </c>
    </row>
    <row r="30" spans="1:8" x14ac:dyDescent="0.2">
      <c r="A30" t="s">
        <v>58</v>
      </c>
      <c r="B30" s="5">
        <v>25.500000000000004</v>
      </c>
      <c r="C30" s="5">
        <v>40.800000000000004</v>
      </c>
      <c r="D30" s="5">
        <v>27.200000000000003</v>
      </c>
      <c r="E30" s="5">
        <v>30.6</v>
      </c>
      <c r="F30" s="5">
        <v>35.700000000000003</v>
      </c>
      <c r="G30" s="5">
        <v>30.6</v>
      </c>
      <c r="H30" s="5">
        <v>30.6</v>
      </c>
    </row>
    <row r="31" spans="1:8" x14ac:dyDescent="0.2">
      <c r="A31" t="s">
        <v>59</v>
      </c>
      <c r="B31" s="5">
        <v>22.1</v>
      </c>
      <c r="C31" s="5">
        <v>35.700000000000003</v>
      </c>
      <c r="D31" s="5">
        <v>23.8</v>
      </c>
      <c r="E31" s="5">
        <v>27.200000000000003</v>
      </c>
      <c r="F31" s="5">
        <v>30.6</v>
      </c>
      <c r="G31" s="5">
        <v>27.200000000000003</v>
      </c>
      <c r="H31" s="5">
        <v>27.200000000000003</v>
      </c>
    </row>
    <row r="32" spans="1:8" x14ac:dyDescent="0.2">
      <c r="A32" t="s">
        <v>60</v>
      </c>
      <c r="B32" s="5">
        <v>28.799999999999997</v>
      </c>
      <c r="C32" s="5">
        <v>48.6</v>
      </c>
      <c r="D32" s="5">
        <v>32.4</v>
      </c>
      <c r="E32" s="5">
        <v>36</v>
      </c>
      <c r="F32" s="5">
        <v>41.4</v>
      </c>
      <c r="G32" s="5">
        <v>36</v>
      </c>
      <c r="H32" s="5">
        <v>36</v>
      </c>
    </row>
    <row r="33" spans="1:8" x14ac:dyDescent="0.2">
      <c r="A33" t="s">
        <v>62</v>
      </c>
      <c r="B33" s="5">
        <v>142.80000000000001</v>
      </c>
      <c r="C33" s="5">
        <v>240.8</v>
      </c>
      <c r="D33" s="5">
        <v>156.80000000000001</v>
      </c>
      <c r="E33" s="5">
        <v>179.20000000000002</v>
      </c>
      <c r="F33" s="5">
        <v>204.4</v>
      </c>
      <c r="G33" s="5">
        <v>173.60000000000002</v>
      </c>
      <c r="H33" s="5">
        <v>179.20000000000002</v>
      </c>
    </row>
    <row r="34" spans="1:8" x14ac:dyDescent="0.2">
      <c r="A34" t="s">
        <v>64</v>
      </c>
      <c r="B34" s="5">
        <v>75.599999999999994</v>
      </c>
      <c r="C34" s="5">
        <v>128.1</v>
      </c>
      <c r="D34" s="5">
        <v>81.899999999999991</v>
      </c>
      <c r="E34" s="5">
        <v>96.6</v>
      </c>
      <c r="F34" s="5">
        <v>109.2</v>
      </c>
      <c r="G34" s="5">
        <v>92.399999999999991</v>
      </c>
      <c r="H34" s="5">
        <v>96.6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Dashboard</vt:lpstr>
      <vt:lpstr>Sales Data</vt:lpstr>
      <vt:lpstr>Add-on Info</vt:lpstr>
      <vt:lpstr>add_ons</vt:lpstr>
      <vt:lpstr>addons</vt:lpstr>
      <vt:lpstr>Costs</vt:lpstr>
      <vt:lpstr>Models</vt:lpstr>
      <vt:lpstr>Month</vt:lpstr>
      <vt:lpstr>Prices</vt:lpstr>
      <vt:lpstr>Salesperson</vt:lpstr>
      <vt:lpstr>Salespersons</vt:lpstr>
      <vt:lpstr>Total_Cost</vt:lpstr>
      <vt:lpstr>Total_Sales</vt:lpstr>
    </vt:vector>
  </TitlesOfParts>
  <Company>Brigham Young University Idaho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BYU Idaho</dc:creator>
  <cp:lastModifiedBy>Thomas Hamilton (Student)</cp:lastModifiedBy>
  <dcterms:created xsi:type="dcterms:W3CDTF">2015-11-04T16:03:07Z</dcterms:created>
  <dcterms:modified xsi:type="dcterms:W3CDTF">2024-09-13T04:06:26Z</dcterms:modified>
</cp:coreProperties>
</file>