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andeka Chaka\Documents\"/>
    </mc:Choice>
  </mc:AlternateContent>
  <xr:revisionPtr revIDLastSave="0" documentId="8_{12AE207E-E17F-4894-BE06-4E0ED3F54886}" xr6:coauthVersionLast="46" xr6:coauthVersionMax="46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Sheet4" sheetId="13" r:id="rId1"/>
    <sheet name="Maximum Profits" sheetId="15" r:id="rId2"/>
    <sheet name="Cheapest meal purchased" sheetId="14" r:id="rId3"/>
    <sheet name="Basketball Game Sales" sheetId="1" r:id="rId4"/>
    <sheet name="Sheet3" sheetId="12" r:id="rId5"/>
    <sheet name="Calories-Solver" sheetId="10" r:id="rId6"/>
    <sheet name="Calories" sheetId="3" r:id="rId7"/>
    <sheet name="Pivot" sheetId="9" r:id="rId8"/>
    <sheet name="Fee Schedule" sheetId="4" r:id="rId9"/>
    <sheet name="Revenue By Item" sheetId="6" r:id="rId10"/>
  </sheets>
  <definedNames>
    <definedName name="_xlnm._FilterDatabase" localSheetId="3" hidden="1">'Basketball Game Sales'!$A$1:$F$200</definedName>
    <definedName name="_xlnm._FilterDatabase" localSheetId="2" hidden="1">'Cheapest meal purchased'!$A$1:$F$200</definedName>
    <definedName name="_xlnm._FilterDatabase" localSheetId="1" hidden="1">'Maximum Profits'!$A$1:$F$200</definedName>
    <definedName name="solver_adj" localSheetId="5" hidden="1">'Calories-Solver'!$C$2:$C$15</definedName>
    <definedName name="solver_adj" localSheetId="2" hidden="1">'Cheapest meal purchased'!$G$2:$G$15</definedName>
    <definedName name="solver_adj" localSheetId="1" hidden="1">'Maximum Profits'!$G$2:$G$15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drv" localSheetId="5" hidden="1">2</definedName>
    <definedName name="solver_drv" localSheetId="2" hidden="1">1</definedName>
    <definedName name="solver_drv" localSheetId="1" hidden="1">1</definedName>
    <definedName name="solver_eng" localSheetId="5" hidden="1">2</definedName>
    <definedName name="solver_eng" localSheetId="2" hidden="1">1</definedName>
    <definedName name="solver_eng" localSheetId="1" hidden="1">1</definedName>
    <definedName name="solver_est" localSheetId="5" hidden="1">1</definedName>
    <definedName name="solver_est" localSheetId="2" hidden="1">1</definedName>
    <definedName name="solver_est" localSheetId="1" hidden="1">1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lhs1" localSheetId="5" hidden="1">'Calories-Solver'!$C$17</definedName>
    <definedName name="solver_lhs1" localSheetId="2" hidden="1">'Cheapest meal purchased'!$G$19</definedName>
    <definedName name="solver_lhs1" localSheetId="1" hidden="1">'Maximum Profits'!$G$19</definedName>
    <definedName name="solver_lhs10" localSheetId="1" hidden="1">'Maximum Profits'!$G$2:$G$15</definedName>
    <definedName name="solver_lhs2" localSheetId="5" hidden="1">'Calories-Solver'!$C$2</definedName>
    <definedName name="solver_lhs2" localSheetId="2" hidden="1">'Cheapest meal purchased'!$G$20</definedName>
    <definedName name="solver_lhs2" localSheetId="1" hidden="1">'Maximum Profits'!$G$20</definedName>
    <definedName name="solver_lhs3" localSheetId="5" hidden="1">'Calories-Solver'!$C$2:$C$15</definedName>
    <definedName name="solver_lhs3" localSheetId="2" hidden="1">'Cheapest meal purchased'!$G$21</definedName>
    <definedName name="solver_lhs3" localSheetId="1" hidden="1">'Maximum Profits'!$G$20</definedName>
    <definedName name="solver_lhs4" localSheetId="5" hidden="1">'Calories-Solver'!$F$7</definedName>
    <definedName name="solver_lhs4" localSheetId="2" hidden="1">'Cheapest meal purchased'!$G$22</definedName>
    <definedName name="solver_lhs4" localSheetId="1" hidden="1">'Maximum Profits'!$G$21</definedName>
    <definedName name="solver_lhs5" localSheetId="5" hidden="1">'Calories-Solver'!$F$7</definedName>
    <definedName name="solver_lhs5" localSheetId="2" hidden="1">'Cheapest meal purchased'!$G$2:$G$15</definedName>
    <definedName name="solver_lhs5" localSheetId="1" hidden="1">'Maximum Profits'!$G$22</definedName>
    <definedName name="solver_lhs6" localSheetId="1" hidden="1">'Maximum Profits'!$G$23</definedName>
    <definedName name="solver_lhs7" localSheetId="1" hidden="1">'Maximum Profits'!$G$23</definedName>
    <definedName name="solver_lhs8" localSheetId="1" hidden="1">'Maximum Profits'!$G$24</definedName>
    <definedName name="solver_lhs9" localSheetId="1" hidden="1">'Maximum Profits'!$G$25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um" localSheetId="5" hidden="1">1</definedName>
    <definedName name="solver_num" localSheetId="2" hidden="1">5</definedName>
    <definedName name="solver_num" localSheetId="1" hidden="1">10</definedName>
    <definedName name="solver_nwt" localSheetId="5" hidden="1">1</definedName>
    <definedName name="solver_nwt" localSheetId="2" hidden="1">1</definedName>
    <definedName name="solver_nwt" localSheetId="1" hidden="1">1</definedName>
    <definedName name="solver_opt" localSheetId="5" hidden="1">'Calories-Solver'!$C$16</definedName>
    <definedName name="solver_opt" localSheetId="2" hidden="1">'Cheapest meal purchased'!$G$18</definedName>
    <definedName name="solver_opt" localSheetId="1" hidden="1">'Maximum Profits'!$G$18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rbv" localSheetId="5" hidden="1">2</definedName>
    <definedName name="solver_rbv" localSheetId="2" hidden="1">1</definedName>
    <definedName name="solver_rbv" localSheetId="1" hidden="1">1</definedName>
    <definedName name="solver_rel1" localSheetId="5" hidden="1">2</definedName>
    <definedName name="solver_rel1" localSheetId="2" hidden="1">2</definedName>
    <definedName name="solver_rel1" localSheetId="1" hidden="1">1</definedName>
    <definedName name="solver_rel10" localSheetId="1" hidden="1">4</definedName>
    <definedName name="solver_rel2" localSheetId="5" hidden="1">3</definedName>
    <definedName name="solver_rel2" localSheetId="2" hidden="1">3</definedName>
    <definedName name="solver_rel2" localSheetId="1" hidden="1">1</definedName>
    <definedName name="solver_rel3" localSheetId="5" hidden="1">4</definedName>
    <definedName name="solver_rel3" localSheetId="2" hidden="1">3</definedName>
    <definedName name="solver_rel3" localSheetId="1" hidden="1">3</definedName>
    <definedName name="solver_rel4" localSheetId="5" hidden="1">3</definedName>
    <definedName name="solver_rel4" localSheetId="2" hidden="1">3</definedName>
    <definedName name="solver_rel4" localSheetId="1" hidden="1">2</definedName>
    <definedName name="solver_rel5" localSheetId="5" hidden="1">3</definedName>
    <definedName name="solver_rel5" localSheetId="2" hidden="1">4</definedName>
    <definedName name="solver_rel5" localSheetId="1" hidden="1">2</definedName>
    <definedName name="solver_rel6" localSheetId="1" hidden="1">1</definedName>
    <definedName name="solver_rel7" localSheetId="1" hidden="1">3</definedName>
    <definedName name="solver_rel8" localSheetId="1" hidden="1">2</definedName>
    <definedName name="solver_rel9" localSheetId="1" hidden="1">3</definedName>
    <definedName name="solver_rhs1" localSheetId="5" hidden="1">2400</definedName>
    <definedName name="solver_rhs1" localSheetId="2" hidden="1">2400</definedName>
    <definedName name="solver_rhs1" localSheetId="1" hidden="1">200</definedName>
    <definedName name="solver_rhs10" localSheetId="1" hidden="1">integer</definedName>
    <definedName name="solver_rhs2" localSheetId="5" hidden="1">1</definedName>
    <definedName name="solver_rhs2" localSheetId="2" hidden="1">1</definedName>
    <definedName name="solver_rhs2" localSheetId="1" hidden="1">25</definedName>
    <definedName name="solver_rhs3" localSheetId="5" hidden="1">integer</definedName>
    <definedName name="solver_rhs3" localSheetId="2" hidden="1">1</definedName>
    <definedName name="solver_rhs3" localSheetId="1" hidden="1">10</definedName>
    <definedName name="solver_rhs4" localSheetId="5" hidden="1">1</definedName>
    <definedName name="solver_rhs4" localSheetId="2" hidden="1">1</definedName>
    <definedName name="solver_rhs4" localSheetId="1" hidden="1">30</definedName>
    <definedName name="solver_rhs5" localSheetId="5" hidden="1">1</definedName>
    <definedName name="solver_rhs5" localSheetId="2" hidden="1">integer</definedName>
    <definedName name="solver_rhs5" localSheetId="1" hidden="1">30</definedName>
    <definedName name="solver_rhs6" localSheetId="1" hidden="1">20</definedName>
    <definedName name="solver_rhs7" localSheetId="1" hidden="1">5</definedName>
    <definedName name="solver_rhs8" localSheetId="1" hidden="1">50</definedName>
    <definedName name="solver_rhs9" localSheetId="1" hidden="1">'Maximum Profits'!$G$26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scl" localSheetId="5" hidden="1">2</definedName>
    <definedName name="solver_scl" localSheetId="2" hidden="1">1</definedName>
    <definedName name="solver_scl" localSheetId="1" hidden="1">1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yp" localSheetId="5" hidden="1">2</definedName>
    <definedName name="solver_typ" localSheetId="2" hidden="1">2</definedName>
    <definedName name="solver_typ" localSheetId="1" hidden="1">1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er" localSheetId="5" hidden="1">3</definedName>
    <definedName name="solver_ver" localSheetId="2" hidden="1">3</definedName>
    <definedName name="solver_ver" localSheetId="1" hidden="1">3</definedName>
  </definedNames>
  <calcPr calcId="191029" concurrentCalc="0"/>
  <pivotCaches>
    <pivotCache cacheId="0" r:id="rId11"/>
    <pivotCache cacheId="1" r:id="rId12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5" l="1"/>
  <c r="G26" i="15"/>
  <c r="G25" i="15"/>
  <c r="G21" i="15"/>
  <c r="G22" i="15"/>
  <c r="G23" i="15"/>
  <c r="G24" i="15"/>
  <c r="G20" i="15"/>
  <c r="G19" i="15"/>
  <c r="F15" i="15"/>
  <c r="E15" i="15"/>
  <c r="F14" i="15"/>
  <c r="E14" i="15"/>
  <c r="F13" i="15"/>
  <c r="E13" i="15"/>
  <c r="F12" i="15"/>
  <c r="E12" i="15"/>
  <c r="F11" i="15"/>
  <c r="E11" i="15"/>
  <c r="F10" i="15"/>
  <c r="E10" i="15"/>
  <c r="F9" i="15"/>
  <c r="E9" i="15"/>
  <c r="F8" i="15"/>
  <c r="E8" i="15"/>
  <c r="F7" i="15"/>
  <c r="E7" i="15"/>
  <c r="F6" i="15"/>
  <c r="E6" i="15"/>
  <c r="F5" i="15"/>
  <c r="E5" i="15"/>
  <c r="F4" i="15"/>
  <c r="E4" i="15"/>
  <c r="F3" i="15"/>
  <c r="E3" i="15"/>
  <c r="F2" i="15"/>
  <c r="E2" i="15"/>
  <c r="G22" i="14"/>
  <c r="G21" i="14"/>
  <c r="G20" i="14"/>
  <c r="G19" i="14"/>
  <c r="G18" i="14"/>
  <c r="F15" i="14"/>
  <c r="E15" i="14"/>
  <c r="F14" i="14"/>
  <c r="E14" i="14"/>
  <c r="F13" i="14"/>
  <c r="E13" i="14"/>
  <c r="F12" i="14"/>
  <c r="E12" i="14"/>
  <c r="F11" i="14"/>
  <c r="E11" i="14"/>
  <c r="F10" i="14"/>
  <c r="E10" i="14"/>
  <c r="F9" i="14"/>
  <c r="E9" i="14"/>
  <c r="F8" i="14"/>
  <c r="E8" i="14"/>
  <c r="F7" i="14"/>
  <c r="E7" i="14"/>
  <c r="F6" i="14"/>
  <c r="E6" i="14"/>
  <c r="F5" i="14"/>
  <c r="E5" i="14"/>
  <c r="F4" i="14"/>
  <c r="E4" i="14"/>
  <c r="F3" i="14"/>
  <c r="E3" i="14"/>
  <c r="F2" i="14"/>
  <c r="E2" i="14"/>
  <c r="C17" i="10"/>
  <c r="C16" i="10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<sst xmlns="http://schemas.openxmlformats.org/spreadsheetml/2006/main" count="641" uniqueCount="49">
  <si>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</si>
  <si>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</si>
  <si>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</si>
  <si>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</si>
  <si>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</si>
  <si>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</si>
  <si>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</si>
  <si>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</si>
  <si>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</si>
  <si>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</si>
  <si>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</si>
  <si>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</si>
  <si>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</si>
  <si>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</si>
  <si>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</si>
  <si>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</si>
  <si>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</si>
  <si>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</si>
  <si>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</si>
  <si>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</si>
  <si>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</si>
  <si>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</si>
  <si>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</si>
  <si>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</si>
  <si>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</si>
  <si>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</si>
  <si>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</si>
  <si>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</si>
  <si>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</si>
  <si>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</si>
  <si>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</si>
  <si>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</si>
  <si>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</si>
  <si>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</si>
  <si>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Amount of items</t>
  </si>
  <si>
    <t>Total items:</t>
  </si>
  <si>
    <t>Total Calories:</t>
  </si>
  <si>
    <t>(blank)</t>
  </si>
  <si>
    <t>Categories</t>
  </si>
  <si>
    <t>Number  of items</t>
  </si>
  <si>
    <t xml:space="preserve">Cheapest meal </t>
  </si>
  <si>
    <t>Total price</t>
  </si>
  <si>
    <t>Total calories</t>
  </si>
  <si>
    <t>No. of hot meals</t>
  </si>
  <si>
    <t>No. of beverages</t>
  </si>
  <si>
    <t>No. of Candy</t>
  </si>
  <si>
    <t>Total items sold</t>
  </si>
  <si>
    <t>Hotfood</t>
  </si>
  <si>
    <t>Ice cream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</si>
</sst>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4" fillId="0" borderId="0" xfId="0" applyFont="1"/>
    <xf numFmtId="165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'Calories-Solver'!$B$1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'Calories-Solver'!$A$2:$A$15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'Calories-Solver'!$B$2:$B$15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5-4C46-8164-78B7909D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1591933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1-405A-8320-DA7E6678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Z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20</xdr:row>
      <xdr:rowOff>133349</xdr:rowOff>
    </xdr:from>
    <xdr:to>
      <xdr:col>22</xdr:col>
      <xdr:colOff>647700</xdr:colOff>
      <xdr:row>20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46FE0-B33A-4F2F-AAC6-E515DFAE7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04.551268750001" createdVersion="4" refreshedVersion="4" minRefreshableVersion="3" recordCount="199" xr:uid="{00000000-000A-0000-FFFF-FFFF00000000}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248.281518865741" createdVersion="6" refreshedVersion="6" minRefreshableVersion="3" recordCount="201" xr:uid="{89099EE8-8D2C-49AF-BFB4-4FD884C46D50}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/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  <r>
    <x v="14"/>
    <x v="4"/>
    <m/>
    <m/>
    <m/>
    <m/>
  </r>
  <r>
    <x v="14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CA6EF-252E-4C50-B69C-90BD02F4234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4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21">
    <i>
      <x/>
    </i>
    <i r="1">
      <x/>
    </i>
    <i r="1">
      <x v="1"/>
    </i>
    <i r="1">
      <x v="13"/>
    </i>
    <i>
      <x v="1"/>
    </i>
    <i r="1">
      <x v="2"/>
    </i>
    <i r="1">
      <x v="4"/>
    </i>
    <i r="1">
      <x v="8"/>
    </i>
    <i>
      <x v="2"/>
    </i>
    <i r="1">
      <x v="3"/>
    </i>
    <i r="1">
      <x v="7"/>
    </i>
    <i r="1">
      <x v="12"/>
    </i>
    <i>
      <x v="3"/>
    </i>
    <i r="1">
      <x v="5"/>
    </i>
    <i r="1">
      <x v="6"/>
    </i>
    <i r="1">
      <x v="9"/>
    </i>
    <i r="1">
      <x v="10"/>
    </i>
    <i r="1">
      <x v="11"/>
    </i>
    <i>
      <x v="4"/>
    </i>
    <i r="1">
      <x v="14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461F8-BFDD-471B-AD5C-35A66049E34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ategories">
  <location ref="F3:F21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sd="0" x="2"/>
        <item x="1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18">
    <i>
      <x/>
    </i>
    <i r="1">
      <x/>
    </i>
    <i r="1">
      <x v="1"/>
    </i>
    <i r="1">
      <x v="13"/>
    </i>
    <i>
      <x v="1"/>
    </i>
    <i r="1">
      <x v="2"/>
    </i>
    <i r="1">
      <x v="4"/>
    </i>
    <i r="1">
      <x v="8"/>
    </i>
    <i>
      <x v="2"/>
    </i>
    <i>
      <x v="3"/>
    </i>
    <i r="1">
      <x v="5"/>
    </i>
    <i r="1">
      <x v="6"/>
    </i>
    <i r="1">
      <x v="9"/>
    </i>
    <i r="1">
      <x v="10"/>
    </i>
    <i r="1">
      <x v="11"/>
    </i>
    <i>
      <x v="4"/>
    </i>
    <i r="1">
      <x v="14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0256-C4BE-42C9-B5C4-C5F459AC956E}">
  <dimension ref="A3:A24"/>
  <sheetViews>
    <sheetView workbookViewId="0">
      <selection sqref="A1:A1048576"/>
    </sheetView>
  </sheetViews>
  <sheetFormatPr defaultRowHeight="15.75" x14ac:dyDescent="0.25"/>
  <cols>
    <col min="1" max="1" width="24.125" bestFit="1" customWidth="1"/>
    <col min="2" max="2" width="11.875" bestFit="1" customWidth="1"/>
  </cols>
  <sheetData>
    <row r="3" spans="1:1" x14ac:dyDescent="0.25">
      <c r="A3" s="5" t="s">
        <v>23</v>
      </c>
    </row>
    <row r="4" spans="1:1" x14ac:dyDescent="0.25">
      <c r="A4" s="6" t="s">
        <v>16</v>
      </c>
    </row>
    <row r="5" spans="1:1" x14ac:dyDescent="0.25">
      <c r="A5" s="11" t="s">
        <v>10</v>
      </c>
    </row>
    <row r="6" spans="1:1" x14ac:dyDescent="0.25">
      <c r="A6" s="11" t="s">
        <v>12</v>
      </c>
    </row>
    <row r="7" spans="1:1" x14ac:dyDescent="0.25">
      <c r="A7" s="11" t="s">
        <v>11</v>
      </c>
    </row>
    <row r="8" spans="1:1" x14ac:dyDescent="0.25">
      <c r="A8" s="6" t="s">
        <v>17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13</v>
      </c>
    </row>
    <row r="12" spans="1:1" x14ac:dyDescent="0.25">
      <c r="A12" s="6" t="s">
        <v>21</v>
      </c>
    </row>
    <row r="13" spans="1:1" x14ac:dyDescent="0.25">
      <c r="A13" s="11" t="s">
        <v>19</v>
      </c>
    </row>
    <row r="14" spans="1:1" x14ac:dyDescent="0.25">
      <c r="A14" s="11" t="s">
        <v>18</v>
      </c>
    </row>
    <row r="15" spans="1:1" x14ac:dyDescent="0.25">
      <c r="A15" s="11" t="s">
        <v>20</v>
      </c>
    </row>
    <row r="16" spans="1:1" x14ac:dyDescent="0.25">
      <c r="A16" s="6" t="s">
        <v>5</v>
      </c>
    </row>
    <row r="17" spans="1:1" x14ac:dyDescent="0.25">
      <c r="A17" s="11" t="s">
        <v>8</v>
      </c>
    </row>
    <row r="18" spans="1:1" x14ac:dyDescent="0.25">
      <c r="A18" s="11" t="s">
        <v>4</v>
      </c>
    </row>
    <row r="19" spans="1:1" x14ac:dyDescent="0.25">
      <c r="A19" s="11" t="s">
        <v>6</v>
      </c>
    </row>
    <row r="20" spans="1:1" x14ac:dyDescent="0.25">
      <c r="A20" s="11" t="s">
        <v>7</v>
      </c>
    </row>
    <row r="21" spans="1:1" x14ac:dyDescent="0.25">
      <c r="A21" s="11" t="s">
        <v>9</v>
      </c>
    </row>
    <row r="22" spans="1:1" x14ac:dyDescent="0.25">
      <c r="A22" s="6" t="s">
        <v>37</v>
      </c>
    </row>
    <row r="23" spans="1:1" x14ac:dyDescent="0.25">
      <c r="A23" s="11" t="s">
        <v>37</v>
      </c>
    </row>
    <row r="24" spans="1:1" x14ac:dyDescent="0.25">
      <c r="A24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4E35-3DC5-4EC4-96B9-EC6ADE055993}">
  <dimension ref="A1:I26"/>
  <sheetViews>
    <sheetView workbookViewId="0">
      <pane ySplit="1" topLeftCell="A2" activePane="bottomLeft" state="frozen"/>
      <selection pane="bottomLeft" activeCell="G19" sqref="G19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5.375" bestFit="1" customWidth="1"/>
    <col min="7" max="7" width="1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2" t="s">
        <v>39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G2">
        <v>0</v>
      </c>
      <c r="I2" s="3" t="s">
        <v>1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>C3*D3</f>
        <v>2</v>
      </c>
      <c r="F3">
        <f>VLOOKUP(A3,Calories!$A$1:$B$15,2,FALSE)</f>
        <v>320</v>
      </c>
      <c r="G3">
        <v>15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>C4*D4</f>
        <v>4</v>
      </c>
      <c r="F4">
        <f>VLOOKUP(A4,Calories!$A$1:$B$15,2,FALSE)</f>
        <v>500</v>
      </c>
      <c r="G4">
        <v>50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>C5*D5</f>
        <v>0.5</v>
      </c>
      <c r="F5">
        <f>VLOOKUP(A5,Calories!$A$1:$B$15,2,FALSE)</f>
        <v>480</v>
      </c>
      <c r="G5">
        <v>5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>C6*D6</f>
        <v>2.5</v>
      </c>
      <c r="F6">
        <f>VLOOKUP(A6,Calories!$A$1:$B$15,2,FALSE)</f>
        <v>0</v>
      </c>
      <c r="G6">
        <v>70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>C7*D7</f>
        <v>1</v>
      </c>
      <c r="F7">
        <f>VLOOKUP(A7,Calories!$A$1:$B$15,2,FALSE)</f>
        <v>265</v>
      </c>
      <c r="G7">
        <v>0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>C8*D8</f>
        <v>1.5</v>
      </c>
      <c r="F8">
        <f>VLOOKUP(A8,Calories!$A$1:$B$15,2,FALSE)</f>
        <v>300</v>
      </c>
      <c r="G8">
        <v>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>C9*D9</f>
        <v>2</v>
      </c>
      <c r="F9">
        <f>VLOOKUP(A9,Calories!$A$1:$B$15,2,FALSE)</f>
        <v>120</v>
      </c>
      <c r="G9">
        <v>0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>C10*D10</f>
        <v>1.5</v>
      </c>
      <c r="F10">
        <f>VLOOKUP(A10,Calories!$A$1:$B$15,2,FALSE)</f>
        <v>255</v>
      </c>
      <c r="G10">
        <v>0</v>
      </c>
    </row>
    <row r="11" spans="1:9" x14ac:dyDescent="0.25">
      <c r="A11" t="s">
        <v>13</v>
      </c>
      <c r="B11" t="s">
        <v>17</v>
      </c>
      <c r="C11" s="2">
        <v>2</v>
      </c>
      <c r="D11" s="1">
        <v>0.5</v>
      </c>
      <c r="E11" s="4">
        <f>C11*D11</f>
        <v>1</v>
      </c>
      <c r="F11">
        <f>VLOOKUP(A11,Calories!$A$1:$B$15,2,FALSE)</f>
        <v>280</v>
      </c>
      <c r="G11">
        <v>0</v>
      </c>
    </row>
    <row r="12" spans="1:9" x14ac:dyDescent="0.25">
      <c r="A12" t="s">
        <v>6</v>
      </c>
      <c r="B12" t="s">
        <v>5</v>
      </c>
      <c r="C12" s="2">
        <v>3</v>
      </c>
      <c r="D12" s="1">
        <v>0.5</v>
      </c>
      <c r="E12" s="4">
        <f>C12*D12</f>
        <v>1.5</v>
      </c>
      <c r="F12">
        <f>VLOOKUP(A12,Calories!$A$1:$B$15,2,FALSE)</f>
        <v>560</v>
      </c>
      <c r="G12">
        <v>0</v>
      </c>
    </row>
    <row r="13" spans="1:9" x14ac:dyDescent="0.25">
      <c r="A13" t="s">
        <v>15</v>
      </c>
      <c r="B13" t="s">
        <v>17</v>
      </c>
      <c r="C13" s="2">
        <v>2</v>
      </c>
      <c r="D13" s="1">
        <v>0.5</v>
      </c>
      <c r="E13" s="4">
        <f>C13*D13</f>
        <v>1</v>
      </c>
      <c r="F13">
        <f>VLOOKUP(A13,Calories!$A$1:$B$15,2,FALSE)</f>
        <v>300</v>
      </c>
      <c r="G13">
        <v>0</v>
      </c>
    </row>
    <row r="14" spans="1:9" x14ac:dyDescent="0.25">
      <c r="A14" t="s">
        <v>18</v>
      </c>
      <c r="B14" t="s">
        <v>21</v>
      </c>
      <c r="C14" s="2">
        <v>3</v>
      </c>
      <c r="D14" s="1">
        <v>0.66666666666666663</v>
      </c>
      <c r="E14" s="4">
        <f>C14*D14</f>
        <v>2</v>
      </c>
      <c r="F14">
        <f>VLOOKUP(A14,Calories!$A$1:$B$15,2,FALSE)</f>
        <v>240</v>
      </c>
      <c r="G14">
        <v>30</v>
      </c>
    </row>
    <row r="15" spans="1:9" x14ac:dyDescent="0.25">
      <c r="A15" t="s">
        <v>20</v>
      </c>
      <c r="B15" t="s">
        <v>21</v>
      </c>
      <c r="C15" s="2">
        <v>3</v>
      </c>
      <c r="D15" s="1">
        <v>0.83333333333333337</v>
      </c>
      <c r="E15" s="4">
        <f>C15*D15</f>
        <v>2.5</v>
      </c>
      <c r="F15">
        <f>VLOOKUP(A15,Calories!$A$1:$B$15,2,FALSE)</f>
        <v>150</v>
      </c>
      <c r="G15">
        <v>30</v>
      </c>
    </row>
    <row r="16" spans="1:9" x14ac:dyDescent="0.25">
      <c r="C16" s="4"/>
    </row>
    <row r="17" spans="6:7" x14ac:dyDescent="0.25">
      <c r="F17" s="13" t="s">
        <v>40</v>
      </c>
    </row>
    <row r="18" spans="6:7" x14ac:dyDescent="0.25">
      <c r="F18" s="13" t="s">
        <v>41</v>
      </c>
      <c r="G18" s="14">
        <f>SUMPRODUCT(E2:E15,G2:G15)</f>
        <v>542.5</v>
      </c>
    </row>
    <row r="19" spans="6:7" x14ac:dyDescent="0.25">
      <c r="F19" s="13" t="s">
        <v>46</v>
      </c>
      <c r="G19">
        <f>SUM(G2:G15)</f>
        <v>200</v>
      </c>
    </row>
    <row r="20" spans="6:7" x14ac:dyDescent="0.25">
      <c r="F20" s="13" t="s">
        <v>8</v>
      </c>
      <c r="G20">
        <f>SUMIF($A$2:$A$15,F20,$G$2:$G$15)</f>
        <v>15</v>
      </c>
    </row>
    <row r="21" spans="6:7" x14ac:dyDescent="0.25">
      <c r="F21" s="13" t="s">
        <v>20</v>
      </c>
      <c r="G21">
        <f t="shared" ref="G21:G24" si="0">SUMIF($A$2:$A$15,F21,$G$2:$G$15)</f>
        <v>30</v>
      </c>
    </row>
    <row r="22" spans="6:7" x14ac:dyDescent="0.25">
      <c r="F22" s="13" t="s">
        <v>48</v>
      </c>
      <c r="G22">
        <f t="shared" si="0"/>
        <v>30</v>
      </c>
    </row>
    <row r="23" spans="6:7" x14ac:dyDescent="0.25">
      <c r="F23" s="13" t="s">
        <v>7</v>
      </c>
      <c r="G23">
        <f t="shared" si="0"/>
        <v>5</v>
      </c>
    </row>
    <row r="24" spans="6:7" x14ac:dyDescent="0.25">
      <c r="F24" s="13" t="s">
        <v>9</v>
      </c>
      <c r="G24">
        <f t="shared" si="0"/>
        <v>50</v>
      </c>
    </row>
    <row r="25" spans="6:7" x14ac:dyDescent="0.25">
      <c r="F25" s="13" t="s">
        <v>47</v>
      </c>
      <c r="G25">
        <f>SUMIF(B2:B15,B7,G2:G15)</f>
        <v>70</v>
      </c>
    </row>
    <row r="26" spans="6:7" x14ac:dyDescent="0.25">
      <c r="F26" s="13" t="s">
        <v>16</v>
      </c>
      <c r="G26">
        <f>SUMIF(B2:B15,B9,G2:G15)</f>
        <v>70</v>
      </c>
    </row>
  </sheetData>
  <conditionalFormatting sqref="E1:E16 E202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D4C-AC12-45E6-9387-AC2C2E3E6C5F}">
  <dimension ref="A1:I22"/>
  <sheetViews>
    <sheetView tabSelected="1" workbookViewId="0">
      <pane ySplit="1" topLeftCell="A2" activePane="bottomLeft" state="frozen"/>
      <selection pane="bottomLeft" activeCell="G18" sqref="G18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5.375" bestFit="1" customWidth="1"/>
    <col min="7" max="7" width="1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2" t="s">
        <v>39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G2">
        <v>0</v>
      </c>
      <c r="I2" s="3" t="s">
        <v>1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>C3*D3</f>
        <v>2</v>
      </c>
      <c r="F3">
        <f>VLOOKUP(A3,Calories!$A$1:$B$15,2,FALSE)</f>
        <v>320</v>
      </c>
      <c r="G3">
        <v>0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>C4*D4</f>
        <v>4</v>
      </c>
      <c r="F4">
        <f>VLOOKUP(A4,Calories!$A$1:$B$15,2,FALSE)</f>
        <v>500</v>
      </c>
      <c r="G4">
        <v>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>C5*D5</f>
        <v>0.5</v>
      </c>
      <c r="F5">
        <f>VLOOKUP(A5,Calories!$A$1:$B$15,2,FALSE)</f>
        <v>480</v>
      </c>
      <c r="G5">
        <v>3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>C6*D6</f>
        <v>2.5</v>
      </c>
      <c r="F6">
        <f>VLOOKUP(A6,Calories!$A$1:$B$15,2,FALSE)</f>
        <v>0</v>
      </c>
      <c r="G6">
        <v>0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>C7*D7</f>
        <v>1</v>
      </c>
      <c r="F7">
        <f>VLOOKUP(A7,Calories!$A$1:$B$15,2,FALSE)</f>
        <v>265</v>
      </c>
      <c r="G7">
        <v>0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>C8*D8</f>
        <v>1.5</v>
      </c>
      <c r="F8">
        <f>VLOOKUP(A8,Calories!$A$1:$B$15,2,FALSE)</f>
        <v>300</v>
      </c>
      <c r="G8">
        <v>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>C9*D9</f>
        <v>2</v>
      </c>
      <c r="F9">
        <f>VLOOKUP(A9,Calories!$A$1:$B$15,2,FALSE)</f>
        <v>120</v>
      </c>
      <c r="G9">
        <v>1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>C10*D10</f>
        <v>1.5</v>
      </c>
      <c r="F10">
        <f>VLOOKUP(A10,Calories!$A$1:$B$15,2,FALSE)</f>
        <v>255</v>
      </c>
      <c r="G10">
        <v>0</v>
      </c>
    </row>
    <row r="11" spans="1:9" x14ac:dyDescent="0.25">
      <c r="A11" t="s">
        <v>13</v>
      </c>
      <c r="B11" t="s">
        <v>17</v>
      </c>
      <c r="C11" s="2">
        <v>2</v>
      </c>
      <c r="D11" s="1">
        <v>0.5</v>
      </c>
      <c r="E11" s="4">
        <f>C11*D11</f>
        <v>1</v>
      </c>
      <c r="F11">
        <f>VLOOKUP(A11,Calories!$A$1:$B$15,2,FALSE)</f>
        <v>280</v>
      </c>
      <c r="G11">
        <v>1</v>
      </c>
    </row>
    <row r="12" spans="1:9" x14ac:dyDescent="0.25">
      <c r="A12" t="s">
        <v>6</v>
      </c>
      <c r="B12" t="s">
        <v>5</v>
      </c>
      <c r="C12" s="2">
        <v>3</v>
      </c>
      <c r="D12" s="1">
        <v>0.5</v>
      </c>
      <c r="E12" s="4">
        <f>C12*D12</f>
        <v>1.5</v>
      </c>
      <c r="F12">
        <f>VLOOKUP(A12,Calories!$A$1:$B$15,2,FALSE)</f>
        <v>560</v>
      </c>
      <c r="G12">
        <v>1</v>
      </c>
    </row>
    <row r="13" spans="1:9" x14ac:dyDescent="0.25">
      <c r="A13" t="s">
        <v>15</v>
      </c>
      <c r="B13" t="s">
        <v>17</v>
      </c>
      <c r="C13" s="2">
        <v>2</v>
      </c>
      <c r="D13" s="1">
        <v>0.5</v>
      </c>
      <c r="E13" s="4">
        <f>C13*D13</f>
        <v>1</v>
      </c>
      <c r="F13">
        <f>VLOOKUP(A13,Calories!$A$1:$B$15,2,FALSE)</f>
        <v>300</v>
      </c>
      <c r="G13">
        <v>0</v>
      </c>
    </row>
    <row r="14" spans="1:9" x14ac:dyDescent="0.25">
      <c r="A14" t="s">
        <v>18</v>
      </c>
      <c r="B14" t="s">
        <v>21</v>
      </c>
      <c r="C14" s="2">
        <v>3</v>
      </c>
      <c r="D14" s="1">
        <v>0.66666666666666663</v>
      </c>
      <c r="E14" s="4">
        <f>C14*D14</f>
        <v>2</v>
      </c>
      <c r="F14">
        <f>VLOOKUP(A14,Calories!$A$1:$B$15,2,FALSE)</f>
        <v>240</v>
      </c>
      <c r="G14">
        <v>0</v>
      </c>
    </row>
    <row r="15" spans="1:9" x14ac:dyDescent="0.25">
      <c r="A15" t="s">
        <v>20</v>
      </c>
      <c r="B15" t="s">
        <v>21</v>
      </c>
      <c r="C15" s="2">
        <v>3</v>
      </c>
      <c r="D15" s="1">
        <v>0.83333333333333337</v>
      </c>
      <c r="E15" s="4">
        <f>C15*D15</f>
        <v>2.5</v>
      </c>
      <c r="F15">
        <f>VLOOKUP(A15,Calories!$A$1:$B$15,2,FALSE)</f>
        <v>150</v>
      </c>
      <c r="G15">
        <v>0</v>
      </c>
    </row>
    <row r="16" spans="1:9" x14ac:dyDescent="0.25">
      <c r="C16" s="4"/>
    </row>
    <row r="17" spans="6:7" x14ac:dyDescent="0.25">
      <c r="F17" s="13" t="s">
        <v>40</v>
      </c>
    </row>
    <row r="18" spans="6:7" x14ac:dyDescent="0.25">
      <c r="F18" s="13" t="s">
        <v>41</v>
      </c>
      <c r="G18" s="14">
        <f>SUMPRODUCT(G2:G15,C2:C15)</f>
        <v>13.5</v>
      </c>
    </row>
    <row r="19" spans="6:7" x14ac:dyDescent="0.25">
      <c r="F19" s="13" t="s">
        <v>42</v>
      </c>
      <c r="G19">
        <f>SUMPRODUCT(F2:F15,G2:G15)</f>
        <v>2400</v>
      </c>
    </row>
    <row r="20" spans="6:7" x14ac:dyDescent="0.25">
      <c r="F20" s="13" t="s">
        <v>43</v>
      </c>
      <c r="G20">
        <f>SUMIF(B2:B15,B4,G2:G15)</f>
        <v>4</v>
      </c>
    </row>
    <row r="21" spans="6:7" x14ac:dyDescent="0.25">
      <c r="F21" s="13" t="s">
        <v>44</v>
      </c>
      <c r="G21">
        <f>SUMIF(B2:B15,B6,G2:G15)</f>
        <v>1</v>
      </c>
    </row>
    <row r="22" spans="6:7" x14ac:dyDescent="0.25">
      <c r="F22" s="13" t="s">
        <v>45</v>
      </c>
      <c r="G22">
        <f>SUMIF(B2:B15,B10,G2:G15)</f>
        <v>1</v>
      </c>
    </row>
  </sheetData>
  <conditionalFormatting sqref="E1:E16 E202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pane ySplit="1" topLeftCell="A2" activePane="bottomLeft" state="frozen"/>
      <selection pane="bottomLeft" activeCell="I18" sqref="I18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9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I2" s="3" t="s">
        <v>1</v>
      </c>
    </row>
    <row r="3" spans="1:9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  <c r="I3" t="s">
        <v>16</v>
      </c>
    </row>
    <row r="4" spans="1:9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  <c r="I4" t="s">
        <v>5</v>
      </c>
    </row>
    <row r="5" spans="1:9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  <c r="I5" t="s">
        <v>21</v>
      </c>
    </row>
    <row r="6" spans="1:9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  <c r="I6" t="s">
        <v>17</v>
      </c>
    </row>
    <row r="7" spans="1:9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9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9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9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9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9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9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9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9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9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FEA6-29A9-444B-9008-0932691BA631}">
  <dimension ref="A1:A5"/>
  <sheetViews>
    <sheetView workbookViewId="0">
      <selection sqref="A1:A5"/>
    </sheetView>
  </sheetViews>
  <sheetFormatPr defaultRowHeight="15.75" x14ac:dyDescent="0.25"/>
  <cols>
    <col min="1" max="1" width="11"/>
  </cols>
  <sheetData>
    <row r="1" spans="1:1" x14ac:dyDescent="0.25">
      <c r="A1" s="3" t="s">
        <v>1</v>
      </c>
    </row>
    <row r="2" spans="1:1" x14ac:dyDescent="0.25">
      <c r="A2" t="s">
        <v>16</v>
      </c>
    </row>
    <row r="3" spans="1:1" x14ac:dyDescent="0.25">
      <c r="A3" t="s">
        <v>5</v>
      </c>
    </row>
    <row r="4" spans="1:1" x14ac:dyDescent="0.25">
      <c r="A4" t="s">
        <v>21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8919-0D5D-4CB6-AA23-95AC2C92BEC0}">
  <dimension ref="A1:F21"/>
  <sheetViews>
    <sheetView workbookViewId="0">
      <selection activeCell="C16" sqref="C16"/>
    </sheetView>
  </sheetViews>
  <sheetFormatPr defaultColWidth="11" defaultRowHeight="15.75" x14ac:dyDescent="0.25"/>
  <cols>
    <col min="1" max="1" width="20.375" bestFit="1" customWidth="1"/>
    <col min="2" max="2" width="12.125" bestFit="1" customWidth="1"/>
    <col min="3" max="3" width="14.375" bestFit="1" customWidth="1"/>
    <col min="6" max="6" width="16.25" bestFit="1" customWidth="1"/>
  </cols>
  <sheetData>
    <row r="1" spans="1:6" x14ac:dyDescent="0.25">
      <c r="A1" t="s">
        <v>0</v>
      </c>
      <c r="B1" t="s">
        <v>25</v>
      </c>
      <c r="C1" t="s">
        <v>34</v>
      </c>
    </row>
    <row r="2" spans="1:6" x14ac:dyDescent="0.25">
      <c r="A2" s="7" t="s">
        <v>10</v>
      </c>
      <c r="B2">
        <v>200</v>
      </c>
      <c r="C2">
        <v>0</v>
      </c>
    </row>
    <row r="3" spans="1:6" x14ac:dyDescent="0.25">
      <c r="A3" s="7" t="s">
        <v>12</v>
      </c>
      <c r="B3">
        <v>0</v>
      </c>
      <c r="C3">
        <v>0</v>
      </c>
      <c r="F3" s="5" t="s">
        <v>38</v>
      </c>
    </row>
    <row r="4" spans="1:6" x14ac:dyDescent="0.25">
      <c r="A4" s="7" t="s">
        <v>14</v>
      </c>
      <c r="B4">
        <v>255</v>
      </c>
      <c r="C4">
        <v>0</v>
      </c>
      <c r="F4" s="6" t="s">
        <v>16</v>
      </c>
    </row>
    <row r="5" spans="1:6" x14ac:dyDescent="0.25">
      <c r="A5" s="7" t="s">
        <v>19</v>
      </c>
      <c r="B5">
        <v>300</v>
      </c>
      <c r="C5">
        <v>0</v>
      </c>
      <c r="F5" s="11" t="s">
        <v>10</v>
      </c>
    </row>
    <row r="6" spans="1:6" x14ac:dyDescent="0.25">
      <c r="A6" s="7" t="s">
        <v>15</v>
      </c>
      <c r="B6">
        <v>300</v>
      </c>
      <c r="C6">
        <v>0</v>
      </c>
      <c r="F6" s="11" t="s">
        <v>12</v>
      </c>
    </row>
    <row r="7" spans="1:6" x14ac:dyDescent="0.25">
      <c r="A7" s="7" t="s">
        <v>8</v>
      </c>
      <c r="B7">
        <v>320</v>
      </c>
      <c r="C7">
        <v>0</v>
      </c>
      <c r="F7" s="11" t="s">
        <v>11</v>
      </c>
    </row>
    <row r="8" spans="1:6" x14ac:dyDescent="0.25">
      <c r="A8" s="7" t="s">
        <v>4</v>
      </c>
      <c r="B8">
        <v>265</v>
      </c>
      <c r="C8">
        <v>0</v>
      </c>
      <c r="F8" s="6" t="s">
        <v>17</v>
      </c>
    </row>
    <row r="9" spans="1:6" x14ac:dyDescent="0.25">
      <c r="A9" s="7" t="s">
        <v>18</v>
      </c>
      <c r="B9">
        <v>240</v>
      </c>
      <c r="C9">
        <v>0</v>
      </c>
      <c r="F9" s="11" t="s">
        <v>14</v>
      </c>
    </row>
    <row r="10" spans="1:6" x14ac:dyDescent="0.25">
      <c r="A10" s="7" t="s">
        <v>13</v>
      </c>
      <c r="B10">
        <v>280</v>
      </c>
      <c r="C10">
        <v>0</v>
      </c>
      <c r="F10" s="11" t="s">
        <v>15</v>
      </c>
    </row>
    <row r="11" spans="1:6" x14ac:dyDescent="0.25">
      <c r="A11" s="7" t="s">
        <v>6</v>
      </c>
      <c r="B11">
        <v>560</v>
      </c>
      <c r="C11">
        <v>4.2857142857142856</v>
      </c>
      <c r="F11" s="11" t="s">
        <v>13</v>
      </c>
    </row>
    <row r="12" spans="1:6" x14ac:dyDescent="0.25">
      <c r="A12" s="7" t="s">
        <v>7</v>
      </c>
      <c r="B12">
        <v>480</v>
      </c>
      <c r="C12">
        <v>0</v>
      </c>
      <c r="F12" s="6" t="s">
        <v>21</v>
      </c>
    </row>
    <row r="13" spans="1:6" x14ac:dyDescent="0.25">
      <c r="A13" s="7" t="s">
        <v>9</v>
      </c>
      <c r="B13">
        <v>500</v>
      </c>
      <c r="C13">
        <v>0</v>
      </c>
      <c r="F13" s="6" t="s">
        <v>5</v>
      </c>
    </row>
    <row r="14" spans="1:6" x14ac:dyDescent="0.25">
      <c r="A14" s="7" t="s">
        <v>20</v>
      </c>
      <c r="B14">
        <v>150</v>
      </c>
      <c r="C14">
        <v>0</v>
      </c>
      <c r="F14" s="11" t="s">
        <v>8</v>
      </c>
    </row>
    <row r="15" spans="1:6" x14ac:dyDescent="0.25">
      <c r="A15" s="7" t="s">
        <v>11</v>
      </c>
      <c r="B15">
        <v>120</v>
      </c>
      <c r="C15">
        <v>0</v>
      </c>
      <c r="F15" s="11" t="s">
        <v>4</v>
      </c>
    </row>
    <row r="16" spans="1:6" x14ac:dyDescent="0.25">
      <c r="B16" t="s">
        <v>35</v>
      </c>
      <c r="C16">
        <f>SUM(C2:C15)</f>
        <v>4.2857142857142856</v>
      </c>
      <c r="F16" s="11" t="s">
        <v>6</v>
      </c>
    </row>
    <row r="17" spans="1:6" x14ac:dyDescent="0.25">
      <c r="B17" t="s">
        <v>36</v>
      </c>
      <c r="C17">
        <f>SUMPRODUCT(B2:B15,C2:C15)</f>
        <v>2400</v>
      </c>
      <c r="F17" s="11" t="s">
        <v>7</v>
      </c>
    </row>
    <row r="18" spans="1:6" x14ac:dyDescent="0.25">
      <c r="A18" s="10"/>
      <c r="F18" s="11" t="s">
        <v>9</v>
      </c>
    </row>
    <row r="19" spans="1:6" x14ac:dyDescent="0.25">
      <c r="A19" s="10"/>
      <c r="F19" s="6" t="s">
        <v>37</v>
      </c>
    </row>
    <row r="20" spans="1:6" x14ac:dyDescent="0.25">
      <c r="A20" s="10"/>
      <c r="F20" s="11" t="s">
        <v>37</v>
      </c>
    </row>
    <row r="21" spans="1:6" x14ac:dyDescent="0.25">
      <c r="A21" s="10"/>
      <c r="F21" s="6" t="s">
        <v>24</v>
      </c>
    </row>
  </sheetData>
  <pageMargins left="0.75" right="0.75" top="1" bottom="1" header="0.5" footer="0.5"/>
  <pageSetup orientation="portrait" horizontalDpi="4294967292" verticalDpi="429496729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14" sqref="D14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MATCH("Beer",A2:A15,0)</f>
        <v>1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B2" sqref="B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D25" sqref="D25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E7B231C1F54F88F6501627BEA9ED" ma:contentTypeVersion="2" ma:contentTypeDescription="Create a new document." ma:contentTypeScope="" ma:versionID="c3c64ddb962042b56c0843c92ba07a41">
  <xsd:schema xmlns:xsd="http://www.w3.org/2001/XMLSchema" xmlns:xs="http://www.w3.org/2001/XMLSchema" xmlns:p="http://schemas.microsoft.com/office/2006/metadata/properties" xmlns:ns3="4a3a6823-40cf-4d16-9d75-efbc0a8ed01a" targetNamespace="http://schemas.microsoft.com/office/2006/metadata/properties" ma:root="true" ma:fieldsID="2a2eb514ef42cb92dfd76516d1a1848f" ns3:_="">
    <xsd:import namespace="4a3a6823-40cf-4d16-9d75-efbc0a8ed0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6823-40cf-4d16-9d75-efbc0a8ed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CED58-6B69-4A9E-818B-D3DBBFCB864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4a3a6823-40cf-4d16-9d75-efbc0a8ed01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1DBED9-163C-4ECF-AA2E-E40AFAB9A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8DC20-4F97-4FCC-977C-BEDDE71B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a6823-40cf-4d16-9d75-efbc0a8ed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Maximum Profits</vt:lpstr>
      <vt:lpstr>Cheapest meal purchased</vt:lpstr>
      <vt:lpstr>Basketball Game Sales</vt:lpstr>
      <vt:lpstr>Sheet3</vt:lpstr>
      <vt:lpstr>Calories-Solver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Thandeka</cp:lastModifiedBy>
  <dcterms:created xsi:type="dcterms:W3CDTF">2013-01-21T18:22:23Z</dcterms:created>
  <dcterms:modified xsi:type="dcterms:W3CDTF">2021-02-22T03:02:12Z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0x010100377DE7B231C1F54F88F6501627BEA9ED</vt:lpwstr>
  </property>
</Properties>
</file>