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handoCalana\OneDrive - Slipstream Consulting Pty Ltd\Documents\Slipstream\resource_scheduling\"/>
    </mc:Choice>
  </mc:AlternateContent>
  <xr:revisionPtr revIDLastSave="0" documentId="13_ncr:1_{2EA8C52E-F6B6-4125-98E6-B45DE15D0A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ednesday 2025-10-01" sheetId="1" r:id="rId1"/>
    <sheet name="Thursday 2025-10-02" sheetId="2" r:id="rId2"/>
    <sheet name="Friday 2025-10-03" sheetId="3" r:id="rId3"/>
    <sheet name="Monday 2025-10-06" sheetId="6" r:id="rId4"/>
    <sheet name="Tuesday 2025-10-07" sheetId="7" r:id="rId5"/>
    <sheet name="Wednesday 2025-10-08" sheetId="8" r:id="rId6"/>
    <sheet name="Thursday 2025-10-09" sheetId="9" r:id="rId7"/>
    <sheet name="Friday 2025-10-10" sheetId="10" r:id="rId8"/>
    <sheet name="Monday 2025-10-13" sheetId="13" r:id="rId9"/>
    <sheet name="Tuesday 2025-10-14" sheetId="14" r:id="rId10"/>
    <sheet name="Wednesday 2025-10-15" sheetId="15" r:id="rId11"/>
    <sheet name="Thursday 2025-10-16" sheetId="16" r:id="rId12"/>
    <sheet name="Friday 2025-10-17" sheetId="17" r:id="rId13"/>
    <sheet name="Monday 2025-10-20" sheetId="20" r:id="rId14"/>
    <sheet name="Tuesday 2025-10-21" sheetId="21" r:id="rId15"/>
    <sheet name="Wednesday 2025-10-22" sheetId="22" r:id="rId16"/>
    <sheet name="Thursday 2025-10-23" sheetId="23" r:id="rId17"/>
    <sheet name="Friday 2025-10-24" sheetId="24" r:id="rId18"/>
    <sheet name="Monday 2025-10-27" sheetId="27" r:id="rId19"/>
    <sheet name="Tuesday 2025-10-28" sheetId="28" r:id="rId20"/>
    <sheet name="Wednesday 2025-10-29" sheetId="29" r:id="rId21"/>
    <sheet name="Thursday 2025-10-30" sheetId="30" r:id="rId22"/>
    <sheet name="Friday 2025-10-31" sheetId="31" r:id="rId23"/>
    <sheet name="Monday 2025-11-03" sheetId="34" r:id="rId24"/>
    <sheet name="Tuesday 2025-11-04" sheetId="35" r:id="rId25"/>
    <sheet name="Wednesday 2025-11-05" sheetId="36" r:id="rId26"/>
    <sheet name="Thursday 2025-11-06" sheetId="37" r:id="rId27"/>
    <sheet name="Friday 2025-11-07" sheetId="38" r:id="rId28"/>
    <sheet name="Monday 2025-11-10" sheetId="41" r:id="rId29"/>
    <sheet name="Tuesday 2025-11-11" sheetId="42" r:id="rId30"/>
    <sheet name="Wednesday 2025-11-12" sheetId="43" r:id="rId31"/>
    <sheet name="Thursday 2025-11-13" sheetId="44" r:id="rId32"/>
    <sheet name="Friday 2025-11-14" sheetId="45" r:id="rId33"/>
    <sheet name="Monday 2025-11-17" sheetId="48" r:id="rId34"/>
    <sheet name="Tuesday 2025-11-18" sheetId="49" r:id="rId35"/>
    <sheet name="Wednesday 2025-11-19" sheetId="50" r:id="rId36"/>
    <sheet name="Thursday 2025-11-20" sheetId="51" r:id="rId37"/>
    <sheet name="Friday 2025-11-21" sheetId="52" r:id="rId38"/>
    <sheet name="Monday 2025-11-24" sheetId="55" r:id="rId39"/>
    <sheet name="Tuesday 2025-11-25" sheetId="56" r:id="rId40"/>
    <sheet name="Wednesday 2025-11-26" sheetId="57" r:id="rId41"/>
    <sheet name="Thursday 2025-11-27" sheetId="58" r:id="rId42"/>
    <sheet name="Friday 2025-11-28" sheetId="59" r:id="rId43"/>
    <sheet name="Monday 2025-12-01" sheetId="62" r:id="rId44"/>
    <sheet name="Tuesday 2025-12-02" sheetId="63" r:id="rId45"/>
    <sheet name="Wednesday 2025-12-03" sheetId="64" r:id="rId46"/>
    <sheet name="Thursday 2025-12-04" sheetId="65" r:id="rId47"/>
    <sheet name="Friday 2025-12-05" sheetId="66" r:id="rId48"/>
    <sheet name="Monday 2025-12-08" sheetId="69" r:id="rId49"/>
    <sheet name="Tuesday 2025-12-09" sheetId="70" r:id="rId50"/>
    <sheet name="Wednesday 2025-12-10" sheetId="71" r:id="rId51"/>
    <sheet name="Thursday 2025-12-11" sheetId="72" r:id="rId52"/>
    <sheet name="Friday 2025-12-12" sheetId="73" r:id="rId53"/>
    <sheet name="Monday 2025-12-15" sheetId="76" r:id="rId54"/>
    <sheet name="Tuesday 2025-12-16" sheetId="77" r:id="rId55"/>
    <sheet name="Wednesday 2025-12-17" sheetId="78" r:id="rId56"/>
    <sheet name="Thursday 2025-12-18" sheetId="79" r:id="rId57"/>
    <sheet name="Friday 2025-12-19" sheetId="80" r:id="rId58"/>
    <sheet name="Monday 2025-12-22" sheetId="83" r:id="rId59"/>
    <sheet name="Tuesday 2025-12-23" sheetId="84" r:id="rId60"/>
    <sheet name="Wednesday 2025-12-24" sheetId="85" r:id="rId61"/>
    <sheet name="Thursday 2025-12-25" sheetId="86" r:id="rId62"/>
    <sheet name="Friday 2025-12-26" sheetId="87" r:id="rId63"/>
    <sheet name="Monday 2025-12-29" sheetId="90" r:id="rId64"/>
    <sheet name="Tuesday 2025-12-30" sheetId="91" r:id="rId65"/>
    <sheet name="Wednesday 2025-12-31" sheetId="92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92" l="1"/>
  <c r="R62" i="92"/>
  <c r="R61" i="92"/>
  <c r="R60" i="92"/>
  <c r="R59" i="92"/>
  <c r="R58" i="92"/>
  <c r="R57" i="92"/>
  <c r="R56" i="92"/>
  <c r="R55" i="92"/>
  <c r="R54" i="92"/>
  <c r="R53" i="92"/>
  <c r="R52" i="92"/>
  <c r="R51" i="92"/>
  <c r="R50" i="92"/>
  <c r="R49" i="92"/>
  <c r="R48" i="92"/>
  <c r="R47" i="92"/>
  <c r="R46" i="92"/>
  <c r="R45" i="92"/>
  <c r="R44" i="92"/>
  <c r="R43" i="92"/>
  <c r="K43" i="92"/>
  <c r="R42" i="92"/>
  <c r="O42" i="92"/>
  <c r="K42" i="92"/>
  <c r="R41" i="92"/>
  <c r="O41" i="92"/>
  <c r="K41" i="92"/>
  <c r="R40" i="92"/>
  <c r="O40" i="92"/>
  <c r="K40" i="92"/>
  <c r="J40" i="92"/>
  <c r="R39" i="92"/>
  <c r="O39" i="92"/>
  <c r="K39" i="92"/>
  <c r="J39" i="92"/>
  <c r="C39" i="92"/>
  <c r="R38" i="92"/>
  <c r="O38" i="92"/>
  <c r="K38" i="92"/>
  <c r="J38" i="92"/>
  <c r="C38" i="92"/>
  <c r="R37" i="92"/>
  <c r="K37" i="92"/>
  <c r="J37" i="92"/>
  <c r="C37" i="92"/>
  <c r="B37" i="92"/>
  <c r="R36" i="92"/>
  <c r="O36" i="92"/>
  <c r="K36" i="92"/>
  <c r="J36" i="92"/>
  <c r="C36" i="92"/>
  <c r="B36" i="92"/>
  <c r="R35" i="92"/>
  <c r="O35" i="92"/>
  <c r="K35" i="92"/>
  <c r="J35" i="92"/>
  <c r="C35" i="92"/>
  <c r="B35" i="92"/>
  <c r="R34" i="92"/>
  <c r="O34" i="92"/>
  <c r="L34" i="92"/>
  <c r="K34" i="92"/>
  <c r="J34" i="92"/>
  <c r="C34" i="92"/>
  <c r="B34" i="92"/>
  <c r="R33" i="92"/>
  <c r="O33" i="92"/>
  <c r="L33" i="92"/>
  <c r="K33" i="92"/>
  <c r="J33" i="92"/>
  <c r="I33" i="92"/>
  <c r="C33" i="92"/>
  <c r="B33" i="92"/>
  <c r="R32" i="92"/>
  <c r="O32" i="92"/>
  <c r="L32" i="92"/>
  <c r="K32" i="92"/>
  <c r="J32" i="92"/>
  <c r="I32" i="92"/>
  <c r="F32" i="92"/>
  <c r="C32" i="92"/>
  <c r="B32" i="92"/>
  <c r="R31" i="92"/>
  <c r="O31" i="92"/>
  <c r="L31" i="92"/>
  <c r="K31" i="92"/>
  <c r="J31" i="92"/>
  <c r="I31" i="92"/>
  <c r="F31" i="92"/>
  <c r="D31" i="92"/>
  <c r="C31" i="92"/>
  <c r="B31" i="92"/>
  <c r="R30" i="92"/>
  <c r="O30" i="92"/>
  <c r="L30" i="92"/>
  <c r="K30" i="92"/>
  <c r="J30" i="92"/>
  <c r="I30" i="92"/>
  <c r="G30" i="92"/>
  <c r="F30" i="92"/>
  <c r="D30" i="92"/>
  <c r="C30" i="92"/>
  <c r="B30" i="92"/>
  <c r="R29" i="92"/>
  <c r="O29" i="92"/>
  <c r="L29" i="92"/>
  <c r="K29" i="92"/>
  <c r="J29" i="92"/>
  <c r="I29" i="92"/>
  <c r="H29" i="92"/>
  <c r="G29" i="92"/>
  <c r="F29" i="92"/>
  <c r="D29" i="92"/>
  <c r="C29" i="92"/>
  <c r="B29" i="92"/>
  <c r="R28" i="92"/>
  <c r="P28" i="92"/>
  <c r="O28" i="92"/>
  <c r="L28" i="92"/>
  <c r="K28" i="92"/>
  <c r="J28" i="92"/>
  <c r="I28" i="92"/>
  <c r="H28" i="92"/>
  <c r="G28" i="92"/>
  <c r="F28" i="92"/>
  <c r="D28" i="92"/>
  <c r="C28" i="92"/>
  <c r="B28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R63" i="91"/>
  <c r="R62" i="91"/>
  <c r="R61" i="91"/>
  <c r="R60" i="91"/>
  <c r="R59" i="91"/>
  <c r="R58" i="91"/>
  <c r="R57" i="91"/>
  <c r="R56" i="91"/>
  <c r="R55" i="91"/>
  <c r="R54" i="91"/>
  <c r="R53" i="91"/>
  <c r="R52" i="91"/>
  <c r="R51" i="91"/>
  <c r="R50" i="91"/>
  <c r="R49" i="91"/>
  <c r="R48" i="91"/>
  <c r="R47" i="91"/>
  <c r="R46" i="91"/>
  <c r="R45" i="91"/>
  <c r="R44" i="91"/>
  <c r="R43" i="91"/>
  <c r="K43" i="91"/>
  <c r="R42" i="91"/>
  <c r="O42" i="91"/>
  <c r="K42" i="91"/>
  <c r="R41" i="91"/>
  <c r="O41" i="91"/>
  <c r="K41" i="91"/>
  <c r="R40" i="91"/>
  <c r="O40" i="91"/>
  <c r="K40" i="91"/>
  <c r="J40" i="91"/>
  <c r="R39" i="91"/>
  <c r="O39" i="91"/>
  <c r="K39" i="91"/>
  <c r="J39" i="91"/>
  <c r="C39" i="91"/>
  <c r="R38" i="91"/>
  <c r="O38" i="91"/>
  <c r="K38" i="91"/>
  <c r="J38" i="91"/>
  <c r="C38" i="91"/>
  <c r="R37" i="91"/>
  <c r="K37" i="91"/>
  <c r="J37" i="91"/>
  <c r="C37" i="91"/>
  <c r="B37" i="91"/>
  <c r="R36" i="91"/>
  <c r="O36" i="91"/>
  <c r="K36" i="91"/>
  <c r="J36" i="91"/>
  <c r="C36" i="91"/>
  <c r="B36" i="91"/>
  <c r="R35" i="91"/>
  <c r="O35" i="91"/>
  <c r="K35" i="91"/>
  <c r="J35" i="91"/>
  <c r="C35" i="91"/>
  <c r="B35" i="91"/>
  <c r="R34" i="91"/>
  <c r="O34" i="91"/>
  <c r="L34" i="91"/>
  <c r="K34" i="91"/>
  <c r="J34" i="91"/>
  <c r="C34" i="91"/>
  <c r="B34" i="91"/>
  <c r="R33" i="91"/>
  <c r="O33" i="91"/>
  <c r="L33" i="91"/>
  <c r="K33" i="91"/>
  <c r="J33" i="91"/>
  <c r="I33" i="91"/>
  <c r="C33" i="91"/>
  <c r="B33" i="91"/>
  <c r="R32" i="91"/>
  <c r="O32" i="91"/>
  <c r="L32" i="91"/>
  <c r="K32" i="91"/>
  <c r="J32" i="91"/>
  <c r="I32" i="91"/>
  <c r="F32" i="91"/>
  <c r="C32" i="91"/>
  <c r="B32" i="91"/>
  <c r="R31" i="91"/>
  <c r="O31" i="91"/>
  <c r="L31" i="91"/>
  <c r="K31" i="91"/>
  <c r="J31" i="91"/>
  <c r="I31" i="91"/>
  <c r="F31" i="91"/>
  <c r="D31" i="91"/>
  <c r="C31" i="91"/>
  <c r="B31" i="91"/>
  <c r="R30" i="91"/>
  <c r="O30" i="91"/>
  <c r="L30" i="91"/>
  <c r="K30" i="91"/>
  <c r="J30" i="91"/>
  <c r="I30" i="91"/>
  <c r="G30" i="91"/>
  <c r="F30" i="91"/>
  <c r="D30" i="91"/>
  <c r="C30" i="91"/>
  <c r="B30" i="91"/>
  <c r="R29" i="91"/>
  <c r="O29" i="91"/>
  <c r="L29" i="91"/>
  <c r="K29" i="91"/>
  <c r="J29" i="91"/>
  <c r="I29" i="91"/>
  <c r="H29" i="91"/>
  <c r="G29" i="91"/>
  <c r="F29" i="91"/>
  <c r="D29" i="91"/>
  <c r="C29" i="91"/>
  <c r="B29" i="91"/>
  <c r="R28" i="91"/>
  <c r="P28" i="91"/>
  <c r="O28" i="91"/>
  <c r="L28" i="91"/>
  <c r="K28" i="91"/>
  <c r="J28" i="91"/>
  <c r="I28" i="91"/>
  <c r="H28" i="91"/>
  <c r="G28" i="91"/>
  <c r="F28" i="91"/>
  <c r="D28" i="91"/>
  <c r="C28" i="91"/>
  <c r="B28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R63" i="90"/>
  <c r="R62" i="90"/>
  <c r="R61" i="90"/>
  <c r="R60" i="90"/>
  <c r="R59" i="90"/>
  <c r="R58" i="90"/>
  <c r="R57" i="90"/>
  <c r="R56" i="90"/>
  <c r="R55" i="90"/>
  <c r="R54" i="90"/>
  <c r="R53" i="90"/>
  <c r="R52" i="90"/>
  <c r="R51" i="90"/>
  <c r="R50" i="90"/>
  <c r="R49" i="90"/>
  <c r="R48" i="90"/>
  <c r="R47" i="90"/>
  <c r="R46" i="90"/>
  <c r="R45" i="90"/>
  <c r="R44" i="90"/>
  <c r="R43" i="90"/>
  <c r="K43" i="90"/>
  <c r="R42" i="90"/>
  <c r="O42" i="90"/>
  <c r="K42" i="90"/>
  <c r="R41" i="90"/>
  <c r="O41" i="90"/>
  <c r="K41" i="90"/>
  <c r="R40" i="90"/>
  <c r="O40" i="90"/>
  <c r="K40" i="90"/>
  <c r="J40" i="90"/>
  <c r="R39" i="90"/>
  <c r="O39" i="90"/>
  <c r="K39" i="90"/>
  <c r="J39" i="90"/>
  <c r="C39" i="90"/>
  <c r="R38" i="90"/>
  <c r="O38" i="90"/>
  <c r="K38" i="90"/>
  <c r="J38" i="90"/>
  <c r="C38" i="90"/>
  <c r="R37" i="90"/>
  <c r="K37" i="90"/>
  <c r="J37" i="90"/>
  <c r="C37" i="90"/>
  <c r="B37" i="90"/>
  <c r="R36" i="90"/>
  <c r="O36" i="90"/>
  <c r="K36" i="90"/>
  <c r="J36" i="90"/>
  <c r="C36" i="90"/>
  <c r="B36" i="90"/>
  <c r="R35" i="90"/>
  <c r="O35" i="90"/>
  <c r="K35" i="90"/>
  <c r="J35" i="90"/>
  <c r="C35" i="90"/>
  <c r="B35" i="90"/>
  <c r="R34" i="90"/>
  <c r="O34" i="90"/>
  <c r="L34" i="90"/>
  <c r="K34" i="90"/>
  <c r="J34" i="90"/>
  <c r="C34" i="90"/>
  <c r="B34" i="90"/>
  <c r="R33" i="90"/>
  <c r="O33" i="90"/>
  <c r="L33" i="90"/>
  <c r="K33" i="90"/>
  <c r="J33" i="90"/>
  <c r="I33" i="90"/>
  <c r="C33" i="90"/>
  <c r="B33" i="90"/>
  <c r="R32" i="90"/>
  <c r="O32" i="90"/>
  <c r="L32" i="90"/>
  <c r="K32" i="90"/>
  <c r="J32" i="90"/>
  <c r="I32" i="90"/>
  <c r="F32" i="90"/>
  <c r="C32" i="90"/>
  <c r="B32" i="90"/>
  <c r="R31" i="90"/>
  <c r="O31" i="90"/>
  <c r="L31" i="90"/>
  <c r="K31" i="90"/>
  <c r="J31" i="90"/>
  <c r="I31" i="90"/>
  <c r="F31" i="90"/>
  <c r="D31" i="90"/>
  <c r="C31" i="90"/>
  <c r="B31" i="90"/>
  <c r="R30" i="90"/>
  <c r="O30" i="90"/>
  <c r="L30" i="90"/>
  <c r="K30" i="90"/>
  <c r="J30" i="90"/>
  <c r="I30" i="90"/>
  <c r="G30" i="90"/>
  <c r="F30" i="90"/>
  <c r="D30" i="90"/>
  <c r="C30" i="90"/>
  <c r="B30" i="90"/>
  <c r="R29" i="90"/>
  <c r="O29" i="90"/>
  <c r="L29" i="90"/>
  <c r="K29" i="90"/>
  <c r="J29" i="90"/>
  <c r="I29" i="90"/>
  <c r="H29" i="90"/>
  <c r="G29" i="90"/>
  <c r="F29" i="90"/>
  <c r="D29" i="90"/>
  <c r="C29" i="90"/>
  <c r="B29" i="90"/>
  <c r="R28" i="90"/>
  <c r="P28" i="90"/>
  <c r="O28" i="90"/>
  <c r="L28" i="90"/>
  <c r="K28" i="90"/>
  <c r="J28" i="90"/>
  <c r="I28" i="90"/>
  <c r="H28" i="90"/>
  <c r="G28" i="90"/>
  <c r="F28" i="90"/>
  <c r="D28" i="90"/>
  <c r="C28" i="90"/>
  <c r="B28" i="90"/>
  <c r="Q24" i="90"/>
  <c r="P24" i="90"/>
  <c r="O24" i="90"/>
  <c r="N24" i="90"/>
  <c r="M24" i="90"/>
  <c r="L24" i="90"/>
  <c r="K24" i="90"/>
  <c r="J24" i="90"/>
  <c r="I24" i="90"/>
  <c r="H24" i="90"/>
  <c r="G24" i="90"/>
  <c r="F24" i="90"/>
  <c r="E24" i="90"/>
  <c r="D24" i="90"/>
  <c r="C24" i="90"/>
  <c r="B24" i="90"/>
  <c r="R63" i="87"/>
  <c r="R62" i="87"/>
  <c r="R61" i="87"/>
  <c r="R60" i="87"/>
  <c r="R59" i="87"/>
  <c r="R58" i="87"/>
  <c r="R57" i="87"/>
  <c r="R56" i="87"/>
  <c r="R55" i="87"/>
  <c r="R54" i="87"/>
  <c r="R53" i="87"/>
  <c r="R52" i="87"/>
  <c r="R51" i="87"/>
  <c r="R50" i="87"/>
  <c r="R49" i="87"/>
  <c r="R48" i="87"/>
  <c r="R47" i="87"/>
  <c r="R46" i="87"/>
  <c r="R45" i="87"/>
  <c r="R44" i="87"/>
  <c r="R43" i="87"/>
  <c r="K43" i="87"/>
  <c r="R42" i="87"/>
  <c r="O42" i="87"/>
  <c r="K42" i="87"/>
  <c r="R41" i="87"/>
  <c r="O41" i="87"/>
  <c r="K41" i="87"/>
  <c r="R40" i="87"/>
  <c r="O40" i="87"/>
  <c r="K40" i="87"/>
  <c r="J40" i="87"/>
  <c r="R39" i="87"/>
  <c r="O39" i="87"/>
  <c r="K39" i="87"/>
  <c r="J39" i="87"/>
  <c r="C39" i="87"/>
  <c r="R38" i="87"/>
  <c r="O38" i="87"/>
  <c r="K38" i="87"/>
  <c r="J38" i="87"/>
  <c r="C38" i="87"/>
  <c r="R37" i="87"/>
  <c r="K37" i="87"/>
  <c r="J37" i="87"/>
  <c r="C37" i="87"/>
  <c r="B37" i="87"/>
  <c r="R36" i="87"/>
  <c r="O36" i="87"/>
  <c r="K36" i="87"/>
  <c r="J36" i="87"/>
  <c r="C36" i="87"/>
  <c r="B36" i="87"/>
  <c r="R35" i="87"/>
  <c r="O35" i="87"/>
  <c r="K35" i="87"/>
  <c r="J35" i="87"/>
  <c r="C35" i="87"/>
  <c r="B35" i="87"/>
  <c r="R34" i="87"/>
  <c r="O34" i="87"/>
  <c r="L34" i="87"/>
  <c r="K34" i="87"/>
  <c r="J34" i="87"/>
  <c r="C34" i="87"/>
  <c r="B34" i="87"/>
  <c r="R33" i="87"/>
  <c r="O33" i="87"/>
  <c r="L33" i="87"/>
  <c r="K33" i="87"/>
  <c r="J33" i="87"/>
  <c r="I33" i="87"/>
  <c r="C33" i="87"/>
  <c r="B33" i="87"/>
  <c r="R32" i="87"/>
  <c r="O32" i="87"/>
  <c r="L32" i="87"/>
  <c r="K32" i="87"/>
  <c r="J32" i="87"/>
  <c r="I32" i="87"/>
  <c r="F32" i="87"/>
  <c r="C32" i="87"/>
  <c r="B32" i="87"/>
  <c r="R31" i="87"/>
  <c r="O31" i="87"/>
  <c r="L31" i="87"/>
  <c r="K31" i="87"/>
  <c r="J31" i="87"/>
  <c r="I31" i="87"/>
  <c r="F31" i="87"/>
  <c r="D31" i="87"/>
  <c r="C31" i="87"/>
  <c r="B31" i="87"/>
  <c r="R30" i="87"/>
  <c r="O30" i="87"/>
  <c r="L30" i="87"/>
  <c r="K30" i="87"/>
  <c r="J30" i="87"/>
  <c r="I30" i="87"/>
  <c r="G30" i="87"/>
  <c r="F30" i="87"/>
  <c r="D30" i="87"/>
  <c r="C30" i="87"/>
  <c r="B30" i="87"/>
  <c r="R29" i="87"/>
  <c r="O29" i="87"/>
  <c r="L29" i="87"/>
  <c r="K29" i="87"/>
  <c r="J29" i="87"/>
  <c r="I29" i="87"/>
  <c r="H29" i="87"/>
  <c r="G29" i="87"/>
  <c r="F29" i="87"/>
  <c r="D29" i="87"/>
  <c r="C29" i="87"/>
  <c r="B29" i="87"/>
  <c r="R28" i="87"/>
  <c r="P28" i="87"/>
  <c r="O28" i="87"/>
  <c r="L28" i="87"/>
  <c r="K28" i="87"/>
  <c r="J28" i="87"/>
  <c r="I28" i="87"/>
  <c r="H28" i="87"/>
  <c r="G28" i="87"/>
  <c r="F28" i="87"/>
  <c r="D28" i="87"/>
  <c r="C28" i="87"/>
  <c r="B28" i="87"/>
  <c r="Q24" i="87"/>
  <c r="P24" i="87"/>
  <c r="O24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B24" i="87"/>
  <c r="R63" i="86"/>
  <c r="R62" i="86"/>
  <c r="R61" i="86"/>
  <c r="R60" i="86"/>
  <c r="R59" i="86"/>
  <c r="R58" i="86"/>
  <c r="R57" i="86"/>
  <c r="R56" i="86"/>
  <c r="R55" i="86"/>
  <c r="R54" i="86"/>
  <c r="R53" i="86"/>
  <c r="R52" i="86"/>
  <c r="R51" i="86"/>
  <c r="R50" i="86"/>
  <c r="R49" i="86"/>
  <c r="R48" i="86"/>
  <c r="R47" i="86"/>
  <c r="R46" i="86"/>
  <c r="R45" i="86"/>
  <c r="R44" i="86"/>
  <c r="R43" i="86"/>
  <c r="K43" i="86"/>
  <c r="R42" i="86"/>
  <c r="O42" i="86"/>
  <c r="K42" i="86"/>
  <c r="R41" i="86"/>
  <c r="O41" i="86"/>
  <c r="K41" i="86"/>
  <c r="R40" i="86"/>
  <c r="O40" i="86"/>
  <c r="K40" i="86"/>
  <c r="J40" i="86"/>
  <c r="R39" i="86"/>
  <c r="O39" i="86"/>
  <c r="K39" i="86"/>
  <c r="J39" i="86"/>
  <c r="C39" i="86"/>
  <c r="R38" i="86"/>
  <c r="O38" i="86"/>
  <c r="K38" i="86"/>
  <c r="J38" i="86"/>
  <c r="C38" i="86"/>
  <c r="R37" i="86"/>
  <c r="K37" i="86"/>
  <c r="J37" i="86"/>
  <c r="C37" i="86"/>
  <c r="B37" i="86"/>
  <c r="R36" i="86"/>
  <c r="O36" i="86"/>
  <c r="K36" i="86"/>
  <c r="J36" i="86"/>
  <c r="C36" i="86"/>
  <c r="B36" i="86"/>
  <c r="R35" i="86"/>
  <c r="O35" i="86"/>
  <c r="K35" i="86"/>
  <c r="J35" i="86"/>
  <c r="C35" i="86"/>
  <c r="B35" i="86"/>
  <c r="R34" i="86"/>
  <c r="O34" i="86"/>
  <c r="L34" i="86"/>
  <c r="K34" i="86"/>
  <c r="J34" i="86"/>
  <c r="C34" i="86"/>
  <c r="B34" i="86"/>
  <c r="R33" i="86"/>
  <c r="O33" i="86"/>
  <c r="L33" i="86"/>
  <c r="K33" i="86"/>
  <c r="J33" i="86"/>
  <c r="I33" i="86"/>
  <c r="C33" i="86"/>
  <c r="B33" i="86"/>
  <c r="R32" i="86"/>
  <c r="O32" i="86"/>
  <c r="L32" i="86"/>
  <c r="K32" i="86"/>
  <c r="J32" i="86"/>
  <c r="I32" i="86"/>
  <c r="F32" i="86"/>
  <c r="C32" i="86"/>
  <c r="B32" i="86"/>
  <c r="R31" i="86"/>
  <c r="O31" i="86"/>
  <c r="L31" i="86"/>
  <c r="K31" i="86"/>
  <c r="J31" i="86"/>
  <c r="I31" i="86"/>
  <c r="F31" i="86"/>
  <c r="D31" i="86"/>
  <c r="C31" i="86"/>
  <c r="B31" i="86"/>
  <c r="R30" i="86"/>
  <c r="O30" i="86"/>
  <c r="L30" i="86"/>
  <c r="K30" i="86"/>
  <c r="J30" i="86"/>
  <c r="I30" i="86"/>
  <c r="G30" i="86"/>
  <c r="F30" i="86"/>
  <c r="D30" i="86"/>
  <c r="C30" i="86"/>
  <c r="B30" i="86"/>
  <c r="R29" i="86"/>
  <c r="O29" i="86"/>
  <c r="L29" i="86"/>
  <c r="K29" i="86"/>
  <c r="J29" i="86"/>
  <c r="I29" i="86"/>
  <c r="H29" i="86"/>
  <c r="G29" i="86"/>
  <c r="F29" i="86"/>
  <c r="D29" i="86"/>
  <c r="C29" i="86"/>
  <c r="B29" i="86"/>
  <c r="R28" i="86"/>
  <c r="P28" i="86"/>
  <c r="O28" i="86"/>
  <c r="L28" i="86"/>
  <c r="K28" i="86"/>
  <c r="J28" i="86"/>
  <c r="I28" i="86"/>
  <c r="H28" i="86"/>
  <c r="G28" i="86"/>
  <c r="F28" i="86"/>
  <c r="D28" i="86"/>
  <c r="C28" i="86"/>
  <c r="B28" i="86"/>
  <c r="Q24" i="86"/>
  <c r="P24" i="86"/>
  <c r="O24" i="86"/>
  <c r="N24" i="86"/>
  <c r="M24" i="86"/>
  <c r="L24" i="86"/>
  <c r="K24" i="86"/>
  <c r="J24" i="86"/>
  <c r="I24" i="86"/>
  <c r="H24" i="86"/>
  <c r="G24" i="86"/>
  <c r="F24" i="86"/>
  <c r="E24" i="86"/>
  <c r="D24" i="86"/>
  <c r="C24" i="86"/>
  <c r="B24" i="86"/>
  <c r="R63" i="85"/>
  <c r="R62" i="85"/>
  <c r="R61" i="85"/>
  <c r="R60" i="85"/>
  <c r="R59" i="85"/>
  <c r="R58" i="85"/>
  <c r="R57" i="85"/>
  <c r="R56" i="85"/>
  <c r="R55" i="85"/>
  <c r="R54" i="85"/>
  <c r="R53" i="85"/>
  <c r="R52" i="85"/>
  <c r="R51" i="85"/>
  <c r="R50" i="85"/>
  <c r="R49" i="85"/>
  <c r="R48" i="85"/>
  <c r="R47" i="85"/>
  <c r="R46" i="85"/>
  <c r="R45" i="85"/>
  <c r="R44" i="85"/>
  <c r="R43" i="85"/>
  <c r="K43" i="85"/>
  <c r="R42" i="85"/>
  <c r="O42" i="85"/>
  <c r="K42" i="85"/>
  <c r="R41" i="85"/>
  <c r="O41" i="85"/>
  <c r="K41" i="85"/>
  <c r="R40" i="85"/>
  <c r="O40" i="85"/>
  <c r="K40" i="85"/>
  <c r="J40" i="85"/>
  <c r="R39" i="85"/>
  <c r="O39" i="85"/>
  <c r="K39" i="85"/>
  <c r="J39" i="85"/>
  <c r="C39" i="85"/>
  <c r="R38" i="85"/>
  <c r="O38" i="85"/>
  <c r="K38" i="85"/>
  <c r="J38" i="85"/>
  <c r="C38" i="85"/>
  <c r="R37" i="85"/>
  <c r="K37" i="85"/>
  <c r="J37" i="85"/>
  <c r="C37" i="85"/>
  <c r="B37" i="85"/>
  <c r="R36" i="85"/>
  <c r="O36" i="85"/>
  <c r="K36" i="85"/>
  <c r="J36" i="85"/>
  <c r="C36" i="85"/>
  <c r="B36" i="85"/>
  <c r="R35" i="85"/>
  <c r="O35" i="85"/>
  <c r="K35" i="85"/>
  <c r="J35" i="85"/>
  <c r="C35" i="85"/>
  <c r="B35" i="85"/>
  <c r="R34" i="85"/>
  <c r="O34" i="85"/>
  <c r="L34" i="85"/>
  <c r="K34" i="85"/>
  <c r="J34" i="85"/>
  <c r="C34" i="85"/>
  <c r="B34" i="85"/>
  <c r="R33" i="85"/>
  <c r="O33" i="85"/>
  <c r="L33" i="85"/>
  <c r="K33" i="85"/>
  <c r="J33" i="85"/>
  <c r="I33" i="85"/>
  <c r="C33" i="85"/>
  <c r="B33" i="85"/>
  <c r="R32" i="85"/>
  <c r="O32" i="85"/>
  <c r="L32" i="85"/>
  <c r="K32" i="85"/>
  <c r="J32" i="85"/>
  <c r="I32" i="85"/>
  <c r="F32" i="85"/>
  <c r="C32" i="85"/>
  <c r="B32" i="85"/>
  <c r="R31" i="85"/>
  <c r="O31" i="85"/>
  <c r="L31" i="85"/>
  <c r="K31" i="85"/>
  <c r="J31" i="85"/>
  <c r="I31" i="85"/>
  <c r="F31" i="85"/>
  <c r="D31" i="85"/>
  <c r="C31" i="85"/>
  <c r="B31" i="85"/>
  <c r="R30" i="85"/>
  <c r="O30" i="85"/>
  <c r="L30" i="85"/>
  <c r="K30" i="85"/>
  <c r="J30" i="85"/>
  <c r="I30" i="85"/>
  <c r="G30" i="85"/>
  <c r="F30" i="85"/>
  <c r="D30" i="85"/>
  <c r="C30" i="85"/>
  <c r="B30" i="85"/>
  <c r="R29" i="85"/>
  <c r="O29" i="85"/>
  <c r="L29" i="85"/>
  <c r="K29" i="85"/>
  <c r="J29" i="85"/>
  <c r="I29" i="85"/>
  <c r="H29" i="85"/>
  <c r="G29" i="85"/>
  <c r="F29" i="85"/>
  <c r="D29" i="85"/>
  <c r="C29" i="85"/>
  <c r="B29" i="85"/>
  <c r="R28" i="85"/>
  <c r="P28" i="85"/>
  <c r="O28" i="85"/>
  <c r="L28" i="85"/>
  <c r="K28" i="85"/>
  <c r="J28" i="85"/>
  <c r="I28" i="85"/>
  <c r="H28" i="85"/>
  <c r="G28" i="85"/>
  <c r="F28" i="85"/>
  <c r="D28" i="85"/>
  <c r="C28" i="85"/>
  <c r="B28" i="85"/>
  <c r="Q24" i="85"/>
  <c r="P24" i="85"/>
  <c r="O24" i="85"/>
  <c r="N24" i="85"/>
  <c r="M24" i="85"/>
  <c r="L24" i="85"/>
  <c r="K24" i="85"/>
  <c r="J24" i="85"/>
  <c r="I24" i="85"/>
  <c r="H24" i="85"/>
  <c r="G24" i="85"/>
  <c r="F24" i="85"/>
  <c r="E24" i="85"/>
  <c r="D24" i="85"/>
  <c r="C24" i="85"/>
  <c r="B24" i="85"/>
  <c r="R63" i="84"/>
  <c r="R62" i="84"/>
  <c r="R61" i="84"/>
  <c r="R60" i="84"/>
  <c r="R59" i="84"/>
  <c r="R58" i="84"/>
  <c r="R57" i="84"/>
  <c r="R56" i="84"/>
  <c r="R55" i="84"/>
  <c r="R54" i="84"/>
  <c r="R53" i="84"/>
  <c r="R52" i="84"/>
  <c r="R51" i="84"/>
  <c r="R50" i="84"/>
  <c r="R49" i="84"/>
  <c r="R48" i="84"/>
  <c r="R47" i="84"/>
  <c r="R46" i="84"/>
  <c r="R45" i="84"/>
  <c r="R44" i="84"/>
  <c r="R43" i="84"/>
  <c r="K43" i="84"/>
  <c r="R42" i="84"/>
  <c r="O42" i="84"/>
  <c r="K42" i="84"/>
  <c r="R41" i="84"/>
  <c r="O41" i="84"/>
  <c r="K41" i="84"/>
  <c r="R40" i="84"/>
  <c r="O40" i="84"/>
  <c r="K40" i="84"/>
  <c r="J40" i="84"/>
  <c r="R39" i="84"/>
  <c r="O39" i="84"/>
  <c r="K39" i="84"/>
  <c r="J39" i="84"/>
  <c r="C39" i="84"/>
  <c r="R38" i="84"/>
  <c r="O38" i="84"/>
  <c r="K38" i="84"/>
  <c r="J38" i="84"/>
  <c r="C38" i="84"/>
  <c r="R37" i="84"/>
  <c r="K37" i="84"/>
  <c r="J37" i="84"/>
  <c r="C37" i="84"/>
  <c r="B37" i="84"/>
  <c r="R36" i="84"/>
  <c r="O36" i="84"/>
  <c r="K36" i="84"/>
  <c r="J36" i="84"/>
  <c r="C36" i="84"/>
  <c r="B36" i="84"/>
  <c r="R35" i="84"/>
  <c r="O35" i="84"/>
  <c r="K35" i="84"/>
  <c r="J35" i="84"/>
  <c r="C35" i="84"/>
  <c r="B35" i="84"/>
  <c r="R34" i="84"/>
  <c r="O34" i="84"/>
  <c r="L34" i="84"/>
  <c r="K34" i="84"/>
  <c r="J34" i="84"/>
  <c r="C34" i="84"/>
  <c r="B34" i="84"/>
  <c r="R33" i="84"/>
  <c r="O33" i="84"/>
  <c r="L33" i="84"/>
  <c r="K33" i="84"/>
  <c r="J33" i="84"/>
  <c r="I33" i="84"/>
  <c r="C33" i="84"/>
  <c r="B33" i="84"/>
  <c r="R32" i="84"/>
  <c r="O32" i="84"/>
  <c r="L32" i="84"/>
  <c r="K32" i="84"/>
  <c r="J32" i="84"/>
  <c r="I32" i="84"/>
  <c r="F32" i="84"/>
  <c r="C32" i="84"/>
  <c r="B32" i="84"/>
  <c r="R31" i="84"/>
  <c r="O31" i="84"/>
  <c r="L31" i="84"/>
  <c r="K31" i="84"/>
  <c r="J31" i="84"/>
  <c r="I31" i="84"/>
  <c r="F31" i="84"/>
  <c r="D31" i="84"/>
  <c r="C31" i="84"/>
  <c r="B31" i="84"/>
  <c r="R30" i="84"/>
  <c r="O30" i="84"/>
  <c r="L30" i="84"/>
  <c r="K30" i="84"/>
  <c r="J30" i="84"/>
  <c r="I30" i="84"/>
  <c r="G30" i="84"/>
  <c r="F30" i="84"/>
  <c r="D30" i="84"/>
  <c r="C30" i="84"/>
  <c r="B30" i="84"/>
  <c r="R29" i="84"/>
  <c r="O29" i="84"/>
  <c r="L29" i="84"/>
  <c r="K29" i="84"/>
  <c r="J29" i="84"/>
  <c r="I29" i="84"/>
  <c r="H29" i="84"/>
  <c r="G29" i="84"/>
  <c r="F29" i="84"/>
  <c r="D29" i="84"/>
  <c r="C29" i="84"/>
  <c r="B29" i="84"/>
  <c r="R28" i="84"/>
  <c r="P28" i="84"/>
  <c r="O28" i="84"/>
  <c r="L28" i="84"/>
  <c r="K28" i="84"/>
  <c r="J28" i="84"/>
  <c r="I28" i="84"/>
  <c r="H28" i="84"/>
  <c r="G28" i="84"/>
  <c r="F28" i="84"/>
  <c r="D28" i="84"/>
  <c r="C28" i="84"/>
  <c r="B28" i="84"/>
  <c r="Q24" i="84"/>
  <c r="P24" i="84"/>
  <c r="O24" i="84"/>
  <c r="N24" i="84"/>
  <c r="M24" i="84"/>
  <c r="L24" i="84"/>
  <c r="K24" i="84"/>
  <c r="J24" i="84"/>
  <c r="I24" i="84"/>
  <c r="H24" i="84"/>
  <c r="G24" i="84"/>
  <c r="F24" i="84"/>
  <c r="E24" i="84"/>
  <c r="D24" i="84"/>
  <c r="C24" i="84"/>
  <c r="B24" i="84"/>
  <c r="R63" i="83"/>
  <c r="R62" i="83"/>
  <c r="R61" i="83"/>
  <c r="R60" i="83"/>
  <c r="R59" i="83"/>
  <c r="R58" i="83"/>
  <c r="R57" i="83"/>
  <c r="R56" i="83"/>
  <c r="R55" i="83"/>
  <c r="R54" i="83"/>
  <c r="R53" i="83"/>
  <c r="R52" i="83"/>
  <c r="R51" i="83"/>
  <c r="R50" i="83"/>
  <c r="R49" i="83"/>
  <c r="R48" i="83"/>
  <c r="R47" i="83"/>
  <c r="R46" i="83"/>
  <c r="R45" i="83"/>
  <c r="R44" i="83"/>
  <c r="R43" i="83"/>
  <c r="K43" i="83"/>
  <c r="R42" i="83"/>
  <c r="O42" i="83"/>
  <c r="K42" i="83"/>
  <c r="R41" i="83"/>
  <c r="O41" i="83"/>
  <c r="K41" i="83"/>
  <c r="R40" i="83"/>
  <c r="O40" i="83"/>
  <c r="K40" i="83"/>
  <c r="J40" i="83"/>
  <c r="R39" i="83"/>
  <c r="O39" i="83"/>
  <c r="K39" i="83"/>
  <c r="J39" i="83"/>
  <c r="C39" i="83"/>
  <c r="R38" i="83"/>
  <c r="O38" i="83"/>
  <c r="K38" i="83"/>
  <c r="J38" i="83"/>
  <c r="C38" i="83"/>
  <c r="R37" i="83"/>
  <c r="K37" i="83"/>
  <c r="J37" i="83"/>
  <c r="C37" i="83"/>
  <c r="B37" i="83"/>
  <c r="R36" i="83"/>
  <c r="O36" i="83"/>
  <c r="K36" i="83"/>
  <c r="J36" i="83"/>
  <c r="C36" i="83"/>
  <c r="B36" i="83"/>
  <c r="R35" i="83"/>
  <c r="O35" i="83"/>
  <c r="K35" i="83"/>
  <c r="J35" i="83"/>
  <c r="C35" i="83"/>
  <c r="B35" i="83"/>
  <c r="R34" i="83"/>
  <c r="O34" i="83"/>
  <c r="L34" i="83"/>
  <c r="K34" i="83"/>
  <c r="J34" i="83"/>
  <c r="C34" i="83"/>
  <c r="B34" i="83"/>
  <c r="R33" i="83"/>
  <c r="O33" i="83"/>
  <c r="L33" i="83"/>
  <c r="K33" i="83"/>
  <c r="J33" i="83"/>
  <c r="I33" i="83"/>
  <c r="C33" i="83"/>
  <c r="B33" i="83"/>
  <c r="R32" i="83"/>
  <c r="O32" i="83"/>
  <c r="L32" i="83"/>
  <c r="K32" i="83"/>
  <c r="J32" i="83"/>
  <c r="I32" i="83"/>
  <c r="F32" i="83"/>
  <c r="C32" i="83"/>
  <c r="B32" i="83"/>
  <c r="R31" i="83"/>
  <c r="O31" i="83"/>
  <c r="L31" i="83"/>
  <c r="K31" i="83"/>
  <c r="J31" i="83"/>
  <c r="I31" i="83"/>
  <c r="F31" i="83"/>
  <c r="D31" i="83"/>
  <c r="C31" i="83"/>
  <c r="B31" i="83"/>
  <c r="R30" i="83"/>
  <c r="O30" i="83"/>
  <c r="L30" i="83"/>
  <c r="K30" i="83"/>
  <c r="J30" i="83"/>
  <c r="I30" i="83"/>
  <c r="G30" i="83"/>
  <c r="F30" i="83"/>
  <c r="D30" i="83"/>
  <c r="C30" i="83"/>
  <c r="B30" i="83"/>
  <c r="R29" i="83"/>
  <c r="O29" i="83"/>
  <c r="L29" i="83"/>
  <c r="K29" i="83"/>
  <c r="J29" i="83"/>
  <c r="I29" i="83"/>
  <c r="H29" i="83"/>
  <c r="G29" i="83"/>
  <c r="F29" i="83"/>
  <c r="D29" i="83"/>
  <c r="C29" i="83"/>
  <c r="B29" i="83"/>
  <c r="R28" i="83"/>
  <c r="P28" i="83"/>
  <c r="O28" i="83"/>
  <c r="L28" i="83"/>
  <c r="K28" i="83"/>
  <c r="J28" i="83"/>
  <c r="I28" i="83"/>
  <c r="H28" i="83"/>
  <c r="G28" i="83"/>
  <c r="F28" i="83"/>
  <c r="D28" i="83"/>
  <c r="C28" i="83"/>
  <c r="B28" i="83"/>
  <c r="Q24" i="83"/>
  <c r="P24" i="83"/>
  <c r="O24" i="83"/>
  <c r="N24" i="83"/>
  <c r="M24" i="83"/>
  <c r="L24" i="83"/>
  <c r="K24" i="83"/>
  <c r="J24" i="83"/>
  <c r="I24" i="83"/>
  <c r="H24" i="83"/>
  <c r="G24" i="83"/>
  <c r="F24" i="83"/>
  <c r="E24" i="83"/>
  <c r="D24" i="83"/>
  <c r="C24" i="83"/>
  <c r="B24" i="83"/>
  <c r="R63" i="80"/>
  <c r="R62" i="80"/>
  <c r="R61" i="80"/>
  <c r="R60" i="80"/>
  <c r="R59" i="80"/>
  <c r="R58" i="80"/>
  <c r="R57" i="80"/>
  <c r="R56" i="80"/>
  <c r="R55" i="80"/>
  <c r="R54" i="80"/>
  <c r="R53" i="80"/>
  <c r="R52" i="80"/>
  <c r="R51" i="80"/>
  <c r="R50" i="80"/>
  <c r="R49" i="80"/>
  <c r="R48" i="80"/>
  <c r="R47" i="80"/>
  <c r="R46" i="80"/>
  <c r="R45" i="80"/>
  <c r="R44" i="80"/>
  <c r="R43" i="80"/>
  <c r="K43" i="80"/>
  <c r="R42" i="80"/>
  <c r="O42" i="80"/>
  <c r="K42" i="80"/>
  <c r="R41" i="80"/>
  <c r="O41" i="80"/>
  <c r="K41" i="80"/>
  <c r="R40" i="80"/>
  <c r="O40" i="80"/>
  <c r="K40" i="80"/>
  <c r="J40" i="80"/>
  <c r="R39" i="80"/>
  <c r="O39" i="80"/>
  <c r="K39" i="80"/>
  <c r="J39" i="80"/>
  <c r="C39" i="80"/>
  <c r="R38" i="80"/>
  <c r="O38" i="80"/>
  <c r="K38" i="80"/>
  <c r="J38" i="80"/>
  <c r="C38" i="80"/>
  <c r="R37" i="80"/>
  <c r="K37" i="80"/>
  <c r="J37" i="80"/>
  <c r="C37" i="80"/>
  <c r="B37" i="80"/>
  <c r="R36" i="80"/>
  <c r="O36" i="80"/>
  <c r="K36" i="80"/>
  <c r="J36" i="80"/>
  <c r="C36" i="80"/>
  <c r="B36" i="80"/>
  <c r="R35" i="80"/>
  <c r="O35" i="80"/>
  <c r="K35" i="80"/>
  <c r="J35" i="80"/>
  <c r="C35" i="80"/>
  <c r="B35" i="80"/>
  <c r="R34" i="80"/>
  <c r="O34" i="80"/>
  <c r="L34" i="80"/>
  <c r="K34" i="80"/>
  <c r="J34" i="80"/>
  <c r="C34" i="80"/>
  <c r="B34" i="80"/>
  <c r="R33" i="80"/>
  <c r="O33" i="80"/>
  <c r="L33" i="80"/>
  <c r="K33" i="80"/>
  <c r="J33" i="80"/>
  <c r="I33" i="80"/>
  <c r="C33" i="80"/>
  <c r="B33" i="80"/>
  <c r="R32" i="80"/>
  <c r="O32" i="80"/>
  <c r="L32" i="80"/>
  <c r="K32" i="80"/>
  <c r="J32" i="80"/>
  <c r="I32" i="80"/>
  <c r="F32" i="80"/>
  <c r="C32" i="80"/>
  <c r="B32" i="80"/>
  <c r="R31" i="80"/>
  <c r="O31" i="80"/>
  <c r="L31" i="80"/>
  <c r="K31" i="80"/>
  <c r="J31" i="80"/>
  <c r="I31" i="80"/>
  <c r="F31" i="80"/>
  <c r="D31" i="80"/>
  <c r="C31" i="80"/>
  <c r="B31" i="80"/>
  <c r="R30" i="80"/>
  <c r="O30" i="80"/>
  <c r="L30" i="80"/>
  <c r="K30" i="80"/>
  <c r="J30" i="80"/>
  <c r="I30" i="80"/>
  <c r="G30" i="80"/>
  <c r="F30" i="80"/>
  <c r="D30" i="80"/>
  <c r="C30" i="80"/>
  <c r="B30" i="80"/>
  <c r="R29" i="80"/>
  <c r="O29" i="80"/>
  <c r="L29" i="80"/>
  <c r="K29" i="80"/>
  <c r="J29" i="80"/>
  <c r="I29" i="80"/>
  <c r="H29" i="80"/>
  <c r="G29" i="80"/>
  <c r="F29" i="80"/>
  <c r="D29" i="80"/>
  <c r="C29" i="80"/>
  <c r="B29" i="80"/>
  <c r="R28" i="80"/>
  <c r="P28" i="80"/>
  <c r="O28" i="80"/>
  <c r="L28" i="80"/>
  <c r="K28" i="80"/>
  <c r="J28" i="80"/>
  <c r="I28" i="80"/>
  <c r="H28" i="80"/>
  <c r="G28" i="80"/>
  <c r="F28" i="80"/>
  <c r="D28" i="80"/>
  <c r="C28" i="80"/>
  <c r="B28" i="80"/>
  <c r="Q24" i="80"/>
  <c r="P24" i="80"/>
  <c r="O24" i="80"/>
  <c r="N24" i="80"/>
  <c r="M24" i="80"/>
  <c r="L24" i="80"/>
  <c r="K24" i="80"/>
  <c r="J24" i="80"/>
  <c r="I24" i="80"/>
  <c r="H24" i="80"/>
  <c r="G24" i="80"/>
  <c r="F24" i="80"/>
  <c r="E24" i="80"/>
  <c r="D24" i="80"/>
  <c r="C24" i="80"/>
  <c r="B24" i="80"/>
  <c r="R63" i="79"/>
  <c r="R62" i="79"/>
  <c r="R61" i="79"/>
  <c r="R60" i="79"/>
  <c r="R59" i="79"/>
  <c r="R58" i="79"/>
  <c r="R57" i="79"/>
  <c r="R56" i="79"/>
  <c r="R55" i="79"/>
  <c r="R54" i="79"/>
  <c r="R53" i="79"/>
  <c r="R52" i="79"/>
  <c r="R51" i="79"/>
  <c r="R50" i="79"/>
  <c r="R49" i="79"/>
  <c r="R48" i="79"/>
  <c r="R47" i="79"/>
  <c r="R46" i="79"/>
  <c r="R45" i="79"/>
  <c r="R44" i="79"/>
  <c r="R43" i="79"/>
  <c r="K43" i="79"/>
  <c r="R42" i="79"/>
  <c r="O42" i="79"/>
  <c r="K42" i="79"/>
  <c r="R41" i="79"/>
  <c r="O41" i="79"/>
  <c r="K41" i="79"/>
  <c r="R40" i="79"/>
  <c r="O40" i="79"/>
  <c r="K40" i="79"/>
  <c r="J40" i="79"/>
  <c r="R39" i="79"/>
  <c r="O39" i="79"/>
  <c r="K39" i="79"/>
  <c r="J39" i="79"/>
  <c r="C39" i="79"/>
  <c r="R38" i="79"/>
  <c r="O38" i="79"/>
  <c r="K38" i="79"/>
  <c r="J38" i="79"/>
  <c r="C38" i="79"/>
  <c r="R37" i="79"/>
  <c r="K37" i="79"/>
  <c r="J37" i="79"/>
  <c r="C37" i="79"/>
  <c r="B37" i="79"/>
  <c r="R36" i="79"/>
  <c r="O36" i="79"/>
  <c r="K36" i="79"/>
  <c r="J36" i="79"/>
  <c r="C36" i="79"/>
  <c r="B36" i="79"/>
  <c r="R35" i="79"/>
  <c r="O35" i="79"/>
  <c r="K35" i="79"/>
  <c r="J35" i="79"/>
  <c r="C35" i="79"/>
  <c r="B35" i="79"/>
  <c r="R34" i="79"/>
  <c r="O34" i="79"/>
  <c r="L34" i="79"/>
  <c r="K34" i="79"/>
  <c r="J34" i="79"/>
  <c r="C34" i="79"/>
  <c r="B34" i="79"/>
  <c r="R33" i="79"/>
  <c r="O33" i="79"/>
  <c r="L33" i="79"/>
  <c r="K33" i="79"/>
  <c r="J33" i="79"/>
  <c r="I33" i="79"/>
  <c r="C33" i="79"/>
  <c r="B33" i="79"/>
  <c r="R32" i="79"/>
  <c r="O32" i="79"/>
  <c r="L32" i="79"/>
  <c r="K32" i="79"/>
  <c r="J32" i="79"/>
  <c r="I32" i="79"/>
  <c r="F32" i="79"/>
  <c r="C32" i="79"/>
  <c r="B32" i="79"/>
  <c r="R31" i="79"/>
  <c r="O31" i="79"/>
  <c r="L31" i="79"/>
  <c r="K31" i="79"/>
  <c r="J31" i="79"/>
  <c r="I31" i="79"/>
  <c r="F31" i="79"/>
  <c r="D31" i="79"/>
  <c r="C31" i="79"/>
  <c r="B31" i="79"/>
  <c r="R30" i="79"/>
  <c r="O30" i="79"/>
  <c r="L30" i="79"/>
  <c r="K30" i="79"/>
  <c r="J30" i="79"/>
  <c r="I30" i="79"/>
  <c r="G30" i="79"/>
  <c r="F30" i="79"/>
  <c r="D30" i="79"/>
  <c r="C30" i="79"/>
  <c r="B30" i="79"/>
  <c r="R29" i="79"/>
  <c r="O29" i="79"/>
  <c r="L29" i="79"/>
  <c r="K29" i="79"/>
  <c r="J29" i="79"/>
  <c r="I29" i="79"/>
  <c r="H29" i="79"/>
  <c r="G29" i="79"/>
  <c r="F29" i="79"/>
  <c r="D29" i="79"/>
  <c r="C29" i="79"/>
  <c r="B29" i="79"/>
  <c r="R28" i="79"/>
  <c r="P28" i="79"/>
  <c r="O28" i="79"/>
  <c r="L28" i="79"/>
  <c r="K28" i="79"/>
  <c r="J28" i="79"/>
  <c r="I28" i="79"/>
  <c r="H28" i="79"/>
  <c r="G28" i="79"/>
  <c r="F28" i="79"/>
  <c r="D28" i="79"/>
  <c r="C28" i="79"/>
  <c r="B28" i="79"/>
  <c r="Q24" i="79"/>
  <c r="P24" i="79"/>
  <c r="O24" i="79"/>
  <c r="N24" i="79"/>
  <c r="M24" i="79"/>
  <c r="L24" i="79"/>
  <c r="K24" i="79"/>
  <c r="J24" i="79"/>
  <c r="I24" i="79"/>
  <c r="H24" i="79"/>
  <c r="G24" i="79"/>
  <c r="F24" i="79"/>
  <c r="E24" i="79"/>
  <c r="D24" i="79"/>
  <c r="C24" i="79"/>
  <c r="B24" i="79"/>
  <c r="R63" i="78"/>
  <c r="R62" i="78"/>
  <c r="R61" i="78"/>
  <c r="R60" i="78"/>
  <c r="R59" i="78"/>
  <c r="R58" i="78"/>
  <c r="R57" i="78"/>
  <c r="R56" i="78"/>
  <c r="R55" i="78"/>
  <c r="R54" i="78"/>
  <c r="R53" i="78"/>
  <c r="R52" i="78"/>
  <c r="R51" i="78"/>
  <c r="R50" i="78"/>
  <c r="R49" i="78"/>
  <c r="R48" i="78"/>
  <c r="R47" i="78"/>
  <c r="R46" i="78"/>
  <c r="R45" i="78"/>
  <c r="R44" i="78"/>
  <c r="R43" i="78"/>
  <c r="K43" i="78"/>
  <c r="R42" i="78"/>
  <c r="O42" i="78"/>
  <c r="K42" i="78"/>
  <c r="R41" i="78"/>
  <c r="O41" i="78"/>
  <c r="K41" i="78"/>
  <c r="R40" i="78"/>
  <c r="O40" i="78"/>
  <c r="K40" i="78"/>
  <c r="J40" i="78"/>
  <c r="R39" i="78"/>
  <c r="O39" i="78"/>
  <c r="K39" i="78"/>
  <c r="J39" i="78"/>
  <c r="C39" i="78"/>
  <c r="R38" i="78"/>
  <c r="O38" i="78"/>
  <c r="K38" i="78"/>
  <c r="J38" i="78"/>
  <c r="C38" i="78"/>
  <c r="R37" i="78"/>
  <c r="K37" i="78"/>
  <c r="J37" i="78"/>
  <c r="C37" i="78"/>
  <c r="B37" i="78"/>
  <c r="R36" i="78"/>
  <c r="O36" i="78"/>
  <c r="K36" i="78"/>
  <c r="J36" i="78"/>
  <c r="C36" i="78"/>
  <c r="B36" i="78"/>
  <c r="R35" i="78"/>
  <c r="O35" i="78"/>
  <c r="K35" i="78"/>
  <c r="J35" i="78"/>
  <c r="C35" i="78"/>
  <c r="B35" i="78"/>
  <c r="R34" i="78"/>
  <c r="O34" i="78"/>
  <c r="L34" i="78"/>
  <c r="K34" i="78"/>
  <c r="J34" i="78"/>
  <c r="C34" i="78"/>
  <c r="B34" i="78"/>
  <c r="R33" i="78"/>
  <c r="O33" i="78"/>
  <c r="L33" i="78"/>
  <c r="K33" i="78"/>
  <c r="J33" i="78"/>
  <c r="I33" i="78"/>
  <c r="C33" i="78"/>
  <c r="B33" i="78"/>
  <c r="R32" i="78"/>
  <c r="O32" i="78"/>
  <c r="L32" i="78"/>
  <c r="K32" i="78"/>
  <c r="J32" i="78"/>
  <c r="I32" i="78"/>
  <c r="F32" i="78"/>
  <c r="C32" i="78"/>
  <c r="B32" i="78"/>
  <c r="R31" i="78"/>
  <c r="O31" i="78"/>
  <c r="L31" i="78"/>
  <c r="K31" i="78"/>
  <c r="J31" i="78"/>
  <c r="I31" i="78"/>
  <c r="F31" i="78"/>
  <c r="D31" i="78"/>
  <c r="C31" i="78"/>
  <c r="B31" i="78"/>
  <c r="R30" i="78"/>
  <c r="O30" i="78"/>
  <c r="L30" i="78"/>
  <c r="K30" i="78"/>
  <c r="J30" i="78"/>
  <c r="I30" i="78"/>
  <c r="G30" i="78"/>
  <c r="F30" i="78"/>
  <c r="D30" i="78"/>
  <c r="C30" i="78"/>
  <c r="B30" i="78"/>
  <c r="R29" i="78"/>
  <c r="O29" i="78"/>
  <c r="L29" i="78"/>
  <c r="K29" i="78"/>
  <c r="J29" i="78"/>
  <c r="I29" i="78"/>
  <c r="H29" i="78"/>
  <c r="G29" i="78"/>
  <c r="F29" i="78"/>
  <c r="D29" i="78"/>
  <c r="C29" i="78"/>
  <c r="B29" i="78"/>
  <c r="R28" i="78"/>
  <c r="P28" i="78"/>
  <c r="O28" i="78"/>
  <c r="L28" i="78"/>
  <c r="K28" i="78"/>
  <c r="J28" i="78"/>
  <c r="I28" i="78"/>
  <c r="H28" i="78"/>
  <c r="G28" i="78"/>
  <c r="F28" i="78"/>
  <c r="D28" i="78"/>
  <c r="C28" i="78"/>
  <c r="B28" i="78"/>
  <c r="Q24" i="78"/>
  <c r="P24" i="78"/>
  <c r="O24" i="78"/>
  <c r="N24" i="78"/>
  <c r="M24" i="78"/>
  <c r="L24" i="78"/>
  <c r="K24" i="78"/>
  <c r="J24" i="78"/>
  <c r="I24" i="78"/>
  <c r="H24" i="78"/>
  <c r="G24" i="78"/>
  <c r="F24" i="78"/>
  <c r="E24" i="78"/>
  <c r="D24" i="78"/>
  <c r="C24" i="78"/>
  <c r="B24" i="78"/>
  <c r="R63" i="77"/>
  <c r="R62" i="77"/>
  <c r="R61" i="77"/>
  <c r="R60" i="77"/>
  <c r="R59" i="77"/>
  <c r="R58" i="77"/>
  <c r="R57" i="77"/>
  <c r="R56" i="77"/>
  <c r="R55" i="77"/>
  <c r="R54" i="77"/>
  <c r="R53" i="77"/>
  <c r="R52" i="77"/>
  <c r="R51" i="77"/>
  <c r="R50" i="77"/>
  <c r="R49" i="77"/>
  <c r="R48" i="77"/>
  <c r="R47" i="77"/>
  <c r="R46" i="77"/>
  <c r="R45" i="77"/>
  <c r="R44" i="77"/>
  <c r="R43" i="77"/>
  <c r="K43" i="77"/>
  <c r="R42" i="77"/>
  <c r="O42" i="77"/>
  <c r="K42" i="77"/>
  <c r="R41" i="77"/>
  <c r="O41" i="77"/>
  <c r="K41" i="77"/>
  <c r="R40" i="77"/>
  <c r="O40" i="77"/>
  <c r="K40" i="77"/>
  <c r="J40" i="77"/>
  <c r="R39" i="77"/>
  <c r="O39" i="77"/>
  <c r="K39" i="77"/>
  <c r="J39" i="77"/>
  <c r="C39" i="77"/>
  <c r="R38" i="77"/>
  <c r="O38" i="77"/>
  <c r="K38" i="77"/>
  <c r="J38" i="77"/>
  <c r="C38" i="77"/>
  <c r="R37" i="77"/>
  <c r="K37" i="77"/>
  <c r="J37" i="77"/>
  <c r="C37" i="77"/>
  <c r="B37" i="77"/>
  <c r="R36" i="77"/>
  <c r="O36" i="77"/>
  <c r="K36" i="77"/>
  <c r="J36" i="77"/>
  <c r="C36" i="77"/>
  <c r="B36" i="77"/>
  <c r="R35" i="77"/>
  <c r="O35" i="77"/>
  <c r="K35" i="77"/>
  <c r="J35" i="77"/>
  <c r="C35" i="77"/>
  <c r="B35" i="77"/>
  <c r="R34" i="77"/>
  <c r="O34" i="77"/>
  <c r="L34" i="77"/>
  <c r="K34" i="77"/>
  <c r="J34" i="77"/>
  <c r="C34" i="77"/>
  <c r="B34" i="77"/>
  <c r="R33" i="77"/>
  <c r="O33" i="77"/>
  <c r="L33" i="77"/>
  <c r="K33" i="77"/>
  <c r="J33" i="77"/>
  <c r="I33" i="77"/>
  <c r="C33" i="77"/>
  <c r="B33" i="77"/>
  <c r="R32" i="77"/>
  <c r="O32" i="77"/>
  <c r="L32" i="77"/>
  <c r="K32" i="77"/>
  <c r="J32" i="77"/>
  <c r="I32" i="77"/>
  <c r="F32" i="77"/>
  <c r="C32" i="77"/>
  <c r="B32" i="77"/>
  <c r="R31" i="77"/>
  <c r="O31" i="77"/>
  <c r="L31" i="77"/>
  <c r="K31" i="77"/>
  <c r="J31" i="77"/>
  <c r="I31" i="77"/>
  <c r="F31" i="77"/>
  <c r="D31" i="77"/>
  <c r="C31" i="77"/>
  <c r="B31" i="77"/>
  <c r="R30" i="77"/>
  <c r="O30" i="77"/>
  <c r="L30" i="77"/>
  <c r="K30" i="77"/>
  <c r="J30" i="77"/>
  <c r="I30" i="77"/>
  <c r="G30" i="77"/>
  <c r="F30" i="77"/>
  <c r="D30" i="77"/>
  <c r="C30" i="77"/>
  <c r="B30" i="77"/>
  <c r="R29" i="77"/>
  <c r="O29" i="77"/>
  <c r="L29" i="77"/>
  <c r="K29" i="77"/>
  <c r="J29" i="77"/>
  <c r="I29" i="77"/>
  <c r="H29" i="77"/>
  <c r="G29" i="77"/>
  <c r="F29" i="77"/>
  <c r="D29" i="77"/>
  <c r="C29" i="77"/>
  <c r="B29" i="77"/>
  <c r="R28" i="77"/>
  <c r="P28" i="77"/>
  <c r="O28" i="77"/>
  <c r="L28" i="77"/>
  <c r="K28" i="77"/>
  <c r="J28" i="77"/>
  <c r="I28" i="77"/>
  <c r="H28" i="77"/>
  <c r="G28" i="77"/>
  <c r="F28" i="77"/>
  <c r="D28" i="77"/>
  <c r="C28" i="77"/>
  <c r="B28" i="77"/>
  <c r="Q24" i="77"/>
  <c r="P24" i="77"/>
  <c r="O24" i="77"/>
  <c r="N24" i="77"/>
  <c r="M24" i="77"/>
  <c r="L24" i="77"/>
  <c r="K24" i="77"/>
  <c r="J24" i="77"/>
  <c r="I24" i="77"/>
  <c r="H24" i="77"/>
  <c r="G24" i="77"/>
  <c r="F24" i="77"/>
  <c r="E24" i="77"/>
  <c r="D24" i="77"/>
  <c r="C24" i="77"/>
  <c r="B24" i="77"/>
  <c r="R63" i="76"/>
  <c r="R62" i="76"/>
  <c r="R61" i="76"/>
  <c r="R60" i="76"/>
  <c r="R59" i="76"/>
  <c r="R58" i="76"/>
  <c r="R57" i="76"/>
  <c r="R56" i="76"/>
  <c r="R55" i="76"/>
  <c r="R54" i="76"/>
  <c r="R53" i="76"/>
  <c r="R52" i="76"/>
  <c r="R51" i="76"/>
  <c r="R50" i="76"/>
  <c r="R49" i="76"/>
  <c r="R48" i="76"/>
  <c r="R47" i="76"/>
  <c r="R46" i="76"/>
  <c r="R45" i="76"/>
  <c r="R44" i="76"/>
  <c r="R43" i="76"/>
  <c r="K43" i="76"/>
  <c r="R42" i="76"/>
  <c r="O42" i="76"/>
  <c r="K42" i="76"/>
  <c r="R41" i="76"/>
  <c r="O41" i="76"/>
  <c r="K41" i="76"/>
  <c r="R40" i="76"/>
  <c r="O40" i="76"/>
  <c r="K40" i="76"/>
  <c r="J40" i="76"/>
  <c r="R39" i="76"/>
  <c r="O39" i="76"/>
  <c r="K39" i="76"/>
  <c r="J39" i="76"/>
  <c r="C39" i="76"/>
  <c r="R38" i="76"/>
  <c r="O38" i="76"/>
  <c r="K38" i="76"/>
  <c r="J38" i="76"/>
  <c r="C38" i="76"/>
  <c r="R37" i="76"/>
  <c r="K37" i="76"/>
  <c r="J37" i="76"/>
  <c r="C37" i="76"/>
  <c r="B37" i="76"/>
  <c r="R36" i="76"/>
  <c r="O36" i="76"/>
  <c r="K36" i="76"/>
  <c r="J36" i="76"/>
  <c r="C36" i="76"/>
  <c r="B36" i="76"/>
  <c r="R35" i="76"/>
  <c r="O35" i="76"/>
  <c r="K35" i="76"/>
  <c r="J35" i="76"/>
  <c r="C35" i="76"/>
  <c r="B35" i="76"/>
  <c r="R34" i="76"/>
  <c r="O34" i="76"/>
  <c r="L34" i="76"/>
  <c r="K34" i="76"/>
  <c r="J34" i="76"/>
  <c r="C34" i="76"/>
  <c r="B34" i="76"/>
  <c r="R33" i="76"/>
  <c r="O33" i="76"/>
  <c r="L33" i="76"/>
  <c r="K33" i="76"/>
  <c r="J33" i="76"/>
  <c r="I33" i="76"/>
  <c r="C33" i="76"/>
  <c r="B33" i="76"/>
  <c r="R32" i="76"/>
  <c r="O32" i="76"/>
  <c r="L32" i="76"/>
  <c r="K32" i="76"/>
  <c r="J32" i="76"/>
  <c r="I32" i="76"/>
  <c r="F32" i="76"/>
  <c r="C32" i="76"/>
  <c r="B32" i="76"/>
  <c r="R31" i="76"/>
  <c r="O31" i="76"/>
  <c r="L31" i="76"/>
  <c r="K31" i="76"/>
  <c r="J31" i="76"/>
  <c r="I31" i="76"/>
  <c r="F31" i="76"/>
  <c r="D31" i="76"/>
  <c r="C31" i="76"/>
  <c r="B31" i="76"/>
  <c r="R30" i="76"/>
  <c r="O30" i="76"/>
  <c r="L30" i="76"/>
  <c r="K30" i="76"/>
  <c r="J30" i="76"/>
  <c r="I30" i="76"/>
  <c r="G30" i="76"/>
  <c r="F30" i="76"/>
  <c r="D30" i="76"/>
  <c r="C30" i="76"/>
  <c r="B30" i="76"/>
  <c r="R29" i="76"/>
  <c r="O29" i="76"/>
  <c r="L29" i="76"/>
  <c r="K29" i="76"/>
  <c r="J29" i="76"/>
  <c r="I29" i="76"/>
  <c r="H29" i="76"/>
  <c r="G29" i="76"/>
  <c r="F29" i="76"/>
  <c r="D29" i="76"/>
  <c r="C29" i="76"/>
  <c r="B29" i="76"/>
  <c r="R28" i="76"/>
  <c r="P28" i="76"/>
  <c r="O28" i="76"/>
  <c r="L28" i="76"/>
  <c r="K28" i="76"/>
  <c r="J28" i="76"/>
  <c r="I28" i="76"/>
  <c r="H28" i="76"/>
  <c r="G28" i="76"/>
  <c r="F28" i="76"/>
  <c r="D28" i="76"/>
  <c r="C28" i="76"/>
  <c r="B28" i="76"/>
  <c r="Q24" i="76"/>
  <c r="P24" i="76"/>
  <c r="O24" i="76"/>
  <c r="N24" i="76"/>
  <c r="M24" i="76"/>
  <c r="L24" i="76"/>
  <c r="K24" i="76"/>
  <c r="J24" i="76"/>
  <c r="I24" i="76"/>
  <c r="H24" i="76"/>
  <c r="G24" i="76"/>
  <c r="F24" i="76"/>
  <c r="E24" i="76"/>
  <c r="D24" i="76"/>
  <c r="C24" i="76"/>
  <c r="B24" i="76"/>
  <c r="R63" i="73"/>
  <c r="R62" i="73"/>
  <c r="R61" i="73"/>
  <c r="R60" i="73"/>
  <c r="R59" i="73"/>
  <c r="R58" i="73"/>
  <c r="R57" i="73"/>
  <c r="R56" i="73"/>
  <c r="R55" i="73"/>
  <c r="R54" i="73"/>
  <c r="R53" i="73"/>
  <c r="R52" i="73"/>
  <c r="R51" i="73"/>
  <c r="R50" i="73"/>
  <c r="R49" i="73"/>
  <c r="R48" i="73"/>
  <c r="R47" i="73"/>
  <c r="R46" i="73"/>
  <c r="R45" i="73"/>
  <c r="R44" i="73"/>
  <c r="R43" i="73"/>
  <c r="K43" i="73"/>
  <c r="R42" i="73"/>
  <c r="O42" i="73"/>
  <c r="K42" i="73"/>
  <c r="R41" i="73"/>
  <c r="O41" i="73"/>
  <c r="K41" i="73"/>
  <c r="R40" i="73"/>
  <c r="O40" i="73"/>
  <c r="K40" i="73"/>
  <c r="J40" i="73"/>
  <c r="R39" i="73"/>
  <c r="O39" i="73"/>
  <c r="K39" i="73"/>
  <c r="J39" i="73"/>
  <c r="C39" i="73"/>
  <c r="R38" i="73"/>
  <c r="O38" i="73"/>
  <c r="K38" i="73"/>
  <c r="J38" i="73"/>
  <c r="C38" i="73"/>
  <c r="R37" i="73"/>
  <c r="K37" i="73"/>
  <c r="J37" i="73"/>
  <c r="C37" i="73"/>
  <c r="B37" i="73"/>
  <c r="R36" i="73"/>
  <c r="O36" i="73"/>
  <c r="K36" i="73"/>
  <c r="J36" i="73"/>
  <c r="C36" i="73"/>
  <c r="B36" i="73"/>
  <c r="R35" i="73"/>
  <c r="O35" i="73"/>
  <c r="K35" i="73"/>
  <c r="J35" i="73"/>
  <c r="C35" i="73"/>
  <c r="B35" i="73"/>
  <c r="R34" i="73"/>
  <c r="O34" i="73"/>
  <c r="L34" i="73"/>
  <c r="K34" i="73"/>
  <c r="J34" i="73"/>
  <c r="C34" i="73"/>
  <c r="B34" i="73"/>
  <c r="R33" i="73"/>
  <c r="O33" i="73"/>
  <c r="L33" i="73"/>
  <c r="K33" i="73"/>
  <c r="J33" i="73"/>
  <c r="I33" i="73"/>
  <c r="C33" i="73"/>
  <c r="B33" i="73"/>
  <c r="R32" i="73"/>
  <c r="O32" i="73"/>
  <c r="L32" i="73"/>
  <c r="K32" i="73"/>
  <c r="J32" i="73"/>
  <c r="I32" i="73"/>
  <c r="F32" i="73"/>
  <c r="C32" i="73"/>
  <c r="B32" i="73"/>
  <c r="R31" i="73"/>
  <c r="O31" i="73"/>
  <c r="L31" i="73"/>
  <c r="K31" i="73"/>
  <c r="J31" i="73"/>
  <c r="I31" i="73"/>
  <c r="F31" i="73"/>
  <c r="D31" i="73"/>
  <c r="C31" i="73"/>
  <c r="B31" i="73"/>
  <c r="R30" i="73"/>
  <c r="O30" i="73"/>
  <c r="L30" i="73"/>
  <c r="K30" i="73"/>
  <c r="J30" i="73"/>
  <c r="I30" i="73"/>
  <c r="G30" i="73"/>
  <c r="F30" i="73"/>
  <c r="D30" i="73"/>
  <c r="C30" i="73"/>
  <c r="B30" i="73"/>
  <c r="R29" i="73"/>
  <c r="O29" i="73"/>
  <c r="L29" i="73"/>
  <c r="K29" i="73"/>
  <c r="J29" i="73"/>
  <c r="I29" i="73"/>
  <c r="H29" i="73"/>
  <c r="G29" i="73"/>
  <c r="F29" i="73"/>
  <c r="D29" i="73"/>
  <c r="C29" i="73"/>
  <c r="B29" i="73"/>
  <c r="R28" i="73"/>
  <c r="P28" i="73"/>
  <c r="O28" i="73"/>
  <c r="L28" i="73"/>
  <c r="K28" i="73"/>
  <c r="J28" i="73"/>
  <c r="I28" i="73"/>
  <c r="H28" i="73"/>
  <c r="G28" i="73"/>
  <c r="F28" i="73"/>
  <c r="D28" i="73"/>
  <c r="C28" i="73"/>
  <c r="B28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R63" i="72"/>
  <c r="R62" i="72"/>
  <c r="R61" i="72"/>
  <c r="R60" i="72"/>
  <c r="R59" i="72"/>
  <c r="R58" i="72"/>
  <c r="R57" i="72"/>
  <c r="R56" i="72"/>
  <c r="R55" i="72"/>
  <c r="R54" i="72"/>
  <c r="R53" i="72"/>
  <c r="R52" i="72"/>
  <c r="R51" i="72"/>
  <c r="R50" i="72"/>
  <c r="R49" i="72"/>
  <c r="R48" i="72"/>
  <c r="R47" i="72"/>
  <c r="R46" i="72"/>
  <c r="R45" i="72"/>
  <c r="R44" i="72"/>
  <c r="R43" i="72"/>
  <c r="K43" i="72"/>
  <c r="R42" i="72"/>
  <c r="O42" i="72"/>
  <c r="K42" i="72"/>
  <c r="R41" i="72"/>
  <c r="O41" i="72"/>
  <c r="K41" i="72"/>
  <c r="R40" i="72"/>
  <c r="O40" i="72"/>
  <c r="K40" i="72"/>
  <c r="J40" i="72"/>
  <c r="R39" i="72"/>
  <c r="O39" i="72"/>
  <c r="K39" i="72"/>
  <c r="J39" i="72"/>
  <c r="C39" i="72"/>
  <c r="R38" i="72"/>
  <c r="O38" i="72"/>
  <c r="K38" i="72"/>
  <c r="J38" i="72"/>
  <c r="C38" i="72"/>
  <c r="R37" i="72"/>
  <c r="K37" i="72"/>
  <c r="J37" i="72"/>
  <c r="C37" i="72"/>
  <c r="B37" i="72"/>
  <c r="R36" i="72"/>
  <c r="O36" i="72"/>
  <c r="K36" i="72"/>
  <c r="J36" i="72"/>
  <c r="C36" i="72"/>
  <c r="B36" i="72"/>
  <c r="R35" i="72"/>
  <c r="O35" i="72"/>
  <c r="K35" i="72"/>
  <c r="J35" i="72"/>
  <c r="C35" i="72"/>
  <c r="B35" i="72"/>
  <c r="R34" i="72"/>
  <c r="O34" i="72"/>
  <c r="L34" i="72"/>
  <c r="K34" i="72"/>
  <c r="J34" i="72"/>
  <c r="C34" i="72"/>
  <c r="B34" i="72"/>
  <c r="R33" i="72"/>
  <c r="O33" i="72"/>
  <c r="L33" i="72"/>
  <c r="K33" i="72"/>
  <c r="J33" i="72"/>
  <c r="I33" i="72"/>
  <c r="C33" i="72"/>
  <c r="B33" i="72"/>
  <c r="R32" i="72"/>
  <c r="O32" i="72"/>
  <c r="L32" i="72"/>
  <c r="K32" i="72"/>
  <c r="J32" i="72"/>
  <c r="I32" i="72"/>
  <c r="F32" i="72"/>
  <c r="C32" i="72"/>
  <c r="B32" i="72"/>
  <c r="R31" i="72"/>
  <c r="O31" i="72"/>
  <c r="L31" i="72"/>
  <c r="K31" i="72"/>
  <c r="J31" i="72"/>
  <c r="I31" i="72"/>
  <c r="F31" i="72"/>
  <c r="D31" i="72"/>
  <c r="C31" i="72"/>
  <c r="B31" i="72"/>
  <c r="R30" i="72"/>
  <c r="O30" i="72"/>
  <c r="L30" i="72"/>
  <c r="K30" i="72"/>
  <c r="J30" i="72"/>
  <c r="I30" i="72"/>
  <c r="G30" i="72"/>
  <c r="F30" i="72"/>
  <c r="D30" i="72"/>
  <c r="C30" i="72"/>
  <c r="B30" i="72"/>
  <c r="R29" i="72"/>
  <c r="O29" i="72"/>
  <c r="L29" i="72"/>
  <c r="K29" i="72"/>
  <c r="J29" i="72"/>
  <c r="I29" i="72"/>
  <c r="H29" i="72"/>
  <c r="G29" i="72"/>
  <c r="F29" i="72"/>
  <c r="D29" i="72"/>
  <c r="C29" i="72"/>
  <c r="B29" i="72"/>
  <c r="R28" i="72"/>
  <c r="P28" i="72"/>
  <c r="O28" i="72"/>
  <c r="L28" i="72"/>
  <c r="K28" i="72"/>
  <c r="J28" i="72"/>
  <c r="I28" i="72"/>
  <c r="H28" i="72"/>
  <c r="G28" i="72"/>
  <c r="F28" i="72"/>
  <c r="D28" i="72"/>
  <c r="C28" i="72"/>
  <c r="B28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R63" i="71"/>
  <c r="R62" i="71"/>
  <c r="R61" i="71"/>
  <c r="R60" i="71"/>
  <c r="R59" i="71"/>
  <c r="R58" i="71"/>
  <c r="R57" i="71"/>
  <c r="R56" i="71"/>
  <c r="R55" i="71"/>
  <c r="R54" i="71"/>
  <c r="R53" i="71"/>
  <c r="R52" i="71"/>
  <c r="R51" i="71"/>
  <c r="R50" i="71"/>
  <c r="R49" i="71"/>
  <c r="R48" i="71"/>
  <c r="R47" i="71"/>
  <c r="R46" i="71"/>
  <c r="R45" i="71"/>
  <c r="R44" i="71"/>
  <c r="R43" i="71"/>
  <c r="K43" i="71"/>
  <c r="R42" i="71"/>
  <c r="O42" i="71"/>
  <c r="K42" i="71"/>
  <c r="R41" i="71"/>
  <c r="O41" i="71"/>
  <c r="K41" i="71"/>
  <c r="R40" i="71"/>
  <c r="O40" i="71"/>
  <c r="K40" i="71"/>
  <c r="J40" i="71"/>
  <c r="R39" i="71"/>
  <c r="O39" i="71"/>
  <c r="K39" i="71"/>
  <c r="J39" i="71"/>
  <c r="C39" i="71"/>
  <c r="R38" i="71"/>
  <c r="O38" i="71"/>
  <c r="K38" i="71"/>
  <c r="J38" i="71"/>
  <c r="C38" i="71"/>
  <c r="R37" i="71"/>
  <c r="K37" i="71"/>
  <c r="J37" i="71"/>
  <c r="C37" i="71"/>
  <c r="B37" i="71"/>
  <c r="R36" i="71"/>
  <c r="O36" i="71"/>
  <c r="K36" i="71"/>
  <c r="J36" i="71"/>
  <c r="C36" i="71"/>
  <c r="B36" i="71"/>
  <c r="R35" i="71"/>
  <c r="O35" i="71"/>
  <c r="K35" i="71"/>
  <c r="J35" i="71"/>
  <c r="C35" i="71"/>
  <c r="B35" i="71"/>
  <c r="R34" i="71"/>
  <c r="O34" i="71"/>
  <c r="L34" i="71"/>
  <c r="K34" i="71"/>
  <c r="J34" i="71"/>
  <c r="C34" i="71"/>
  <c r="B34" i="71"/>
  <c r="R33" i="71"/>
  <c r="O33" i="71"/>
  <c r="L33" i="71"/>
  <c r="K33" i="71"/>
  <c r="J33" i="71"/>
  <c r="I33" i="71"/>
  <c r="C33" i="71"/>
  <c r="B33" i="71"/>
  <c r="R32" i="71"/>
  <c r="O32" i="71"/>
  <c r="L32" i="71"/>
  <c r="K32" i="71"/>
  <c r="J32" i="71"/>
  <c r="I32" i="71"/>
  <c r="F32" i="71"/>
  <c r="C32" i="71"/>
  <c r="B32" i="71"/>
  <c r="R31" i="71"/>
  <c r="O31" i="71"/>
  <c r="L31" i="71"/>
  <c r="K31" i="71"/>
  <c r="J31" i="71"/>
  <c r="I31" i="71"/>
  <c r="F31" i="71"/>
  <c r="D31" i="71"/>
  <c r="C31" i="71"/>
  <c r="B31" i="71"/>
  <c r="R30" i="71"/>
  <c r="O30" i="71"/>
  <c r="L30" i="71"/>
  <c r="K30" i="71"/>
  <c r="J30" i="71"/>
  <c r="I30" i="71"/>
  <c r="G30" i="71"/>
  <c r="F30" i="71"/>
  <c r="D30" i="71"/>
  <c r="C30" i="71"/>
  <c r="B30" i="71"/>
  <c r="R29" i="71"/>
  <c r="O29" i="71"/>
  <c r="L29" i="71"/>
  <c r="K29" i="71"/>
  <c r="J29" i="71"/>
  <c r="I29" i="71"/>
  <c r="H29" i="71"/>
  <c r="G29" i="71"/>
  <c r="F29" i="71"/>
  <c r="D29" i="71"/>
  <c r="C29" i="71"/>
  <c r="B29" i="71"/>
  <c r="R28" i="71"/>
  <c r="P28" i="71"/>
  <c r="O28" i="71"/>
  <c r="L28" i="71"/>
  <c r="K28" i="71"/>
  <c r="J28" i="71"/>
  <c r="I28" i="71"/>
  <c r="H28" i="71"/>
  <c r="G28" i="71"/>
  <c r="F28" i="71"/>
  <c r="D28" i="71"/>
  <c r="C28" i="71"/>
  <c r="B28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R63" i="70"/>
  <c r="R62" i="70"/>
  <c r="R61" i="70"/>
  <c r="R60" i="70"/>
  <c r="R59" i="70"/>
  <c r="R58" i="70"/>
  <c r="R57" i="70"/>
  <c r="R56" i="70"/>
  <c r="R55" i="70"/>
  <c r="R54" i="70"/>
  <c r="R53" i="70"/>
  <c r="R52" i="70"/>
  <c r="R51" i="70"/>
  <c r="R50" i="70"/>
  <c r="R49" i="70"/>
  <c r="R48" i="70"/>
  <c r="R47" i="70"/>
  <c r="R46" i="70"/>
  <c r="R45" i="70"/>
  <c r="R44" i="70"/>
  <c r="R43" i="70"/>
  <c r="K43" i="70"/>
  <c r="R42" i="70"/>
  <c r="O42" i="70"/>
  <c r="K42" i="70"/>
  <c r="R41" i="70"/>
  <c r="O41" i="70"/>
  <c r="K41" i="70"/>
  <c r="R40" i="70"/>
  <c r="O40" i="70"/>
  <c r="K40" i="70"/>
  <c r="J40" i="70"/>
  <c r="R39" i="70"/>
  <c r="O39" i="70"/>
  <c r="K39" i="70"/>
  <c r="J39" i="70"/>
  <c r="C39" i="70"/>
  <c r="R38" i="70"/>
  <c r="O38" i="70"/>
  <c r="K38" i="70"/>
  <c r="J38" i="70"/>
  <c r="C38" i="70"/>
  <c r="R37" i="70"/>
  <c r="K37" i="70"/>
  <c r="J37" i="70"/>
  <c r="C37" i="70"/>
  <c r="B37" i="70"/>
  <c r="R36" i="70"/>
  <c r="O36" i="70"/>
  <c r="K36" i="70"/>
  <c r="J36" i="70"/>
  <c r="C36" i="70"/>
  <c r="B36" i="70"/>
  <c r="R35" i="70"/>
  <c r="O35" i="70"/>
  <c r="K35" i="70"/>
  <c r="J35" i="70"/>
  <c r="C35" i="70"/>
  <c r="B35" i="70"/>
  <c r="R34" i="70"/>
  <c r="O34" i="70"/>
  <c r="L34" i="70"/>
  <c r="K34" i="70"/>
  <c r="J34" i="70"/>
  <c r="C34" i="70"/>
  <c r="B34" i="70"/>
  <c r="R33" i="70"/>
  <c r="O33" i="70"/>
  <c r="L33" i="70"/>
  <c r="K33" i="70"/>
  <c r="J33" i="70"/>
  <c r="I33" i="70"/>
  <c r="C33" i="70"/>
  <c r="B33" i="70"/>
  <c r="R32" i="70"/>
  <c r="O32" i="70"/>
  <c r="L32" i="70"/>
  <c r="K32" i="70"/>
  <c r="J32" i="70"/>
  <c r="I32" i="70"/>
  <c r="F32" i="70"/>
  <c r="C32" i="70"/>
  <c r="B32" i="70"/>
  <c r="R31" i="70"/>
  <c r="O31" i="70"/>
  <c r="L31" i="70"/>
  <c r="K31" i="70"/>
  <c r="J31" i="70"/>
  <c r="I31" i="70"/>
  <c r="F31" i="70"/>
  <c r="D31" i="70"/>
  <c r="C31" i="70"/>
  <c r="B31" i="70"/>
  <c r="R30" i="70"/>
  <c r="O30" i="70"/>
  <c r="L30" i="70"/>
  <c r="K30" i="70"/>
  <c r="J30" i="70"/>
  <c r="I30" i="70"/>
  <c r="G30" i="70"/>
  <c r="F30" i="70"/>
  <c r="D30" i="70"/>
  <c r="C30" i="70"/>
  <c r="B30" i="70"/>
  <c r="R29" i="70"/>
  <c r="O29" i="70"/>
  <c r="L29" i="70"/>
  <c r="K29" i="70"/>
  <c r="J29" i="70"/>
  <c r="I29" i="70"/>
  <c r="H29" i="70"/>
  <c r="G29" i="70"/>
  <c r="F29" i="70"/>
  <c r="D29" i="70"/>
  <c r="C29" i="70"/>
  <c r="B29" i="70"/>
  <c r="R28" i="70"/>
  <c r="P28" i="70"/>
  <c r="O28" i="70"/>
  <c r="L28" i="70"/>
  <c r="K28" i="70"/>
  <c r="J28" i="70"/>
  <c r="I28" i="70"/>
  <c r="H28" i="70"/>
  <c r="G28" i="70"/>
  <c r="F28" i="70"/>
  <c r="D28" i="70"/>
  <c r="C28" i="70"/>
  <c r="B28" i="70"/>
  <c r="Q24" i="70"/>
  <c r="P24" i="70"/>
  <c r="O24" i="70"/>
  <c r="N24" i="70"/>
  <c r="M24" i="70"/>
  <c r="L24" i="70"/>
  <c r="K24" i="70"/>
  <c r="J24" i="70"/>
  <c r="I24" i="70"/>
  <c r="H24" i="70"/>
  <c r="G24" i="70"/>
  <c r="F24" i="70"/>
  <c r="E24" i="70"/>
  <c r="D24" i="70"/>
  <c r="C24" i="70"/>
  <c r="B24" i="70"/>
  <c r="R63" i="69"/>
  <c r="R62" i="69"/>
  <c r="R61" i="69"/>
  <c r="R60" i="69"/>
  <c r="R59" i="69"/>
  <c r="R58" i="69"/>
  <c r="R57" i="69"/>
  <c r="R56" i="69"/>
  <c r="R55" i="69"/>
  <c r="R54" i="69"/>
  <c r="R53" i="69"/>
  <c r="R52" i="69"/>
  <c r="R51" i="69"/>
  <c r="R50" i="69"/>
  <c r="R49" i="69"/>
  <c r="R48" i="69"/>
  <c r="R47" i="69"/>
  <c r="R46" i="69"/>
  <c r="R45" i="69"/>
  <c r="R44" i="69"/>
  <c r="R43" i="69"/>
  <c r="K43" i="69"/>
  <c r="R42" i="69"/>
  <c r="O42" i="69"/>
  <c r="K42" i="69"/>
  <c r="R41" i="69"/>
  <c r="O41" i="69"/>
  <c r="K41" i="69"/>
  <c r="R40" i="69"/>
  <c r="O40" i="69"/>
  <c r="K40" i="69"/>
  <c r="J40" i="69"/>
  <c r="R39" i="69"/>
  <c r="O39" i="69"/>
  <c r="K39" i="69"/>
  <c r="J39" i="69"/>
  <c r="C39" i="69"/>
  <c r="R38" i="69"/>
  <c r="O38" i="69"/>
  <c r="K38" i="69"/>
  <c r="J38" i="69"/>
  <c r="C38" i="69"/>
  <c r="R37" i="69"/>
  <c r="K37" i="69"/>
  <c r="J37" i="69"/>
  <c r="C37" i="69"/>
  <c r="B37" i="69"/>
  <c r="R36" i="69"/>
  <c r="O36" i="69"/>
  <c r="K36" i="69"/>
  <c r="J36" i="69"/>
  <c r="C36" i="69"/>
  <c r="B36" i="69"/>
  <c r="R35" i="69"/>
  <c r="O35" i="69"/>
  <c r="K35" i="69"/>
  <c r="J35" i="69"/>
  <c r="C35" i="69"/>
  <c r="B35" i="69"/>
  <c r="R34" i="69"/>
  <c r="O34" i="69"/>
  <c r="L34" i="69"/>
  <c r="K34" i="69"/>
  <c r="J34" i="69"/>
  <c r="C34" i="69"/>
  <c r="B34" i="69"/>
  <c r="R33" i="69"/>
  <c r="O33" i="69"/>
  <c r="L33" i="69"/>
  <c r="K33" i="69"/>
  <c r="J33" i="69"/>
  <c r="I33" i="69"/>
  <c r="C33" i="69"/>
  <c r="B33" i="69"/>
  <c r="R32" i="69"/>
  <c r="O32" i="69"/>
  <c r="L32" i="69"/>
  <c r="K32" i="69"/>
  <c r="J32" i="69"/>
  <c r="I32" i="69"/>
  <c r="F32" i="69"/>
  <c r="C32" i="69"/>
  <c r="B32" i="69"/>
  <c r="R31" i="69"/>
  <c r="O31" i="69"/>
  <c r="L31" i="69"/>
  <c r="K31" i="69"/>
  <c r="J31" i="69"/>
  <c r="I31" i="69"/>
  <c r="F31" i="69"/>
  <c r="D31" i="69"/>
  <c r="C31" i="69"/>
  <c r="B31" i="69"/>
  <c r="R30" i="69"/>
  <c r="O30" i="69"/>
  <c r="L30" i="69"/>
  <c r="K30" i="69"/>
  <c r="J30" i="69"/>
  <c r="I30" i="69"/>
  <c r="G30" i="69"/>
  <c r="F30" i="69"/>
  <c r="D30" i="69"/>
  <c r="C30" i="69"/>
  <c r="B30" i="69"/>
  <c r="R29" i="69"/>
  <c r="O29" i="69"/>
  <c r="L29" i="69"/>
  <c r="K29" i="69"/>
  <c r="J29" i="69"/>
  <c r="I29" i="69"/>
  <c r="H29" i="69"/>
  <c r="G29" i="69"/>
  <c r="F29" i="69"/>
  <c r="D29" i="69"/>
  <c r="C29" i="69"/>
  <c r="B29" i="69"/>
  <c r="R28" i="69"/>
  <c r="P28" i="69"/>
  <c r="O28" i="69"/>
  <c r="L28" i="69"/>
  <c r="K28" i="69"/>
  <c r="J28" i="69"/>
  <c r="I28" i="69"/>
  <c r="H28" i="69"/>
  <c r="G28" i="69"/>
  <c r="F28" i="69"/>
  <c r="D28" i="69"/>
  <c r="C28" i="69"/>
  <c r="B28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R63" i="66"/>
  <c r="R62" i="66"/>
  <c r="R61" i="66"/>
  <c r="R60" i="66"/>
  <c r="R59" i="66"/>
  <c r="R58" i="66"/>
  <c r="R57" i="66"/>
  <c r="R56" i="66"/>
  <c r="R55" i="66"/>
  <c r="R54" i="66"/>
  <c r="R53" i="66"/>
  <c r="R52" i="66"/>
  <c r="R51" i="66"/>
  <c r="R50" i="66"/>
  <c r="R49" i="66"/>
  <c r="R48" i="66"/>
  <c r="R47" i="66"/>
  <c r="R46" i="66"/>
  <c r="R45" i="66"/>
  <c r="R44" i="66"/>
  <c r="R43" i="66"/>
  <c r="K43" i="66"/>
  <c r="R42" i="66"/>
  <c r="O42" i="66"/>
  <c r="K42" i="66"/>
  <c r="R41" i="66"/>
  <c r="O41" i="66"/>
  <c r="K41" i="66"/>
  <c r="R40" i="66"/>
  <c r="O40" i="66"/>
  <c r="K40" i="66"/>
  <c r="J40" i="66"/>
  <c r="R39" i="66"/>
  <c r="O39" i="66"/>
  <c r="K39" i="66"/>
  <c r="J39" i="66"/>
  <c r="C39" i="66"/>
  <c r="R38" i="66"/>
  <c r="O38" i="66"/>
  <c r="K38" i="66"/>
  <c r="J38" i="66"/>
  <c r="C38" i="66"/>
  <c r="R37" i="66"/>
  <c r="K37" i="66"/>
  <c r="J37" i="66"/>
  <c r="C37" i="66"/>
  <c r="B37" i="66"/>
  <c r="R36" i="66"/>
  <c r="O36" i="66"/>
  <c r="K36" i="66"/>
  <c r="J36" i="66"/>
  <c r="C36" i="66"/>
  <c r="B36" i="66"/>
  <c r="R35" i="66"/>
  <c r="O35" i="66"/>
  <c r="K35" i="66"/>
  <c r="J35" i="66"/>
  <c r="C35" i="66"/>
  <c r="B35" i="66"/>
  <c r="R34" i="66"/>
  <c r="O34" i="66"/>
  <c r="L34" i="66"/>
  <c r="K34" i="66"/>
  <c r="J34" i="66"/>
  <c r="C34" i="66"/>
  <c r="B34" i="66"/>
  <c r="R33" i="66"/>
  <c r="O33" i="66"/>
  <c r="L33" i="66"/>
  <c r="K33" i="66"/>
  <c r="J33" i="66"/>
  <c r="I33" i="66"/>
  <c r="C33" i="66"/>
  <c r="B33" i="66"/>
  <c r="R32" i="66"/>
  <c r="O32" i="66"/>
  <c r="L32" i="66"/>
  <c r="K32" i="66"/>
  <c r="J32" i="66"/>
  <c r="I32" i="66"/>
  <c r="F32" i="66"/>
  <c r="C32" i="66"/>
  <c r="B32" i="66"/>
  <c r="R31" i="66"/>
  <c r="O31" i="66"/>
  <c r="L31" i="66"/>
  <c r="K31" i="66"/>
  <c r="J31" i="66"/>
  <c r="I31" i="66"/>
  <c r="F31" i="66"/>
  <c r="D31" i="66"/>
  <c r="C31" i="66"/>
  <c r="B31" i="66"/>
  <c r="R30" i="66"/>
  <c r="O30" i="66"/>
  <c r="L30" i="66"/>
  <c r="K30" i="66"/>
  <c r="J30" i="66"/>
  <c r="I30" i="66"/>
  <c r="G30" i="66"/>
  <c r="F30" i="66"/>
  <c r="D30" i="66"/>
  <c r="C30" i="66"/>
  <c r="B30" i="66"/>
  <c r="R29" i="66"/>
  <c r="O29" i="66"/>
  <c r="L29" i="66"/>
  <c r="K29" i="66"/>
  <c r="J29" i="66"/>
  <c r="I29" i="66"/>
  <c r="H29" i="66"/>
  <c r="G29" i="66"/>
  <c r="F29" i="66"/>
  <c r="D29" i="66"/>
  <c r="C29" i="66"/>
  <c r="B29" i="66"/>
  <c r="R28" i="66"/>
  <c r="P28" i="66"/>
  <c r="O28" i="66"/>
  <c r="L28" i="66"/>
  <c r="K28" i="66"/>
  <c r="J28" i="66"/>
  <c r="I28" i="66"/>
  <c r="H28" i="66"/>
  <c r="G28" i="66"/>
  <c r="F28" i="66"/>
  <c r="D28" i="66"/>
  <c r="C28" i="66"/>
  <c r="B28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C24" i="66"/>
  <c r="B24" i="66"/>
  <c r="R63" i="65"/>
  <c r="R62" i="65"/>
  <c r="R61" i="65"/>
  <c r="R60" i="65"/>
  <c r="R59" i="65"/>
  <c r="R58" i="65"/>
  <c r="R57" i="65"/>
  <c r="R56" i="65"/>
  <c r="R55" i="65"/>
  <c r="R54" i="65"/>
  <c r="R53" i="65"/>
  <c r="R52" i="65"/>
  <c r="R51" i="65"/>
  <c r="R50" i="65"/>
  <c r="R49" i="65"/>
  <c r="R48" i="65"/>
  <c r="R47" i="65"/>
  <c r="R46" i="65"/>
  <c r="R45" i="65"/>
  <c r="R44" i="65"/>
  <c r="R43" i="65"/>
  <c r="K43" i="65"/>
  <c r="R42" i="65"/>
  <c r="O42" i="65"/>
  <c r="K42" i="65"/>
  <c r="R41" i="65"/>
  <c r="O41" i="65"/>
  <c r="K41" i="65"/>
  <c r="R40" i="65"/>
  <c r="O40" i="65"/>
  <c r="K40" i="65"/>
  <c r="J40" i="65"/>
  <c r="R39" i="65"/>
  <c r="O39" i="65"/>
  <c r="K39" i="65"/>
  <c r="J39" i="65"/>
  <c r="C39" i="65"/>
  <c r="R38" i="65"/>
  <c r="O38" i="65"/>
  <c r="K38" i="65"/>
  <c r="J38" i="65"/>
  <c r="C38" i="65"/>
  <c r="R37" i="65"/>
  <c r="K37" i="65"/>
  <c r="J37" i="65"/>
  <c r="C37" i="65"/>
  <c r="B37" i="65"/>
  <c r="R36" i="65"/>
  <c r="O36" i="65"/>
  <c r="K36" i="65"/>
  <c r="J36" i="65"/>
  <c r="C36" i="65"/>
  <c r="B36" i="65"/>
  <c r="R35" i="65"/>
  <c r="O35" i="65"/>
  <c r="K35" i="65"/>
  <c r="J35" i="65"/>
  <c r="C35" i="65"/>
  <c r="B35" i="65"/>
  <c r="R34" i="65"/>
  <c r="O34" i="65"/>
  <c r="L34" i="65"/>
  <c r="K34" i="65"/>
  <c r="J34" i="65"/>
  <c r="C34" i="65"/>
  <c r="B34" i="65"/>
  <c r="R33" i="65"/>
  <c r="O33" i="65"/>
  <c r="L33" i="65"/>
  <c r="K33" i="65"/>
  <c r="J33" i="65"/>
  <c r="I33" i="65"/>
  <c r="C33" i="65"/>
  <c r="B33" i="65"/>
  <c r="R32" i="65"/>
  <c r="O32" i="65"/>
  <c r="L32" i="65"/>
  <c r="K32" i="65"/>
  <c r="J32" i="65"/>
  <c r="I32" i="65"/>
  <c r="F32" i="65"/>
  <c r="C32" i="65"/>
  <c r="B32" i="65"/>
  <c r="R31" i="65"/>
  <c r="O31" i="65"/>
  <c r="L31" i="65"/>
  <c r="K31" i="65"/>
  <c r="J31" i="65"/>
  <c r="I31" i="65"/>
  <c r="F31" i="65"/>
  <c r="D31" i="65"/>
  <c r="C31" i="65"/>
  <c r="B31" i="65"/>
  <c r="R30" i="65"/>
  <c r="O30" i="65"/>
  <c r="L30" i="65"/>
  <c r="K30" i="65"/>
  <c r="J30" i="65"/>
  <c r="I30" i="65"/>
  <c r="G30" i="65"/>
  <c r="F30" i="65"/>
  <c r="D30" i="65"/>
  <c r="C30" i="65"/>
  <c r="B30" i="65"/>
  <c r="R29" i="65"/>
  <c r="O29" i="65"/>
  <c r="L29" i="65"/>
  <c r="K29" i="65"/>
  <c r="J29" i="65"/>
  <c r="I29" i="65"/>
  <c r="H29" i="65"/>
  <c r="G29" i="65"/>
  <c r="F29" i="65"/>
  <c r="D29" i="65"/>
  <c r="C29" i="65"/>
  <c r="B29" i="65"/>
  <c r="R28" i="65"/>
  <c r="P28" i="65"/>
  <c r="O28" i="65"/>
  <c r="L28" i="65"/>
  <c r="K28" i="65"/>
  <c r="J28" i="65"/>
  <c r="I28" i="65"/>
  <c r="H28" i="65"/>
  <c r="G28" i="65"/>
  <c r="F28" i="65"/>
  <c r="D28" i="65"/>
  <c r="C28" i="65"/>
  <c r="B28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R63" i="64"/>
  <c r="R62" i="64"/>
  <c r="R61" i="64"/>
  <c r="R60" i="64"/>
  <c r="R59" i="64"/>
  <c r="R58" i="64"/>
  <c r="R57" i="64"/>
  <c r="R56" i="64"/>
  <c r="R55" i="64"/>
  <c r="R54" i="64"/>
  <c r="R53" i="64"/>
  <c r="R52" i="64"/>
  <c r="R51" i="64"/>
  <c r="R50" i="64"/>
  <c r="R49" i="64"/>
  <c r="R48" i="64"/>
  <c r="R47" i="64"/>
  <c r="R46" i="64"/>
  <c r="R45" i="64"/>
  <c r="R44" i="64"/>
  <c r="R43" i="64"/>
  <c r="K43" i="64"/>
  <c r="R42" i="64"/>
  <c r="O42" i="64"/>
  <c r="K42" i="64"/>
  <c r="R41" i="64"/>
  <c r="O41" i="64"/>
  <c r="K41" i="64"/>
  <c r="R40" i="64"/>
  <c r="O40" i="64"/>
  <c r="K40" i="64"/>
  <c r="J40" i="64"/>
  <c r="R39" i="64"/>
  <c r="O39" i="64"/>
  <c r="K39" i="64"/>
  <c r="J39" i="64"/>
  <c r="C39" i="64"/>
  <c r="R38" i="64"/>
  <c r="O38" i="64"/>
  <c r="K38" i="64"/>
  <c r="J38" i="64"/>
  <c r="C38" i="64"/>
  <c r="R37" i="64"/>
  <c r="K37" i="64"/>
  <c r="J37" i="64"/>
  <c r="C37" i="64"/>
  <c r="B37" i="64"/>
  <c r="R36" i="64"/>
  <c r="O36" i="64"/>
  <c r="K36" i="64"/>
  <c r="J36" i="64"/>
  <c r="C36" i="64"/>
  <c r="B36" i="64"/>
  <c r="R35" i="64"/>
  <c r="O35" i="64"/>
  <c r="K35" i="64"/>
  <c r="J35" i="64"/>
  <c r="C35" i="64"/>
  <c r="B35" i="64"/>
  <c r="R34" i="64"/>
  <c r="O34" i="64"/>
  <c r="L34" i="64"/>
  <c r="K34" i="64"/>
  <c r="J34" i="64"/>
  <c r="C34" i="64"/>
  <c r="B34" i="64"/>
  <c r="R33" i="64"/>
  <c r="O33" i="64"/>
  <c r="L33" i="64"/>
  <c r="K33" i="64"/>
  <c r="J33" i="64"/>
  <c r="I33" i="64"/>
  <c r="C33" i="64"/>
  <c r="B33" i="64"/>
  <c r="R32" i="64"/>
  <c r="O32" i="64"/>
  <c r="L32" i="64"/>
  <c r="K32" i="64"/>
  <c r="J32" i="64"/>
  <c r="I32" i="64"/>
  <c r="F32" i="64"/>
  <c r="C32" i="64"/>
  <c r="B32" i="64"/>
  <c r="R31" i="64"/>
  <c r="O31" i="64"/>
  <c r="L31" i="64"/>
  <c r="K31" i="64"/>
  <c r="J31" i="64"/>
  <c r="I31" i="64"/>
  <c r="F31" i="64"/>
  <c r="D31" i="64"/>
  <c r="C31" i="64"/>
  <c r="B31" i="64"/>
  <c r="R30" i="64"/>
  <c r="O30" i="64"/>
  <c r="L30" i="64"/>
  <c r="K30" i="64"/>
  <c r="J30" i="64"/>
  <c r="I30" i="64"/>
  <c r="G30" i="64"/>
  <c r="F30" i="64"/>
  <c r="D30" i="64"/>
  <c r="C30" i="64"/>
  <c r="B30" i="64"/>
  <c r="R29" i="64"/>
  <c r="O29" i="64"/>
  <c r="L29" i="64"/>
  <c r="K29" i="64"/>
  <c r="J29" i="64"/>
  <c r="I29" i="64"/>
  <c r="H29" i="64"/>
  <c r="G29" i="64"/>
  <c r="F29" i="64"/>
  <c r="D29" i="64"/>
  <c r="C29" i="64"/>
  <c r="B29" i="64"/>
  <c r="R28" i="64"/>
  <c r="P28" i="64"/>
  <c r="O28" i="64"/>
  <c r="L28" i="64"/>
  <c r="K28" i="64"/>
  <c r="J28" i="64"/>
  <c r="I28" i="64"/>
  <c r="H28" i="64"/>
  <c r="G28" i="64"/>
  <c r="F28" i="64"/>
  <c r="D28" i="64"/>
  <c r="C28" i="64"/>
  <c r="B28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R63" i="63"/>
  <c r="R62" i="63"/>
  <c r="R61" i="63"/>
  <c r="R60" i="63"/>
  <c r="R59" i="63"/>
  <c r="R58" i="63"/>
  <c r="R57" i="63"/>
  <c r="R56" i="63"/>
  <c r="R55" i="63"/>
  <c r="R54" i="63"/>
  <c r="R53" i="63"/>
  <c r="R52" i="63"/>
  <c r="R51" i="63"/>
  <c r="R50" i="63"/>
  <c r="R49" i="63"/>
  <c r="R48" i="63"/>
  <c r="R47" i="63"/>
  <c r="R46" i="63"/>
  <c r="R45" i="63"/>
  <c r="R44" i="63"/>
  <c r="R43" i="63"/>
  <c r="K43" i="63"/>
  <c r="R42" i="63"/>
  <c r="O42" i="63"/>
  <c r="K42" i="63"/>
  <c r="R41" i="63"/>
  <c r="O41" i="63"/>
  <c r="K41" i="63"/>
  <c r="R40" i="63"/>
  <c r="O40" i="63"/>
  <c r="K40" i="63"/>
  <c r="J40" i="63"/>
  <c r="R39" i="63"/>
  <c r="O39" i="63"/>
  <c r="K39" i="63"/>
  <c r="J39" i="63"/>
  <c r="C39" i="63"/>
  <c r="R38" i="63"/>
  <c r="O38" i="63"/>
  <c r="K38" i="63"/>
  <c r="J38" i="63"/>
  <c r="C38" i="63"/>
  <c r="R37" i="63"/>
  <c r="K37" i="63"/>
  <c r="J37" i="63"/>
  <c r="C37" i="63"/>
  <c r="B37" i="63"/>
  <c r="R36" i="63"/>
  <c r="O36" i="63"/>
  <c r="K36" i="63"/>
  <c r="J36" i="63"/>
  <c r="C36" i="63"/>
  <c r="B36" i="63"/>
  <c r="R35" i="63"/>
  <c r="O35" i="63"/>
  <c r="K35" i="63"/>
  <c r="J35" i="63"/>
  <c r="C35" i="63"/>
  <c r="B35" i="63"/>
  <c r="R34" i="63"/>
  <c r="O34" i="63"/>
  <c r="L34" i="63"/>
  <c r="K34" i="63"/>
  <c r="J34" i="63"/>
  <c r="C34" i="63"/>
  <c r="B34" i="63"/>
  <c r="R33" i="63"/>
  <c r="O33" i="63"/>
  <c r="L33" i="63"/>
  <c r="K33" i="63"/>
  <c r="J33" i="63"/>
  <c r="I33" i="63"/>
  <c r="C33" i="63"/>
  <c r="B33" i="63"/>
  <c r="R32" i="63"/>
  <c r="O32" i="63"/>
  <c r="L32" i="63"/>
  <c r="K32" i="63"/>
  <c r="J32" i="63"/>
  <c r="I32" i="63"/>
  <c r="F32" i="63"/>
  <c r="C32" i="63"/>
  <c r="B32" i="63"/>
  <c r="R31" i="63"/>
  <c r="O31" i="63"/>
  <c r="L31" i="63"/>
  <c r="K31" i="63"/>
  <c r="J31" i="63"/>
  <c r="I31" i="63"/>
  <c r="F31" i="63"/>
  <c r="D31" i="63"/>
  <c r="C31" i="63"/>
  <c r="B31" i="63"/>
  <c r="R30" i="63"/>
  <c r="O30" i="63"/>
  <c r="L30" i="63"/>
  <c r="K30" i="63"/>
  <c r="J30" i="63"/>
  <c r="I30" i="63"/>
  <c r="G30" i="63"/>
  <c r="F30" i="63"/>
  <c r="D30" i="63"/>
  <c r="C30" i="63"/>
  <c r="B30" i="63"/>
  <c r="R29" i="63"/>
  <c r="O29" i="63"/>
  <c r="L29" i="63"/>
  <c r="K29" i="63"/>
  <c r="J29" i="63"/>
  <c r="I29" i="63"/>
  <c r="H29" i="63"/>
  <c r="G29" i="63"/>
  <c r="F29" i="63"/>
  <c r="D29" i="63"/>
  <c r="C29" i="63"/>
  <c r="B29" i="63"/>
  <c r="R28" i="63"/>
  <c r="P28" i="63"/>
  <c r="O28" i="63"/>
  <c r="L28" i="63"/>
  <c r="K28" i="63"/>
  <c r="J28" i="63"/>
  <c r="I28" i="63"/>
  <c r="H28" i="63"/>
  <c r="G28" i="63"/>
  <c r="F28" i="63"/>
  <c r="D28" i="63"/>
  <c r="C28" i="63"/>
  <c r="B28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R63" i="62"/>
  <c r="R62" i="62"/>
  <c r="R61" i="62"/>
  <c r="R60" i="62"/>
  <c r="R59" i="62"/>
  <c r="R58" i="62"/>
  <c r="R57" i="62"/>
  <c r="R56" i="62"/>
  <c r="R55" i="62"/>
  <c r="R54" i="62"/>
  <c r="R53" i="62"/>
  <c r="R52" i="62"/>
  <c r="R51" i="62"/>
  <c r="R50" i="62"/>
  <c r="R49" i="62"/>
  <c r="R48" i="62"/>
  <c r="R47" i="62"/>
  <c r="R46" i="62"/>
  <c r="R45" i="62"/>
  <c r="R44" i="62"/>
  <c r="R43" i="62"/>
  <c r="K43" i="62"/>
  <c r="R42" i="62"/>
  <c r="O42" i="62"/>
  <c r="K42" i="62"/>
  <c r="R41" i="62"/>
  <c r="O41" i="62"/>
  <c r="K41" i="62"/>
  <c r="R40" i="62"/>
  <c r="O40" i="62"/>
  <c r="K40" i="62"/>
  <c r="J40" i="62"/>
  <c r="R39" i="62"/>
  <c r="O39" i="62"/>
  <c r="K39" i="62"/>
  <c r="J39" i="62"/>
  <c r="C39" i="62"/>
  <c r="R38" i="62"/>
  <c r="O38" i="62"/>
  <c r="K38" i="62"/>
  <c r="J38" i="62"/>
  <c r="C38" i="62"/>
  <c r="R37" i="62"/>
  <c r="K37" i="62"/>
  <c r="J37" i="62"/>
  <c r="C37" i="62"/>
  <c r="B37" i="62"/>
  <c r="R36" i="62"/>
  <c r="O36" i="62"/>
  <c r="K36" i="62"/>
  <c r="J36" i="62"/>
  <c r="C36" i="62"/>
  <c r="B36" i="62"/>
  <c r="R35" i="62"/>
  <c r="O35" i="62"/>
  <c r="K35" i="62"/>
  <c r="J35" i="62"/>
  <c r="C35" i="62"/>
  <c r="B35" i="62"/>
  <c r="R34" i="62"/>
  <c r="O34" i="62"/>
  <c r="L34" i="62"/>
  <c r="K34" i="62"/>
  <c r="J34" i="62"/>
  <c r="C34" i="62"/>
  <c r="B34" i="62"/>
  <c r="R33" i="62"/>
  <c r="O33" i="62"/>
  <c r="L33" i="62"/>
  <c r="K33" i="62"/>
  <c r="J33" i="62"/>
  <c r="I33" i="62"/>
  <c r="C33" i="62"/>
  <c r="B33" i="62"/>
  <c r="R32" i="62"/>
  <c r="O32" i="62"/>
  <c r="L32" i="62"/>
  <c r="K32" i="62"/>
  <c r="J32" i="62"/>
  <c r="I32" i="62"/>
  <c r="F32" i="62"/>
  <c r="C32" i="62"/>
  <c r="B32" i="62"/>
  <c r="R31" i="62"/>
  <c r="O31" i="62"/>
  <c r="L31" i="62"/>
  <c r="K31" i="62"/>
  <c r="J31" i="62"/>
  <c r="I31" i="62"/>
  <c r="F31" i="62"/>
  <c r="D31" i="62"/>
  <c r="C31" i="62"/>
  <c r="B31" i="62"/>
  <c r="R30" i="62"/>
  <c r="O30" i="62"/>
  <c r="L30" i="62"/>
  <c r="K30" i="62"/>
  <c r="J30" i="62"/>
  <c r="I30" i="62"/>
  <c r="G30" i="62"/>
  <c r="F30" i="62"/>
  <c r="D30" i="62"/>
  <c r="C30" i="62"/>
  <c r="B30" i="62"/>
  <c r="R29" i="62"/>
  <c r="O29" i="62"/>
  <c r="L29" i="62"/>
  <c r="K29" i="62"/>
  <c r="J29" i="62"/>
  <c r="I29" i="62"/>
  <c r="H29" i="62"/>
  <c r="G29" i="62"/>
  <c r="F29" i="62"/>
  <c r="D29" i="62"/>
  <c r="C29" i="62"/>
  <c r="B29" i="62"/>
  <c r="R28" i="62"/>
  <c r="P28" i="62"/>
  <c r="O28" i="62"/>
  <c r="L28" i="62"/>
  <c r="K28" i="62"/>
  <c r="J28" i="62"/>
  <c r="I28" i="62"/>
  <c r="H28" i="62"/>
  <c r="G28" i="62"/>
  <c r="F28" i="62"/>
  <c r="D28" i="62"/>
  <c r="C28" i="62"/>
  <c r="B28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C24" i="62"/>
  <c r="B24" i="62"/>
  <c r="R63" i="59"/>
  <c r="R62" i="59"/>
  <c r="R61" i="59"/>
  <c r="R60" i="59"/>
  <c r="R59" i="59"/>
  <c r="R58" i="59"/>
  <c r="R57" i="59"/>
  <c r="R56" i="59"/>
  <c r="R55" i="59"/>
  <c r="R54" i="59"/>
  <c r="R53" i="59"/>
  <c r="R52" i="59"/>
  <c r="R51" i="59"/>
  <c r="R50" i="59"/>
  <c r="R49" i="59"/>
  <c r="R48" i="59"/>
  <c r="R47" i="59"/>
  <c r="R46" i="59"/>
  <c r="R45" i="59"/>
  <c r="R44" i="59"/>
  <c r="R43" i="59"/>
  <c r="K43" i="59"/>
  <c r="R42" i="59"/>
  <c r="O42" i="59"/>
  <c r="K42" i="59"/>
  <c r="R41" i="59"/>
  <c r="O41" i="59"/>
  <c r="K41" i="59"/>
  <c r="R40" i="59"/>
  <c r="O40" i="59"/>
  <c r="K40" i="59"/>
  <c r="J40" i="59"/>
  <c r="R39" i="59"/>
  <c r="O39" i="59"/>
  <c r="K39" i="59"/>
  <c r="J39" i="59"/>
  <c r="C39" i="59"/>
  <c r="R38" i="59"/>
  <c r="O38" i="59"/>
  <c r="K38" i="59"/>
  <c r="J38" i="59"/>
  <c r="C38" i="59"/>
  <c r="R37" i="59"/>
  <c r="K37" i="59"/>
  <c r="J37" i="59"/>
  <c r="C37" i="59"/>
  <c r="B37" i="59"/>
  <c r="R36" i="59"/>
  <c r="O36" i="59"/>
  <c r="K36" i="59"/>
  <c r="J36" i="59"/>
  <c r="C36" i="59"/>
  <c r="B36" i="59"/>
  <c r="R35" i="59"/>
  <c r="O35" i="59"/>
  <c r="K35" i="59"/>
  <c r="J35" i="59"/>
  <c r="C35" i="59"/>
  <c r="B35" i="59"/>
  <c r="R34" i="59"/>
  <c r="O34" i="59"/>
  <c r="L34" i="59"/>
  <c r="K34" i="59"/>
  <c r="J34" i="59"/>
  <c r="C34" i="59"/>
  <c r="B34" i="59"/>
  <c r="R33" i="59"/>
  <c r="O33" i="59"/>
  <c r="L33" i="59"/>
  <c r="K33" i="59"/>
  <c r="J33" i="59"/>
  <c r="I33" i="59"/>
  <c r="C33" i="59"/>
  <c r="B33" i="59"/>
  <c r="R32" i="59"/>
  <c r="O32" i="59"/>
  <c r="L32" i="59"/>
  <c r="K32" i="59"/>
  <c r="J32" i="59"/>
  <c r="I32" i="59"/>
  <c r="F32" i="59"/>
  <c r="C32" i="59"/>
  <c r="B32" i="59"/>
  <c r="R31" i="59"/>
  <c r="O31" i="59"/>
  <c r="L31" i="59"/>
  <c r="K31" i="59"/>
  <c r="J31" i="59"/>
  <c r="I31" i="59"/>
  <c r="F31" i="59"/>
  <c r="D31" i="59"/>
  <c r="C31" i="59"/>
  <c r="B31" i="59"/>
  <c r="R30" i="59"/>
  <c r="O30" i="59"/>
  <c r="L30" i="59"/>
  <c r="K30" i="59"/>
  <c r="J30" i="59"/>
  <c r="I30" i="59"/>
  <c r="G30" i="59"/>
  <c r="F30" i="59"/>
  <c r="D30" i="59"/>
  <c r="C30" i="59"/>
  <c r="B30" i="59"/>
  <c r="R29" i="59"/>
  <c r="O29" i="59"/>
  <c r="L29" i="59"/>
  <c r="K29" i="59"/>
  <c r="J29" i="59"/>
  <c r="I29" i="59"/>
  <c r="H29" i="59"/>
  <c r="G29" i="59"/>
  <c r="F29" i="59"/>
  <c r="D29" i="59"/>
  <c r="C29" i="59"/>
  <c r="B29" i="59"/>
  <c r="R28" i="59"/>
  <c r="P28" i="59"/>
  <c r="O28" i="59"/>
  <c r="L28" i="59"/>
  <c r="K28" i="59"/>
  <c r="J28" i="59"/>
  <c r="I28" i="59"/>
  <c r="H28" i="59"/>
  <c r="G28" i="59"/>
  <c r="F28" i="59"/>
  <c r="D28" i="59"/>
  <c r="C28" i="59"/>
  <c r="B28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C24" i="59"/>
  <c r="B24" i="59"/>
  <c r="R63" i="58"/>
  <c r="R62" i="58"/>
  <c r="R61" i="58"/>
  <c r="R60" i="58"/>
  <c r="R59" i="58"/>
  <c r="R58" i="58"/>
  <c r="R57" i="58"/>
  <c r="R56" i="58"/>
  <c r="R55" i="58"/>
  <c r="R54" i="58"/>
  <c r="R53" i="58"/>
  <c r="R52" i="58"/>
  <c r="R51" i="58"/>
  <c r="R50" i="58"/>
  <c r="R49" i="58"/>
  <c r="R48" i="58"/>
  <c r="R47" i="58"/>
  <c r="R46" i="58"/>
  <c r="R45" i="58"/>
  <c r="R44" i="58"/>
  <c r="R43" i="58"/>
  <c r="K43" i="58"/>
  <c r="R42" i="58"/>
  <c r="O42" i="58"/>
  <c r="K42" i="58"/>
  <c r="R41" i="58"/>
  <c r="O41" i="58"/>
  <c r="K41" i="58"/>
  <c r="R40" i="58"/>
  <c r="O40" i="58"/>
  <c r="K40" i="58"/>
  <c r="J40" i="58"/>
  <c r="R39" i="58"/>
  <c r="O39" i="58"/>
  <c r="K39" i="58"/>
  <c r="J39" i="58"/>
  <c r="C39" i="58"/>
  <c r="R38" i="58"/>
  <c r="O38" i="58"/>
  <c r="K38" i="58"/>
  <c r="J38" i="58"/>
  <c r="C38" i="58"/>
  <c r="R37" i="58"/>
  <c r="K37" i="58"/>
  <c r="J37" i="58"/>
  <c r="C37" i="58"/>
  <c r="B37" i="58"/>
  <c r="R36" i="58"/>
  <c r="O36" i="58"/>
  <c r="K36" i="58"/>
  <c r="J36" i="58"/>
  <c r="C36" i="58"/>
  <c r="B36" i="58"/>
  <c r="R35" i="58"/>
  <c r="O35" i="58"/>
  <c r="K35" i="58"/>
  <c r="J35" i="58"/>
  <c r="C35" i="58"/>
  <c r="B35" i="58"/>
  <c r="R34" i="58"/>
  <c r="O34" i="58"/>
  <c r="L34" i="58"/>
  <c r="K34" i="58"/>
  <c r="J34" i="58"/>
  <c r="C34" i="58"/>
  <c r="B34" i="58"/>
  <c r="R33" i="58"/>
  <c r="O33" i="58"/>
  <c r="L33" i="58"/>
  <c r="K33" i="58"/>
  <c r="J33" i="58"/>
  <c r="I33" i="58"/>
  <c r="C33" i="58"/>
  <c r="B33" i="58"/>
  <c r="R32" i="58"/>
  <c r="O32" i="58"/>
  <c r="L32" i="58"/>
  <c r="K32" i="58"/>
  <c r="J32" i="58"/>
  <c r="I32" i="58"/>
  <c r="F32" i="58"/>
  <c r="C32" i="58"/>
  <c r="B32" i="58"/>
  <c r="R31" i="58"/>
  <c r="O31" i="58"/>
  <c r="L31" i="58"/>
  <c r="K31" i="58"/>
  <c r="J31" i="58"/>
  <c r="I31" i="58"/>
  <c r="F31" i="58"/>
  <c r="D31" i="58"/>
  <c r="C31" i="58"/>
  <c r="B31" i="58"/>
  <c r="R30" i="58"/>
  <c r="O30" i="58"/>
  <c r="L30" i="58"/>
  <c r="K30" i="58"/>
  <c r="J30" i="58"/>
  <c r="I30" i="58"/>
  <c r="G30" i="58"/>
  <c r="F30" i="58"/>
  <c r="D30" i="58"/>
  <c r="C30" i="58"/>
  <c r="B30" i="58"/>
  <c r="R29" i="58"/>
  <c r="O29" i="58"/>
  <c r="L29" i="58"/>
  <c r="K29" i="58"/>
  <c r="J29" i="58"/>
  <c r="I29" i="58"/>
  <c r="H29" i="58"/>
  <c r="G29" i="58"/>
  <c r="F29" i="58"/>
  <c r="D29" i="58"/>
  <c r="C29" i="58"/>
  <c r="B29" i="58"/>
  <c r="R28" i="58"/>
  <c r="P28" i="58"/>
  <c r="O28" i="58"/>
  <c r="L28" i="58"/>
  <c r="K28" i="58"/>
  <c r="J28" i="58"/>
  <c r="I28" i="58"/>
  <c r="H28" i="58"/>
  <c r="G28" i="58"/>
  <c r="F28" i="58"/>
  <c r="D28" i="58"/>
  <c r="C28" i="58"/>
  <c r="B28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B24" i="58"/>
  <c r="R63" i="57"/>
  <c r="R62" i="57"/>
  <c r="R61" i="57"/>
  <c r="R60" i="57"/>
  <c r="R59" i="57"/>
  <c r="R58" i="57"/>
  <c r="R57" i="57"/>
  <c r="R56" i="57"/>
  <c r="R55" i="57"/>
  <c r="R54" i="57"/>
  <c r="R53" i="57"/>
  <c r="R52" i="57"/>
  <c r="R51" i="57"/>
  <c r="R50" i="57"/>
  <c r="R49" i="57"/>
  <c r="R48" i="57"/>
  <c r="R47" i="57"/>
  <c r="R46" i="57"/>
  <c r="R45" i="57"/>
  <c r="R44" i="57"/>
  <c r="R43" i="57"/>
  <c r="K43" i="57"/>
  <c r="R42" i="57"/>
  <c r="O42" i="57"/>
  <c r="K42" i="57"/>
  <c r="R41" i="57"/>
  <c r="O41" i="57"/>
  <c r="K41" i="57"/>
  <c r="R40" i="57"/>
  <c r="O40" i="57"/>
  <c r="K40" i="57"/>
  <c r="J40" i="57"/>
  <c r="R39" i="57"/>
  <c r="O39" i="57"/>
  <c r="K39" i="57"/>
  <c r="J39" i="57"/>
  <c r="C39" i="57"/>
  <c r="R38" i="57"/>
  <c r="O38" i="57"/>
  <c r="K38" i="57"/>
  <c r="J38" i="57"/>
  <c r="C38" i="57"/>
  <c r="R37" i="57"/>
  <c r="K37" i="57"/>
  <c r="J37" i="57"/>
  <c r="C37" i="57"/>
  <c r="B37" i="57"/>
  <c r="R36" i="57"/>
  <c r="O36" i="57"/>
  <c r="K36" i="57"/>
  <c r="J36" i="57"/>
  <c r="C36" i="57"/>
  <c r="B36" i="57"/>
  <c r="R35" i="57"/>
  <c r="O35" i="57"/>
  <c r="K35" i="57"/>
  <c r="J35" i="57"/>
  <c r="C35" i="57"/>
  <c r="B35" i="57"/>
  <c r="R34" i="57"/>
  <c r="O34" i="57"/>
  <c r="L34" i="57"/>
  <c r="K34" i="57"/>
  <c r="J34" i="57"/>
  <c r="C34" i="57"/>
  <c r="B34" i="57"/>
  <c r="R33" i="57"/>
  <c r="O33" i="57"/>
  <c r="L33" i="57"/>
  <c r="K33" i="57"/>
  <c r="J33" i="57"/>
  <c r="I33" i="57"/>
  <c r="C33" i="57"/>
  <c r="B33" i="57"/>
  <c r="R32" i="57"/>
  <c r="O32" i="57"/>
  <c r="L32" i="57"/>
  <c r="K32" i="57"/>
  <c r="J32" i="57"/>
  <c r="I32" i="57"/>
  <c r="F32" i="57"/>
  <c r="C32" i="57"/>
  <c r="B32" i="57"/>
  <c r="R31" i="57"/>
  <c r="O31" i="57"/>
  <c r="L31" i="57"/>
  <c r="K31" i="57"/>
  <c r="J31" i="57"/>
  <c r="I31" i="57"/>
  <c r="F31" i="57"/>
  <c r="D31" i="57"/>
  <c r="C31" i="57"/>
  <c r="B31" i="57"/>
  <c r="R30" i="57"/>
  <c r="O30" i="57"/>
  <c r="L30" i="57"/>
  <c r="K30" i="57"/>
  <c r="J30" i="57"/>
  <c r="I30" i="57"/>
  <c r="G30" i="57"/>
  <c r="F30" i="57"/>
  <c r="D30" i="57"/>
  <c r="C30" i="57"/>
  <c r="B30" i="57"/>
  <c r="R29" i="57"/>
  <c r="O29" i="57"/>
  <c r="L29" i="57"/>
  <c r="K29" i="57"/>
  <c r="J29" i="57"/>
  <c r="I29" i="57"/>
  <c r="H29" i="57"/>
  <c r="G29" i="57"/>
  <c r="F29" i="57"/>
  <c r="D29" i="57"/>
  <c r="C29" i="57"/>
  <c r="B29" i="57"/>
  <c r="R28" i="57"/>
  <c r="P28" i="57"/>
  <c r="O28" i="57"/>
  <c r="L28" i="57"/>
  <c r="K28" i="57"/>
  <c r="J28" i="57"/>
  <c r="I28" i="57"/>
  <c r="H28" i="57"/>
  <c r="G28" i="57"/>
  <c r="F28" i="57"/>
  <c r="D28" i="57"/>
  <c r="C28" i="57"/>
  <c r="B28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C24" i="57"/>
  <c r="B24" i="57"/>
  <c r="R63" i="56"/>
  <c r="R62" i="56"/>
  <c r="R61" i="56"/>
  <c r="R60" i="56"/>
  <c r="R59" i="56"/>
  <c r="R58" i="56"/>
  <c r="R57" i="56"/>
  <c r="R56" i="56"/>
  <c r="R55" i="56"/>
  <c r="R54" i="56"/>
  <c r="R53" i="56"/>
  <c r="R52" i="56"/>
  <c r="R51" i="56"/>
  <c r="R50" i="56"/>
  <c r="R49" i="56"/>
  <c r="R48" i="56"/>
  <c r="R47" i="56"/>
  <c r="R46" i="56"/>
  <c r="R45" i="56"/>
  <c r="R44" i="56"/>
  <c r="R43" i="56"/>
  <c r="K43" i="56"/>
  <c r="R42" i="56"/>
  <c r="O42" i="56"/>
  <c r="K42" i="56"/>
  <c r="R41" i="56"/>
  <c r="O41" i="56"/>
  <c r="K41" i="56"/>
  <c r="R40" i="56"/>
  <c r="O40" i="56"/>
  <c r="K40" i="56"/>
  <c r="J40" i="56"/>
  <c r="R39" i="56"/>
  <c r="O39" i="56"/>
  <c r="K39" i="56"/>
  <c r="J39" i="56"/>
  <c r="C39" i="56"/>
  <c r="R38" i="56"/>
  <c r="O38" i="56"/>
  <c r="K38" i="56"/>
  <c r="J38" i="56"/>
  <c r="C38" i="56"/>
  <c r="R37" i="56"/>
  <c r="K37" i="56"/>
  <c r="J37" i="56"/>
  <c r="C37" i="56"/>
  <c r="B37" i="56"/>
  <c r="R36" i="56"/>
  <c r="O36" i="56"/>
  <c r="K36" i="56"/>
  <c r="J36" i="56"/>
  <c r="C36" i="56"/>
  <c r="B36" i="56"/>
  <c r="R35" i="56"/>
  <c r="O35" i="56"/>
  <c r="K35" i="56"/>
  <c r="J35" i="56"/>
  <c r="C35" i="56"/>
  <c r="B35" i="56"/>
  <c r="R34" i="56"/>
  <c r="O34" i="56"/>
  <c r="L34" i="56"/>
  <c r="K34" i="56"/>
  <c r="J34" i="56"/>
  <c r="C34" i="56"/>
  <c r="B34" i="56"/>
  <c r="R33" i="56"/>
  <c r="O33" i="56"/>
  <c r="L33" i="56"/>
  <c r="K33" i="56"/>
  <c r="J33" i="56"/>
  <c r="I33" i="56"/>
  <c r="C33" i="56"/>
  <c r="B33" i="56"/>
  <c r="R32" i="56"/>
  <c r="O32" i="56"/>
  <c r="L32" i="56"/>
  <c r="K32" i="56"/>
  <c r="J32" i="56"/>
  <c r="I32" i="56"/>
  <c r="F32" i="56"/>
  <c r="C32" i="56"/>
  <c r="B32" i="56"/>
  <c r="R31" i="56"/>
  <c r="O31" i="56"/>
  <c r="L31" i="56"/>
  <c r="K31" i="56"/>
  <c r="J31" i="56"/>
  <c r="I31" i="56"/>
  <c r="F31" i="56"/>
  <c r="D31" i="56"/>
  <c r="C31" i="56"/>
  <c r="B31" i="56"/>
  <c r="R30" i="56"/>
  <c r="O30" i="56"/>
  <c r="L30" i="56"/>
  <c r="K30" i="56"/>
  <c r="J30" i="56"/>
  <c r="I30" i="56"/>
  <c r="G30" i="56"/>
  <c r="F30" i="56"/>
  <c r="D30" i="56"/>
  <c r="C30" i="56"/>
  <c r="B30" i="56"/>
  <c r="R29" i="56"/>
  <c r="O29" i="56"/>
  <c r="L29" i="56"/>
  <c r="K29" i="56"/>
  <c r="J29" i="56"/>
  <c r="I29" i="56"/>
  <c r="H29" i="56"/>
  <c r="G29" i="56"/>
  <c r="F29" i="56"/>
  <c r="D29" i="56"/>
  <c r="C29" i="56"/>
  <c r="B29" i="56"/>
  <c r="R28" i="56"/>
  <c r="P28" i="56"/>
  <c r="O28" i="56"/>
  <c r="L28" i="56"/>
  <c r="K28" i="56"/>
  <c r="J28" i="56"/>
  <c r="I28" i="56"/>
  <c r="H28" i="56"/>
  <c r="G28" i="56"/>
  <c r="F28" i="56"/>
  <c r="D28" i="56"/>
  <c r="C28" i="56"/>
  <c r="B28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R63" i="55"/>
  <c r="R62" i="55"/>
  <c r="R61" i="55"/>
  <c r="R60" i="55"/>
  <c r="R59" i="55"/>
  <c r="R58" i="55"/>
  <c r="R57" i="55"/>
  <c r="R56" i="55"/>
  <c r="R55" i="55"/>
  <c r="R54" i="55"/>
  <c r="R53" i="55"/>
  <c r="R52" i="55"/>
  <c r="R51" i="55"/>
  <c r="R50" i="55"/>
  <c r="R49" i="55"/>
  <c r="R48" i="55"/>
  <c r="R47" i="55"/>
  <c r="R46" i="55"/>
  <c r="R45" i="55"/>
  <c r="R44" i="55"/>
  <c r="R43" i="55"/>
  <c r="K43" i="55"/>
  <c r="R42" i="55"/>
  <c r="O42" i="55"/>
  <c r="K42" i="55"/>
  <c r="R41" i="55"/>
  <c r="O41" i="55"/>
  <c r="K41" i="55"/>
  <c r="R40" i="55"/>
  <c r="O40" i="55"/>
  <c r="K40" i="55"/>
  <c r="J40" i="55"/>
  <c r="R39" i="55"/>
  <c r="O39" i="55"/>
  <c r="K39" i="55"/>
  <c r="J39" i="55"/>
  <c r="C39" i="55"/>
  <c r="R38" i="55"/>
  <c r="O38" i="55"/>
  <c r="K38" i="55"/>
  <c r="J38" i="55"/>
  <c r="C38" i="55"/>
  <c r="R37" i="55"/>
  <c r="K37" i="55"/>
  <c r="J37" i="55"/>
  <c r="C37" i="55"/>
  <c r="B37" i="55"/>
  <c r="R36" i="55"/>
  <c r="O36" i="55"/>
  <c r="K36" i="55"/>
  <c r="J36" i="55"/>
  <c r="C36" i="55"/>
  <c r="B36" i="55"/>
  <c r="R35" i="55"/>
  <c r="O35" i="55"/>
  <c r="K35" i="55"/>
  <c r="J35" i="55"/>
  <c r="C35" i="55"/>
  <c r="B35" i="55"/>
  <c r="R34" i="55"/>
  <c r="O34" i="55"/>
  <c r="L34" i="55"/>
  <c r="K34" i="55"/>
  <c r="J34" i="55"/>
  <c r="C34" i="55"/>
  <c r="B34" i="55"/>
  <c r="R33" i="55"/>
  <c r="O33" i="55"/>
  <c r="L33" i="55"/>
  <c r="K33" i="55"/>
  <c r="J33" i="55"/>
  <c r="I33" i="55"/>
  <c r="C33" i="55"/>
  <c r="B33" i="55"/>
  <c r="R32" i="55"/>
  <c r="O32" i="55"/>
  <c r="L32" i="55"/>
  <c r="K32" i="55"/>
  <c r="J32" i="55"/>
  <c r="I32" i="55"/>
  <c r="F32" i="55"/>
  <c r="C32" i="55"/>
  <c r="B32" i="55"/>
  <c r="R31" i="55"/>
  <c r="O31" i="55"/>
  <c r="L31" i="55"/>
  <c r="K31" i="55"/>
  <c r="J31" i="55"/>
  <c r="I31" i="55"/>
  <c r="F31" i="55"/>
  <c r="D31" i="55"/>
  <c r="C31" i="55"/>
  <c r="B31" i="55"/>
  <c r="R30" i="55"/>
  <c r="O30" i="55"/>
  <c r="L30" i="55"/>
  <c r="K30" i="55"/>
  <c r="J30" i="55"/>
  <c r="I30" i="55"/>
  <c r="G30" i="55"/>
  <c r="F30" i="55"/>
  <c r="D30" i="55"/>
  <c r="C30" i="55"/>
  <c r="B30" i="55"/>
  <c r="R29" i="55"/>
  <c r="O29" i="55"/>
  <c r="L29" i="55"/>
  <c r="K29" i="55"/>
  <c r="J29" i="55"/>
  <c r="I29" i="55"/>
  <c r="H29" i="55"/>
  <c r="G29" i="55"/>
  <c r="F29" i="55"/>
  <c r="D29" i="55"/>
  <c r="C29" i="55"/>
  <c r="B29" i="55"/>
  <c r="R28" i="55"/>
  <c r="P28" i="55"/>
  <c r="O28" i="55"/>
  <c r="L28" i="55"/>
  <c r="K28" i="55"/>
  <c r="J28" i="55"/>
  <c r="I28" i="55"/>
  <c r="H28" i="55"/>
  <c r="G28" i="55"/>
  <c r="F28" i="55"/>
  <c r="D28" i="55"/>
  <c r="C28" i="55"/>
  <c r="B28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B24" i="55"/>
  <c r="R63" i="52"/>
  <c r="R62" i="52"/>
  <c r="R61" i="52"/>
  <c r="R60" i="52"/>
  <c r="R59" i="52"/>
  <c r="R58" i="52"/>
  <c r="R57" i="52"/>
  <c r="R56" i="52"/>
  <c r="R55" i="52"/>
  <c r="R54" i="52"/>
  <c r="R53" i="52"/>
  <c r="R52" i="52"/>
  <c r="R51" i="52"/>
  <c r="R50" i="52"/>
  <c r="R49" i="52"/>
  <c r="R48" i="52"/>
  <c r="R47" i="52"/>
  <c r="R46" i="52"/>
  <c r="R45" i="52"/>
  <c r="R44" i="52"/>
  <c r="R43" i="52"/>
  <c r="K43" i="52"/>
  <c r="R42" i="52"/>
  <c r="O42" i="52"/>
  <c r="K42" i="52"/>
  <c r="R41" i="52"/>
  <c r="O41" i="52"/>
  <c r="K41" i="52"/>
  <c r="R40" i="52"/>
  <c r="O40" i="52"/>
  <c r="K40" i="52"/>
  <c r="J40" i="52"/>
  <c r="R39" i="52"/>
  <c r="O39" i="52"/>
  <c r="K39" i="52"/>
  <c r="J39" i="52"/>
  <c r="C39" i="52"/>
  <c r="R38" i="52"/>
  <c r="O38" i="52"/>
  <c r="K38" i="52"/>
  <c r="J38" i="52"/>
  <c r="C38" i="52"/>
  <c r="R37" i="52"/>
  <c r="K37" i="52"/>
  <c r="J37" i="52"/>
  <c r="C37" i="52"/>
  <c r="B37" i="52"/>
  <c r="R36" i="52"/>
  <c r="O36" i="52"/>
  <c r="K36" i="52"/>
  <c r="J36" i="52"/>
  <c r="C36" i="52"/>
  <c r="B36" i="52"/>
  <c r="R35" i="52"/>
  <c r="O35" i="52"/>
  <c r="K35" i="52"/>
  <c r="J35" i="52"/>
  <c r="C35" i="52"/>
  <c r="B35" i="52"/>
  <c r="R34" i="52"/>
  <c r="O34" i="52"/>
  <c r="L34" i="52"/>
  <c r="K34" i="52"/>
  <c r="J34" i="52"/>
  <c r="C34" i="52"/>
  <c r="B34" i="52"/>
  <c r="R33" i="52"/>
  <c r="O33" i="52"/>
  <c r="L33" i="52"/>
  <c r="K33" i="52"/>
  <c r="J33" i="52"/>
  <c r="I33" i="52"/>
  <c r="C33" i="52"/>
  <c r="B33" i="52"/>
  <c r="R32" i="52"/>
  <c r="O32" i="52"/>
  <c r="L32" i="52"/>
  <c r="K32" i="52"/>
  <c r="J32" i="52"/>
  <c r="I32" i="52"/>
  <c r="F32" i="52"/>
  <c r="C32" i="52"/>
  <c r="B32" i="52"/>
  <c r="R31" i="52"/>
  <c r="O31" i="52"/>
  <c r="L31" i="52"/>
  <c r="K31" i="52"/>
  <c r="J31" i="52"/>
  <c r="I31" i="52"/>
  <c r="F31" i="52"/>
  <c r="D31" i="52"/>
  <c r="C31" i="52"/>
  <c r="B31" i="52"/>
  <c r="R30" i="52"/>
  <c r="O30" i="52"/>
  <c r="L30" i="52"/>
  <c r="K30" i="52"/>
  <c r="J30" i="52"/>
  <c r="I30" i="52"/>
  <c r="G30" i="52"/>
  <c r="F30" i="52"/>
  <c r="D30" i="52"/>
  <c r="C30" i="52"/>
  <c r="B30" i="52"/>
  <c r="R29" i="52"/>
  <c r="O29" i="52"/>
  <c r="L29" i="52"/>
  <c r="K29" i="52"/>
  <c r="J29" i="52"/>
  <c r="I29" i="52"/>
  <c r="H29" i="52"/>
  <c r="G29" i="52"/>
  <c r="F29" i="52"/>
  <c r="D29" i="52"/>
  <c r="C29" i="52"/>
  <c r="B29" i="52"/>
  <c r="R28" i="52"/>
  <c r="P28" i="52"/>
  <c r="O28" i="52"/>
  <c r="L28" i="52"/>
  <c r="K28" i="52"/>
  <c r="J28" i="52"/>
  <c r="I28" i="52"/>
  <c r="H28" i="52"/>
  <c r="G28" i="52"/>
  <c r="F28" i="52"/>
  <c r="D28" i="52"/>
  <c r="C28" i="52"/>
  <c r="B28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4" i="52"/>
  <c r="C24" i="52"/>
  <c r="B24" i="52"/>
  <c r="R63" i="51"/>
  <c r="R62" i="51"/>
  <c r="R61" i="51"/>
  <c r="R60" i="51"/>
  <c r="R59" i="51"/>
  <c r="R58" i="51"/>
  <c r="R57" i="51"/>
  <c r="R56" i="51"/>
  <c r="R55" i="51"/>
  <c r="R54" i="51"/>
  <c r="R53" i="51"/>
  <c r="R52" i="51"/>
  <c r="R51" i="51"/>
  <c r="R50" i="51"/>
  <c r="R49" i="51"/>
  <c r="R48" i="51"/>
  <c r="R47" i="51"/>
  <c r="R46" i="51"/>
  <c r="R45" i="51"/>
  <c r="R44" i="51"/>
  <c r="R43" i="51"/>
  <c r="K43" i="51"/>
  <c r="R42" i="51"/>
  <c r="O42" i="51"/>
  <c r="K42" i="51"/>
  <c r="R41" i="51"/>
  <c r="O41" i="51"/>
  <c r="K41" i="51"/>
  <c r="R40" i="51"/>
  <c r="O40" i="51"/>
  <c r="K40" i="51"/>
  <c r="J40" i="51"/>
  <c r="R39" i="51"/>
  <c r="O39" i="51"/>
  <c r="K39" i="51"/>
  <c r="J39" i="51"/>
  <c r="C39" i="51"/>
  <c r="R38" i="51"/>
  <c r="O38" i="51"/>
  <c r="K38" i="51"/>
  <c r="J38" i="51"/>
  <c r="C38" i="51"/>
  <c r="R37" i="51"/>
  <c r="K37" i="51"/>
  <c r="J37" i="51"/>
  <c r="C37" i="51"/>
  <c r="B37" i="51"/>
  <c r="R36" i="51"/>
  <c r="O36" i="51"/>
  <c r="K36" i="51"/>
  <c r="J36" i="51"/>
  <c r="C36" i="51"/>
  <c r="B36" i="51"/>
  <c r="R35" i="51"/>
  <c r="O35" i="51"/>
  <c r="K35" i="51"/>
  <c r="J35" i="51"/>
  <c r="C35" i="51"/>
  <c r="B35" i="51"/>
  <c r="R34" i="51"/>
  <c r="O34" i="51"/>
  <c r="L34" i="51"/>
  <c r="K34" i="51"/>
  <c r="J34" i="51"/>
  <c r="C34" i="51"/>
  <c r="B34" i="51"/>
  <c r="R33" i="51"/>
  <c r="O33" i="51"/>
  <c r="L33" i="51"/>
  <c r="K33" i="51"/>
  <c r="J33" i="51"/>
  <c r="I33" i="51"/>
  <c r="C33" i="51"/>
  <c r="B33" i="51"/>
  <c r="R32" i="51"/>
  <c r="O32" i="51"/>
  <c r="L32" i="51"/>
  <c r="K32" i="51"/>
  <c r="J32" i="51"/>
  <c r="I32" i="51"/>
  <c r="F32" i="51"/>
  <c r="C32" i="51"/>
  <c r="B32" i="51"/>
  <c r="R31" i="51"/>
  <c r="O31" i="51"/>
  <c r="L31" i="51"/>
  <c r="K31" i="51"/>
  <c r="J31" i="51"/>
  <c r="I31" i="51"/>
  <c r="F31" i="51"/>
  <c r="D31" i="51"/>
  <c r="C31" i="51"/>
  <c r="B31" i="51"/>
  <c r="R30" i="51"/>
  <c r="O30" i="51"/>
  <c r="L30" i="51"/>
  <c r="K30" i="51"/>
  <c r="J30" i="51"/>
  <c r="I30" i="51"/>
  <c r="G30" i="51"/>
  <c r="F30" i="51"/>
  <c r="D30" i="51"/>
  <c r="C30" i="51"/>
  <c r="B30" i="51"/>
  <c r="R29" i="51"/>
  <c r="O29" i="51"/>
  <c r="L29" i="51"/>
  <c r="K29" i="51"/>
  <c r="J29" i="51"/>
  <c r="I29" i="51"/>
  <c r="H29" i="51"/>
  <c r="G29" i="51"/>
  <c r="F29" i="51"/>
  <c r="D29" i="51"/>
  <c r="C29" i="51"/>
  <c r="B29" i="51"/>
  <c r="R28" i="51"/>
  <c r="P28" i="51"/>
  <c r="O28" i="51"/>
  <c r="L28" i="51"/>
  <c r="K28" i="51"/>
  <c r="J28" i="51"/>
  <c r="I28" i="51"/>
  <c r="H28" i="51"/>
  <c r="G28" i="51"/>
  <c r="F28" i="51"/>
  <c r="D28" i="51"/>
  <c r="C28" i="51"/>
  <c r="B28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B24" i="51"/>
  <c r="R63" i="50"/>
  <c r="R62" i="50"/>
  <c r="R61" i="50"/>
  <c r="R60" i="50"/>
  <c r="R59" i="50"/>
  <c r="R58" i="50"/>
  <c r="R57" i="50"/>
  <c r="R56" i="50"/>
  <c r="R55" i="50"/>
  <c r="R54" i="50"/>
  <c r="R53" i="50"/>
  <c r="R52" i="50"/>
  <c r="R51" i="50"/>
  <c r="R50" i="50"/>
  <c r="R49" i="50"/>
  <c r="R48" i="50"/>
  <c r="R47" i="50"/>
  <c r="R46" i="50"/>
  <c r="R45" i="50"/>
  <c r="R44" i="50"/>
  <c r="R43" i="50"/>
  <c r="K43" i="50"/>
  <c r="R42" i="50"/>
  <c r="O42" i="50"/>
  <c r="K42" i="50"/>
  <c r="R41" i="50"/>
  <c r="O41" i="50"/>
  <c r="K41" i="50"/>
  <c r="R40" i="50"/>
  <c r="O40" i="50"/>
  <c r="K40" i="50"/>
  <c r="J40" i="50"/>
  <c r="R39" i="50"/>
  <c r="O39" i="50"/>
  <c r="K39" i="50"/>
  <c r="J39" i="50"/>
  <c r="C39" i="50"/>
  <c r="R38" i="50"/>
  <c r="O38" i="50"/>
  <c r="K38" i="50"/>
  <c r="J38" i="50"/>
  <c r="C38" i="50"/>
  <c r="R37" i="50"/>
  <c r="K37" i="50"/>
  <c r="J37" i="50"/>
  <c r="C37" i="50"/>
  <c r="B37" i="50"/>
  <c r="R36" i="50"/>
  <c r="O36" i="50"/>
  <c r="K36" i="50"/>
  <c r="J36" i="50"/>
  <c r="C36" i="50"/>
  <c r="B36" i="50"/>
  <c r="R35" i="50"/>
  <c r="O35" i="50"/>
  <c r="K35" i="50"/>
  <c r="J35" i="50"/>
  <c r="C35" i="50"/>
  <c r="B35" i="50"/>
  <c r="R34" i="50"/>
  <c r="O34" i="50"/>
  <c r="L34" i="50"/>
  <c r="K34" i="50"/>
  <c r="J34" i="50"/>
  <c r="C34" i="50"/>
  <c r="B34" i="50"/>
  <c r="R33" i="50"/>
  <c r="O33" i="50"/>
  <c r="L33" i="50"/>
  <c r="K33" i="50"/>
  <c r="J33" i="50"/>
  <c r="I33" i="50"/>
  <c r="C33" i="50"/>
  <c r="B33" i="50"/>
  <c r="R32" i="50"/>
  <c r="O32" i="50"/>
  <c r="L32" i="50"/>
  <c r="K32" i="50"/>
  <c r="J32" i="50"/>
  <c r="I32" i="50"/>
  <c r="F32" i="50"/>
  <c r="C32" i="50"/>
  <c r="B32" i="50"/>
  <c r="R31" i="50"/>
  <c r="O31" i="50"/>
  <c r="L31" i="50"/>
  <c r="K31" i="50"/>
  <c r="J31" i="50"/>
  <c r="I31" i="50"/>
  <c r="F31" i="50"/>
  <c r="D31" i="50"/>
  <c r="C31" i="50"/>
  <c r="B31" i="50"/>
  <c r="R30" i="50"/>
  <c r="O30" i="50"/>
  <c r="L30" i="50"/>
  <c r="K30" i="50"/>
  <c r="J30" i="50"/>
  <c r="I30" i="50"/>
  <c r="G30" i="50"/>
  <c r="F30" i="50"/>
  <c r="D30" i="50"/>
  <c r="C30" i="50"/>
  <c r="B30" i="50"/>
  <c r="R29" i="50"/>
  <c r="O29" i="50"/>
  <c r="L29" i="50"/>
  <c r="K29" i="50"/>
  <c r="J29" i="50"/>
  <c r="I29" i="50"/>
  <c r="H29" i="50"/>
  <c r="G29" i="50"/>
  <c r="F29" i="50"/>
  <c r="D29" i="50"/>
  <c r="C29" i="50"/>
  <c r="B29" i="50"/>
  <c r="R28" i="50"/>
  <c r="P28" i="50"/>
  <c r="O28" i="50"/>
  <c r="L28" i="50"/>
  <c r="K28" i="50"/>
  <c r="J28" i="50"/>
  <c r="I28" i="50"/>
  <c r="H28" i="50"/>
  <c r="G28" i="50"/>
  <c r="F28" i="50"/>
  <c r="D28" i="50"/>
  <c r="C28" i="50"/>
  <c r="B28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B24" i="50"/>
  <c r="R63" i="49"/>
  <c r="R62" i="49"/>
  <c r="R61" i="49"/>
  <c r="R60" i="49"/>
  <c r="R59" i="49"/>
  <c r="R58" i="49"/>
  <c r="R57" i="49"/>
  <c r="R56" i="49"/>
  <c r="R55" i="49"/>
  <c r="R54" i="49"/>
  <c r="R53" i="49"/>
  <c r="R52" i="49"/>
  <c r="R51" i="49"/>
  <c r="R50" i="49"/>
  <c r="R49" i="49"/>
  <c r="R48" i="49"/>
  <c r="R47" i="49"/>
  <c r="R46" i="49"/>
  <c r="R45" i="49"/>
  <c r="R44" i="49"/>
  <c r="R43" i="49"/>
  <c r="K43" i="49"/>
  <c r="R42" i="49"/>
  <c r="O42" i="49"/>
  <c r="K42" i="49"/>
  <c r="R41" i="49"/>
  <c r="O41" i="49"/>
  <c r="K41" i="49"/>
  <c r="R40" i="49"/>
  <c r="O40" i="49"/>
  <c r="K40" i="49"/>
  <c r="J40" i="49"/>
  <c r="R39" i="49"/>
  <c r="O39" i="49"/>
  <c r="K39" i="49"/>
  <c r="J39" i="49"/>
  <c r="C39" i="49"/>
  <c r="R38" i="49"/>
  <c r="O38" i="49"/>
  <c r="K38" i="49"/>
  <c r="J38" i="49"/>
  <c r="C38" i="49"/>
  <c r="R37" i="49"/>
  <c r="K37" i="49"/>
  <c r="J37" i="49"/>
  <c r="C37" i="49"/>
  <c r="B37" i="49"/>
  <c r="R36" i="49"/>
  <c r="O36" i="49"/>
  <c r="K36" i="49"/>
  <c r="J36" i="49"/>
  <c r="C36" i="49"/>
  <c r="B36" i="49"/>
  <c r="R35" i="49"/>
  <c r="O35" i="49"/>
  <c r="K35" i="49"/>
  <c r="J35" i="49"/>
  <c r="C35" i="49"/>
  <c r="B35" i="49"/>
  <c r="R34" i="49"/>
  <c r="O34" i="49"/>
  <c r="L34" i="49"/>
  <c r="K34" i="49"/>
  <c r="J34" i="49"/>
  <c r="C34" i="49"/>
  <c r="B34" i="49"/>
  <c r="R33" i="49"/>
  <c r="O33" i="49"/>
  <c r="L33" i="49"/>
  <c r="K33" i="49"/>
  <c r="J33" i="49"/>
  <c r="I33" i="49"/>
  <c r="C33" i="49"/>
  <c r="B33" i="49"/>
  <c r="R32" i="49"/>
  <c r="O32" i="49"/>
  <c r="L32" i="49"/>
  <c r="K32" i="49"/>
  <c r="J32" i="49"/>
  <c r="I32" i="49"/>
  <c r="F32" i="49"/>
  <c r="C32" i="49"/>
  <c r="B32" i="49"/>
  <c r="R31" i="49"/>
  <c r="O31" i="49"/>
  <c r="L31" i="49"/>
  <c r="K31" i="49"/>
  <c r="J31" i="49"/>
  <c r="I31" i="49"/>
  <c r="F31" i="49"/>
  <c r="D31" i="49"/>
  <c r="C31" i="49"/>
  <c r="B31" i="49"/>
  <c r="R30" i="49"/>
  <c r="O30" i="49"/>
  <c r="L30" i="49"/>
  <c r="K30" i="49"/>
  <c r="J30" i="49"/>
  <c r="I30" i="49"/>
  <c r="G30" i="49"/>
  <c r="F30" i="49"/>
  <c r="D30" i="49"/>
  <c r="C30" i="49"/>
  <c r="B30" i="49"/>
  <c r="R29" i="49"/>
  <c r="O29" i="49"/>
  <c r="L29" i="49"/>
  <c r="K29" i="49"/>
  <c r="J29" i="49"/>
  <c r="I29" i="49"/>
  <c r="H29" i="49"/>
  <c r="G29" i="49"/>
  <c r="F29" i="49"/>
  <c r="D29" i="49"/>
  <c r="C29" i="49"/>
  <c r="B29" i="49"/>
  <c r="R28" i="49"/>
  <c r="P28" i="49"/>
  <c r="O28" i="49"/>
  <c r="L28" i="49"/>
  <c r="K28" i="49"/>
  <c r="J28" i="49"/>
  <c r="I28" i="49"/>
  <c r="H28" i="49"/>
  <c r="G28" i="49"/>
  <c r="F28" i="49"/>
  <c r="D28" i="49"/>
  <c r="C28" i="49"/>
  <c r="B28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R63" i="48"/>
  <c r="R62" i="48"/>
  <c r="R61" i="48"/>
  <c r="R60" i="48"/>
  <c r="R59" i="48"/>
  <c r="R58" i="48"/>
  <c r="R57" i="48"/>
  <c r="R56" i="48"/>
  <c r="R55" i="48"/>
  <c r="R54" i="48"/>
  <c r="R53" i="48"/>
  <c r="R52" i="48"/>
  <c r="R51" i="48"/>
  <c r="R50" i="48"/>
  <c r="R49" i="48"/>
  <c r="R48" i="48"/>
  <c r="R47" i="48"/>
  <c r="R46" i="48"/>
  <c r="R45" i="48"/>
  <c r="R44" i="48"/>
  <c r="R43" i="48"/>
  <c r="K43" i="48"/>
  <c r="R42" i="48"/>
  <c r="O42" i="48"/>
  <c r="K42" i="48"/>
  <c r="R41" i="48"/>
  <c r="O41" i="48"/>
  <c r="K41" i="48"/>
  <c r="R40" i="48"/>
  <c r="O40" i="48"/>
  <c r="K40" i="48"/>
  <c r="J40" i="48"/>
  <c r="R39" i="48"/>
  <c r="O39" i="48"/>
  <c r="K39" i="48"/>
  <c r="J39" i="48"/>
  <c r="C39" i="48"/>
  <c r="R38" i="48"/>
  <c r="O38" i="48"/>
  <c r="K38" i="48"/>
  <c r="J38" i="48"/>
  <c r="C38" i="48"/>
  <c r="R37" i="48"/>
  <c r="K37" i="48"/>
  <c r="J37" i="48"/>
  <c r="C37" i="48"/>
  <c r="B37" i="48"/>
  <c r="R36" i="48"/>
  <c r="O36" i="48"/>
  <c r="K36" i="48"/>
  <c r="J36" i="48"/>
  <c r="C36" i="48"/>
  <c r="B36" i="48"/>
  <c r="R35" i="48"/>
  <c r="O35" i="48"/>
  <c r="K35" i="48"/>
  <c r="J35" i="48"/>
  <c r="C35" i="48"/>
  <c r="B35" i="48"/>
  <c r="R34" i="48"/>
  <c r="O34" i="48"/>
  <c r="L34" i="48"/>
  <c r="K34" i="48"/>
  <c r="J34" i="48"/>
  <c r="C34" i="48"/>
  <c r="B34" i="48"/>
  <c r="R33" i="48"/>
  <c r="O33" i="48"/>
  <c r="L33" i="48"/>
  <c r="K33" i="48"/>
  <c r="J33" i="48"/>
  <c r="I33" i="48"/>
  <c r="C33" i="48"/>
  <c r="B33" i="48"/>
  <c r="R32" i="48"/>
  <c r="O32" i="48"/>
  <c r="L32" i="48"/>
  <c r="K32" i="48"/>
  <c r="J32" i="48"/>
  <c r="I32" i="48"/>
  <c r="F32" i="48"/>
  <c r="C32" i="48"/>
  <c r="B32" i="48"/>
  <c r="R31" i="48"/>
  <c r="O31" i="48"/>
  <c r="L31" i="48"/>
  <c r="K31" i="48"/>
  <c r="J31" i="48"/>
  <c r="I31" i="48"/>
  <c r="F31" i="48"/>
  <c r="D31" i="48"/>
  <c r="C31" i="48"/>
  <c r="B31" i="48"/>
  <c r="R30" i="48"/>
  <c r="O30" i="48"/>
  <c r="L30" i="48"/>
  <c r="K30" i="48"/>
  <c r="J30" i="48"/>
  <c r="I30" i="48"/>
  <c r="G30" i="48"/>
  <c r="F30" i="48"/>
  <c r="D30" i="48"/>
  <c r="C30" i="48"/>
  <c r="B30" i="48"/>
  <c r="R29" i="48"/>
  <c r="O29" i="48"/>
  <c r="L29" i="48"/>
  <c r="K29" i="48"/>
  <c r="J29" i="48"/>
  <c r="I29" i="48"/>
  <c r="H29" i="48"/>
  <c r="G29" i="48"/>
  <c r="F29" i="48"/>
  <c r="D29" i="48"/>
  <c r="C29" i="48"/>
  <c r="B29" i="48"/>
  <c r="R28" i="48"/>
  <c r="P28" i="48"/>
  <c r="O28" i="48"/>
  <c r="L28" i="48"/>
  <c r="K28" i="48"/>
  <c r="J28" i="48"/>
  <c r="I28" i="48"/>
  <c r="H28" i="48"/>
  <c r="G28" i="48"/>
  <c r="F28" i="48"/>
  <c r="D28" i="48"/>
  <c r="C28" i="48"/>
  <c r="B28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D24" i="48"/>
  <c r="C24" i="48"/>
  <c r="B24" i="48"/>
  <c r="R63" i="45"/>
  <c r="R62" i="45"/>
  <c r="R61" i="45"/>
  <c r="R60" i="45"/>
  <c r="R59" i="45"/>
  <c r="R58" i="45"/>
  <c r="R57" i="45"/>
  <c r="R56" i="45"/>
  <c r="R55" i="45"/>
  <c r="R54" i="45"/>
  <c r="R53" i="45"/>
  <c r="R52" i="45"/>
  <c r="R51" i="45"/>
  <c r="R50" i="45"/>
  <c r="R49" i="45"/>
  <c r="R48" i="45"/>
  <c r="R47" i="45"/>
  <c r="R46" i="45"/>
  <c r="R45" i="45"/>
  <c r="R44" i="45"/>
  <c r="R43" i="45"/>
  <c r="K43" i="45"/>
  <c r="R42" i="45"/>
  <c r="O42" i="45"/>
  <c r="K42" i="45"/>
  <c r="R41" i="45"/>
  <c r="O41" i="45"/>
  <c r="K41" i="45"/>
  <c r="R40" i="45"/>
  <c r="O40" i="45"/>
  <c r="K40" i="45"/>
  <c r="J40" i="45"/>
  <c r="R39" i="45"/>
  <c r="O39" i="45"/>
  <c r="K39" i="45"/>
  <c r="J39" i="45"/>
  <c r="C39" i="45"/>
  <c r="R38" i="45"/>
  <c r="O38" i="45"/>
  <c r="K38" i="45"/>
  <c r="J38" i="45"/>
  <c r="C38" i="45"/>
  <c r="R37" i="45"/>
  <c r="K37" i="45"/>
  <c r="J37" i="45"/>
  <c r="C37" i="45"/>
  <c r="B37" i="45"/>
  <c r="R36" i="45"/>
  <c r="O36" i="45"/>
  <c r="K36" i="45"/>
  <c r="J36" i="45"/>
  <c r="C36" i="45"/>
  <c r="B36" i="45"/>
  <c r="R35" i="45"/>
  <c r="O35" i="45"/>
  <c r="K35" i="45"/>
  <c r="J35" i="45"/>
  <c r="C35" i="45"/>
  <c r="B35" i="45"/>
  <c r="R34" i="45"/>
  <c r="O34" i="45"/>
  <c r="L34" i="45"/>
  <c r="K34" i="45"/>
  <c r="J34" i="45"/>
  <c r="C34" i="45"/>
  <c r="B34" i="45"/>
  <c r="R33" i="45"/>
  <c r="O33" i="45"/>
  <c r="L33" i="45"/>
  <c r="K33" i="45"/>
  <c r="J33" i="45"/>
  <c r="I33" i="45"/>
  <c r="C33" i="45"/>
  <c r="B33" i="45"/>
  <c r="R32" i="45"/>
  <c r="O32" i="45"/>
  <c r="L32" i="45"/>
  <c r="K32" i="45"/>
  <c r="J32" i="45"/>
  <c r="I32" i="45"/>
  <c r="F32" i="45"/>
  <c r="C32" i="45"/>
  <c r="B32" i="45"/>
  <c r="R31" i="45"/>
  <c r="O31" i="45"/>
  <c r="L31" i="45"/>
  <c r="K31" i="45"/>
  <c r="J31" i="45"/>
  <c r="I31" i="45"/>
  <c r="F31" i="45"/>
  <c r="D31" i="45"/>
  <c r="C31" i="45"/>
  <c r="B31" i="45"/>
  <c r="R30" i="45"/>
  <c r="O30" i="45"/>
  <c r="L30" i="45"/>
  <c r="K30" i="45"/>
  <c r="J30" i="45"/>
  <c r="I30" i="45"/>
  <c r="G30" i="45"/>
  <c r="F30" i="45"/>
  <c r="D30" i="45"/>
  <c r="C30" i="45"/>
  <c r="B30" i="45"/>
  <c r="R29" i="45"/>
  <c r="O29" i="45"/>
  <c r="L29" i="45"/>
  <c r="K29" i="45"/>
  <c r="J29" i="45"/>
  <c r="I29" i="45"/>
  <c r="H29" i="45"/>
  <c r="G29" i="45"/>
  <c r="F29" i="45"/>
  <c r="D29" i="45"/>
  <c r="C29" i="45"/>
  <c r="B29" i="45"/>
  <c r="R28" i="45"/>
  <c r="P28" i="45"/>
  <c r="O28" i="45"/>
  <c r="L28" i="45"/>
  <c r="K28" i="45"/>
  <c r="J28" i="45"/>
  <c r="I28" i="45"/>
  <c r="H28" i="45"/>
  <c r="G28" i="45"/>
  <c r="F28" i="45"/>
  <c r="D28" i="45"/>
  <c r="C28" i="45"/>
  <c r="B28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R63" i="44"/>
  <c r="R62" i="44"/>
  <c r="R61" i="44"/>
  <c r="R60" i="44"/>
  <c r="R59" i="44"/>
  <c r="R58" i="44"/>
  <c r="R57" i="44"/>
  <c r="R56" i="44"/>
  <c r="R55" i="44"/>
  <c r="R54" i="44"/>
  <c r="R53" i="44"/>
  <c r="R52" i="44"/>
  <c r="R51" i="44"/>
  <c r="R50" i="44"/>
  <c r="R49" i="44"/>
  <c r="R48" i="44"/>
  <c r="R47" i="44"/>
  <c r="R46" i="44"/>
  <c r="R45" i="44"/>
  <c r="R44" i="44"/>
  <c r="R43" i="44"/>
  <c r="K43" i="44"/>
  <c r="R42" i="44"/>
  <c r="O42" i="44"/>
  <c r="K42" i="44"/>
  <c r="R41" i="44"/>
  <c r="O41" i="44"/>
  <c r="K41" i="44"/>
  <c r="R40" i="44"/>
  <c r="O40" i="44"/>
  <c r="K40" i="44"/>
  <c r="J40" i="44"/>
  <c r="R39" i="44"/>
  <c r="O39" i="44"/>
  <c r="K39" i="44"/>
  <c r="J39" i="44"/>
  <c r="C39" i="44"/>
  <c r="R38" i="44"/>
  <c r="O38" i="44"/>
  <c r="K38" i="44"/>
  <c r="J38" i="44"/>
  <c r="C38" i="44"/>
  <c r="R37" i="44"/>
  <c r="K37" i="44"/>
  <c r="J37" i="44"/>
  <c r="C37" i="44"/>
  <c r="B37" i="44"/>
  <c r="R36" i="44"/>
  <c r="O36" i="44"/>
  <c r="K36" i="44"/>
  <c r="J36" i="44"/>
  <c r="C36" i="44"/>
  <c r="B36" i="44"/>
  <c r="R35" i="44"/>
  <c r="O35" i="44"/>
  <c r="K35" i="44"/>
  <c r="J35" i="44"/>
  <c r="C35" i="44"/>
  <c r="B35" i="44"/>
  <c r="R34" i="44"/>
  <c r="O34" i="44"/>
  <c r="L34" i="44"/>
  <c r="K34" i="44"/>
  <c r="J34" i="44"/>
  <c r="C34" i="44"/>
  <c r="B34" i="44"/>
  <c r="R33" i="44"/>
  <c r="O33" i="44"/>
  <c r="L33" i="44"/>
  <c r="K33" i="44"/>
  <c r="J33" i="44"/>
  <c r="I33" i="44"/>
  <c r="C33" i="44"/>
  <c r="B33" i="44"/>
  <c r="R32" i="44"/>
  <c r="O32" i="44"/>
  <c r="L32" i="44"/>
  <c r="K32" i="44"/>
  <c r="J32" i="44"/>
  <c r="I32" i="44"/>
  <c r="F32" i="44"/>
  <c r="C32" i="44"/>
  <c r="B32" i="44"/>
  <c r="R31" i="44"/>
  <c r="O31" i="44"/>
  <c r="L31" i="44"/>
  <c r="K31" i="44"/>
  <c r="J31" i="44"/>
  <c r="I31" i="44"/>
  <c r="F31" i="44"/>
  <c r="D31" i="44"/>
  <c r="C31" i="44"/>
  <c r="B31" i="44"/>
  <c r="R30" i="44"/>
  <c r="O30" i="44"/>
  <c r="L30" i="44"/>
  <c r="K30" i="44"/>
  <c r="J30" i="44"/>
  <c r="I30" i="44"/>
  <c r="G30" i="44"/>
  <c r="F30" i="44"/>
  <c r="D30" i="44"/>
  <c r="C30" i="44"/>
  <c r="B30" i="44"/>
  <c r="R29" i="44"/>
  <c r="O29" i="44"/>
  <c r="L29" i="44"/>
  <c r="K29" i="44"/>
  <c r="J29" i="44"/>
  <c r="I29" i="44"/>
  <c r="H29" i="44"/>
  <c r="G29" i="44"/>
  <c r="F29" i="44"/>
  <c r="D29" i="44"/>
  <c r="C29" i="44"/>
  <c r="B29" i="44"/>
  <c r="R28" i="44"/>
  <c r="P28" i="44"/>
  <c r="O28" i="44"/>
  <c r="L28" i="44"/>
  <c r="K28" i="44"/>
  <c r="J28" i="44"/>
  <c r="I28" i="44"/>
  <c r="H28" i="44"/>
  <c r="G28" i="44"/>
  <c r="F28" i="44"/>
  <c r="D28" i="44"/>
  <c r="C28" i="44"/>
  <c r="B28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R63" i="43"/>
  <c r="R62" i="43"/>
  <c r="R61" i="43"/>
  <c r="R60" i="43"/>
  <c r="R59" i="43"/>
  <c r="R58" i="43"/>
  <c r="R57" i="43"/>
  <c r="R56" i="43"/>
  <c r="R55" i="43"/>
  <c r="R54" i="43"/>
  <c r="R53" i="43"/>
  <c r="R52" i="43"/>
  <c r="R51" i="43"/>
  <c r="R50" i="43"/>
  <c r="R49" i="43"/>
  <c r="R48" i="43"/>
  <c r="R47" i="43"/>
  <c r="R46" i="43"/>
  <c r="R45" i="43"/>
  <c r="R44" i="43"/>
  <c r="R43" i="43"/>
  <c r="K43" i="43"/>
  <c r="R42" i="43"/>
  <c r="O42" i="43"/>
  <c r="K42" i="43"/>
  <c r="R41" i="43"/>
  <c r="O41" i="43"/>
  <c r="K41" i="43"/>
  <c r="R40" i="43"/>
  <c r="O40" i="43"/>
  <c r="K40" i="43"/>
  <c r="J40" i="43"/>
  <c r="R39" i="43"/>
  <c r="O39" i="43"/>
  <c r="K39" i="43"/>
  <c r="J39" i="43"/>
  <c r="C39" i="43"/>
  <c r="R38" i="43"/>
  <c r="O38" i="43"/>
  <c r="K38" i="43"/>
  <c r="J38" i="43"/>
  <c r="C38" i="43"/>
  <c r="R37" i="43"/>
  <c r="K37" i="43"/>
  <c r="J37" i="43"/>
  <c r="C37" i="43"/>
  <c r="B37" i="43"/>
  <c r="R36" i="43"/>
  <c r="O36" i="43"/>
  <c r="K36" i="43"/>
  <c r="J36" i="43"/>
  <c r="C36" i="43"/>
  <c r="B36" i="43"/>
  <c r="R35" i="43"/>
  <c r="O35" i="43"/>
  <c r="K35" i="43"/>
  <c r="J35" i="43"/>
  <c r="C35" i="43"/>
  <c r="B35" i="43"/>
  <c r="R34" i="43"/>
  <c r="O34" i="43"/>
  <c r="L34" i="43"/>
  <c r="K34" i="43"/>
  <c r="J34" i="43"/>
  <c r="C34" i="43"/>
  <c r="B34" i="43"/>
  <c r="R33" i="43"/>
  <c r="O33" i="43"/>
  <c r="L33" i="43"/>
  <c r="K33" i="43"/>
  <c r="J33" i="43"/>
  <c r="I33" i="43"/>
  <c r="C33" i="43"/>
  <c r="B33" i="43"/>
  <c r="R32" i="43"/>
  <c r="O32" i="43"/>
  <c r="L32" i="43"/>
  <c r="K32" i="43"/>
  <c r="J32" i="43"/>
  <c r="I32" i="43"/>
  <c r="F32" i="43"/>
  <c r="C32" i="43"/>
  <c r="B32" i="43"/>
  <c r="R31" i="43"/>
  <c r="O31" i="43"/>
  <c r="L31" i="43"/>
  <c r="K31" i="43"/>
  <c r="J31" i="43"/>
  <c r="I31" i="43"/>
  <c r="F31" i="43"/>
  <c r="D31" i="43"/>
  <c r="C31" i="43"/>
  <c r="B31" i="43"/>
  <c r="R30" i="43"/>
  <c r="O30" i="43"/>
  <c r="L30" i="43"/>
  <c r="K30" i="43"/>
  <c r="J30" i="43"/>
  <c r="I30" i="43"/>
  <c r="G30" i="43"/>
  <c r="F30" i="43"/>
  <c r="D30" i="43"/>
  <c r="C30" i="43"/>
  <c r="B30" i="43"/>
  <c r="R29" i="43"/>
  <c r="O29" i="43"/>
  <c r="L29" i="43"/>
  <c r="K29" i="43"/>
  <c r="J29" i="43"/>
  <c r="I29" i="43"/>
  <c r="H29" i="43"/>
  <c r="G29" i="43"/>
  <c r="F29" i="43"/>
  <c r="D29" i="43"/>
  <c r="C29" i="43"/>
  <c r="B29" i="43"/>
  <c r="R28" i="43"/>
  <c r="P28" i="43"/>
  <c r="O28" i="43"/>
  <c r="L28" i="43"/>
  <c r="K28" i="43"/>
  <c r="J28" i="43"/>
  <c r="I28" i="43"/>
  <c r="H28" i="43"/>
  <c r="G28" i="43"/>
  <c r="F28" i="43"/>
  <c r="D28" i="43"/>
  <c r="C28" i="43"/>
  <c r="B28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R63" i="42"/>
  <c r="R62" i="42"/>
  <c r="R61" i="42"/>
  <c r="R60" i="42"/>
  <c r="R59" i="42"/>
  <c r="R58" i="42"/>
  <c r="R57" i="42"/>
  <c r="R56" i="42"/>
  <c r="R55" i="42"/>
  <c r="R54" i="42"/>
  <c r="R53" i="42"/>
  <c r="R52" i="42"/>
  <c r="R51" i="42"/>
  <c r="R50" i="42"/>
  <c r="R49" i="42"/>
  <c r="R48" i="42"/>
  <c r="R47" i="42"/>
  <c r="R46" i="42"/>
  <c r="R45" i="42"/>
  <c r="R44" i="42"/>
  <c r="R43" i="42"/>
  <c r="K43" i="42"/>
  <c r="R42" i="42"/>
  <c r="O42" i="42"/>
  <c r="K42" i="42"/>
  <c r="R41" i="42"/>
  <c r="O41" i="42"/>
  <c r="K41" i="42"/>
  <c r="R40" i="42"/>
  <c r="O40" i="42"/>
  <c r="K40" i="42"/>
  <c r="J40" i="42"/>
  <c r="R39" i="42"/>
  <c r="O39" i="42"/>
  <c r="K39" i="42"/>
  <c r="J39" i="42"/>
  <c r="C39" i="42"/>
  <c r="R38" i="42"/>
  <c r="O38" i="42"/>
  <c r="K38" i="42"/>
  <c r="J38" i="42"/>
  <c r="C38" i="42"/>
  <c r="R37" i="42"/>
  <c r="K37" i="42"/>
  <c r="J37" i="42"/>
  <c r="C37" i="42"/>
  <c r="B37" i="42"/>
  <c r="R36" i="42"/>
  <c r="O36" i="42"/>
  <c r="K36" i="42"/>
  <c r="J36" i="42"/>
  <c r="C36" i="42"/>
  <c r="B36" i="42"/>
  <c r="R35" i="42"/>
  <c r="O35" i="42"/>
  <c r="K35" i="42"/>
  <c r="J35" i="42"/>
  <c r="C35" i="42"/>
  <c r="B35" i="42"/>
  <c r="R34" i="42"/>
  <c r="O34" i="42"/>
  <c r="L34" i="42"/>
  <c r="K34" i="42"/>
  <c r="J34" i="42"/>
  <c r="C34" i="42"/>
  <c r="B34" i="42"/>
  <c r="R33" i="42"/>
  <c r="O33" i="42"/>
  <c r="L33" i="42"/>
  <c r="K33" i="42"/>
  <c r="J33" i="42"/>
  <c r="I33" i="42"/>
  <c r="C33" i="42"/>
  <c r="B33" i="42"/>
  <c r="R32" i="42"/>
  <c r="O32" i="42"/>
  <c r="L32" i="42"/>
  <c r="K32" i="42"/>
  <c r="J32" i="42"/>
  <c r="I32" i="42"/>
  <c r="F32" i="42"/>
  <c r="C32" i="42"/>
  <c r="B32" i="42"/>
  <c r="R31" i="42"/>
  <c r="O31" i="42"/>
  <c r="L31" i="42"/>
  <c r="K31" i="42"/>
  <c r="J31" i="42"/>
  <c r="I31" i="42"/>
  <c r="F31" i="42"/>
  <c r="D31" i="42"/>
  <c r="C31" i="42"/>
  <c r="B31" i="42"/>
  <c r="R30" i="42"/>
  <c r="O30" i="42"/>
  <c r="L30" i="42"/>
  <c r="K30" i="42"/>
  <c r="J30" i="42"/>
  <c r="I30" i="42"/>
  <c r="G30" i="42"/>
  <c r="F30" i="42"/>
  <c r="D30" i="42"/>
  <c r="C30" i="42"/>
  <c r="B30" i="42"/>
  <c r="R29" i="42"/>
  <c r="O29" i="42"/>
  <c r="L29" i="42"/>
  <c r="K29" i="42"/>
  <c r="J29" i="42"/>
  <c r="I29" i="42"/>
  <c r="H29" i="42"/>
  <c r="G29" i="42"/>
  <c r="F29" i="42"/>
  <c r="D29" i="42"/>
  <c r="C29" i="42"/>
  <c r="B29" i="42"/>
  <c r="R28" i="42"/>
  <c r="P28" i="42"/>
  <c r="O28" i="42"/>
  <c r="L28" i="42"/>
  <c r="K28" i="42"/>
  <c r="J28" i="42"/>
  <c r="I28" i="42"/>
  <c r="H28" i="42"/>
  <c r="G28" i="42"/>
  <c r="F28" i="42"/>
  <c r="D28" i="42"/>
  <c r="C28" i="42"/>
  <c r="B28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B24" i="42"/>
  <c r="R63" i="41"/>
  <c r="R62" i="41"/>
  <c r="R61" i="41"/>
  <c r="R60" i="41"/>
  <c r="R59" i="41"/>
  <c r="R58" i="41"/>
  <c r="R57" i="41"/>
  <c r="R56" i="41"/>
  <c r="R55" i="41"/>
  <c r="R54" i="41"/>
  <c r="R53" i="41"/>
  <c r="R52" i="41"/>
  <c r="R51" i="41"/>
  <c r="R50" i="41"/>
  <c r="R49" i="41"/>
  <c r="R48" i="41"/>
  <c r="R47" i="41"/>
  <c r="R46" i="41"/>
  <c r="R45" i="41"/>
  <c r="R44" i="41"/>
  <c r="R43" i="41"/>
  <c r="K43" i="41"/>
  <c r="R42" i="41"/>
  <c r="O42" i="41"/>
  <c r="K42" i="41"/>
  <c r="R41" i="41"/>
  <c r="O41" i="41"/>
  <c r="K41" i="41"/>
  <c r="R40" i="41"/>
  <c r="O40" i="41"/>
  <c r="K40" i="41"/>
  <c r="J40" i="41"/>
  <c r="R39" i="41"/>
  <c r="O39" i="41"/>
  <c r="K39" i="41"/>
  <c r="J39" i="41"/>
  <c r="C39" i="41"/>
  <c r="R38" i="41"/>
  <c r="O38" i="41"/>
  <c r="K38" i="41"/>
  <c r="J38" i="41"/>
  <c r="C38" i="41"/>
  <c r="R37" i="41"/>
  <c r="K37" i="41"/>
  <c r="J37" i="41"/>
  <c r="C37" i="41"/>
  <c r="B37" i="41"/>
  <c r="R36" i="41"/>
  <c r="O36" i="41"/>
  <c r="K36" i="41"/>
  <c r="J36" i="41"/>
  <c r="C36" i="41"/>
  <c r="B36" i="41"/>
  <c r="R35" i="41"/>
  <c r="O35" i="41"/>
  <c r="K35" i="41"/>
  <c r="J35" i="41"/>
  <c r="C35" i="41"/>
  <c r="B35" i="41"/>
  <c r="R34" i="41"/>
  <c r="O34" i="41"/>
  <c r="L34" i="41"/>
  <c r="K34" i="41"/>
  <c r="J34" i="41"/>
  <c r="C34" i="41"/>
  <c r="B34" i="41"/>
  <c r="R33" i="41"/>
  <c r="O33" i="41"/>
  <c r="L33" i="41"/>
  <c r="K33" i="41"/>
  <c r="J33" i="41"/>
  <c r="I33" i="41"/>
  <c r="C33" i="41"/>
  <c r="B33" i="41"/>
  <c r="R32" i="41"/>
  <c r="O32" i="41"/>
  <c r="L32" i="41"/>
  <c r="K32" i="41"/>
  <c r="J32" i="41"/>
  <c r="I32" i="41"/>
  <c r="F32" i="41"/>
  <c r="C32" i="41"/>
  <c r="B32" i="41"/>
  <c r="R31" i="41"/>
  <c r="O31" i="41"/>
  <c r="L31" i="41"/>
  <c r="K31" i="41"/>
  <c r="J31" i="41"/>
  <c r="I31" i="41"/>
  <c r="F31" i="41"/>
  <c r="D31" i="41"/>
  <c r="C31" i="41"/>
  <c r="B31" i="41"/>
  <c r="R30" i="41"/>
  <c r="O30" i="41"/>
  <c r="L30" i="41"/>
  <c r="K30" i="41"/>
  <c r="J30" i="41"/>
  <c r="I30" i="41"/>
  <c r="G30" i="41"/>
  <c r="F30" i="41"/>
  <c r="D30" i="41"/>
  <c r="C30" i="41"/>
  <c r="B30" i="41"/>
  <c r="R29" i="41"/>
  <c r="O29" i="41"/>
  <c r="L29" i="41"/>
  <c r="K29" i="41"/>
  <c r="J29" i="41"/>
  <c r="I29" i="41"/>
  <c r="H29" i="41"/>
  <c r="G29" i="41"/>
  <c r="F29" i="41"/>
  <c r="D29" i="41"/>
  <c r="C29" i="41"/>
  <c r="B29" i="41"/>
  <c r="R28" i="41"/>
  <c r="P28" i="41"/>
  <c r="O28" i="41"/>
  <c r="L28" i="41"/>
  <c r="K28" i="41"/>
  <c r="J28" i="41"/>
  <c r="I28" i="41"/>
  <c r="H28" i="41"/>
  <c r="G28" i="41"/>
  <c r="F28" i="41"/>
  <c r="D28" i="41"/>
  <c r="C28" i="41"/>
  <c r="B28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R63" i="38"/>
  <c r="R62" i="38"/>
  <c r="R61" i="38"/>
  <c r="R60" i="38"/>
  <c r="R59" i="38"/>
  <c r="R58" i="38"/>
  <c r="R57" i="38"/>
  <c r="R56" i="38"/>
  <c r="R55" i="38"/>
  <c r="R54" i="38"/>
  <c r="R53" i="38"/>
  <c r="R52" i="38"/>
  <c r="R51" i="38"/>
  <c r="R50" i="38"/>
  <c r="R49" i="38"/>
  <c r="R48" i="38"/>
  <c r="R47" i="38"/>
  <c r="R46" i="38"/>
  <c r="R45" i="38"/>
  <c r="R44" i="38"/>
  <c r="R43" i="38"/>
  <c r="K43" i="38"/>
  <c r="R42" i="38"/>
  <c r="O42" i="38"/>
  <c r="K42" i="38"/>
  <c r="R41" i="38"/>
  <c r="O41" i="38"/>
  <c r="K41" i="38"/>
  <c r="R40" i="38"/>
  <c r="O40" i="38"/>
  <c r="K40" i="38"/>
  <c r="J40" i="38"/>
  <c r="R39" i="38"/>
  <c r="O39" i="38"/>
  <c r="K39" i="38"/>
  <c r="J39" i="38"/>
  <c r="C39" i="38"/>
  <c r="R38" i="38"/>
  <c r="O38" i="38"/>
  <c r="K38" i="38"/>
  <c r="J38" i="38"/>
  <c r="C38" i="38"/>
  <c r="R37" i="38"/>
  <c r="K37" i="38"/>
  <c r="J37" i="38"/>
  <c r="C37" i="38"/>
  <c r="B37" i="38"/>
  <c r="R36" i="38"/>
  <c r="O36" i="38"/>
  <c r="K36" i="38"/>
  <c r="J36" i="38"/>
  <c r="C36" i="38"/>
  <c r="B36" i="38"/>
  <c r="R35" i="38"/>
  <c r="O35" i="38"/>
  <c r="K35" i="38"/>
  <c r="J35" i="38"/>
  <c r="C35" i="38"/>
  <c r="B35" i="38"/>
  <c r="R34" i="38"/>
  <c r="O34" i="38"/>
  <c r="L34" i="38"/>
  <c r="K34" i="38"/>
  <c r="J34" i="38"/>
  <c r="C34" i="38"/>
  <c r="B34" i="38"/>
  <c r="R33" i="38"/>
  <c r="O33" i="38"/>
  <c r="L33" i="38"/>
  <c r="K33" i="38"/>
  <c r="J33" i="38"/>
  <c r="I33" i="38"/>
  <c r="C33" i="38"/>
  <c r="B33" i="38"/>
  <c r="R32" i="38"/>
  <c r="O32" i="38"/>
  <c r="L32" i="38"/>
  <c r="K32" i="38"/>
  <c r="J32" i="38"/>
  <c r="I32" i="38"/>
  <c r="F32" i="38"/>
  <c r="C32" i="38"/>
  <c r="B32" i="38"/>
  <c r="R31" i="38"/>
  <c r="O31" i="38"/>
  <c r="L31" i="38"/>
  <c r="K31" i="38"/>
  <c r="J31" i="38"/>
  <c r="I31" i="38"/>
  <c r="F31" i="38"/>
  <c r="D31" i="38"/>
  <c r="C31" i="38"/>
  <c r="B31" i="38"/>
  <c r="R30" i="38"/>
  <c r="O30" i="38"/>
  <c r="L30" i="38"/>
  <c r="K30" i="38"/>
  <c r="J30" i="38"/>
  <c r="I30" i="38"/>
  <c r="G30" i="38"/>
  <c r="F30" i="38"/>
  <c r="D30" i="38"/>
  <c r="C30" i="38"/>
  <c r="B30" i="38"/>
  <c r="R29" i="38"/>
  <c r="O29" i="38"/>
  <c r="L29" i="38"/>
  <c r="K29" i="38"/>
  <c r="J29" i="38"/>
  <c r="I29" i="38"/>
  <c r="H29" i="38"/>
  <c r="G29" i="38"/>
  <c r="F29" i="38"/>
  <c r="D29" i="38"/>
  <c r="C29" i="38"/>
  <c r="B29" i="38"/>
  <c r="R28" i="38"/>
  <c r="P28" i="38"/>
  <c r="O28" i="38"/>
  <c r="L28" i="38"/>
  <c r="K28" i="38"/>
  <c r="J28" i="38"/>
  <c r="I28" i="38"/>
  <c r="H28" i="38"/>
  <c r="G28" i="38"/>
  <c r="F28" i="38"/>
  <c r="D28" i="38"/>
  <c r="C28" i="38"/>
  <c r="B28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R43" i="37"/>
  <c r="K43" i="37"/>
  <c r="R42" i="37"/>
  <c r="O42" i="37"/>
  <c r="K42" i="37"/>
  <c r="R41" i="37"/>
  <c r="O41" i="37"/>
  <c r="K41" i="37"/>
  <c r="R40" i="37"/>
  <c r="O40" i="37"/>
  <c r="K40" i="37"/>
  <c r="J40" i="37"/>
  <c r="R39" i="37"/>
  <c r="O39" i="37"/>
  <c r="K39" i="37"/>
  <c r="J39" i="37"/>
  <c r="C39" i="37"/>
  <c r="R38" i="37"/>
  <c r="O38" i="37"/>
  <c r="K38" i="37"/>
  <c r="J38" i="37"/>
  <c r="C38" i="37"/>
  <c r="R37" i="37"/>
  <c r="K37" i="37"/>
  <c r="J37" i="37"/>
  <c r="C37" i="37"/>
  <c r="B37" i="37"/>
  <c r="R36" i="37"/>
  <c r="O36" i="37"/>
  <c r="K36" i="37"/>
  <c r="J36" i="37"/>
  <c r="C36" i="37"/>
  <c r="B36" i="37"/>
  <c r="R35" i="37"/>
  <c r="O35" i="37"/>
  <c r="K35" i="37"/>
  <c r="J35" i="37"/>
  <c r="C35" i="37"/>
  <c r="B35" i="37"/>
  <c r="R34" i="37"/>
  <c r="O34" i="37"/>
  <c r="L34" i="37"/>
  <c r="K34" i="37"/>
  <c r="J34" i="37"/>
  <c r="C34" i="37"/>
  <c r="B34" i="37"/>
  <c r="R33" i="37"/>
  <c r="O33" i="37"/>
  <c r="L33" i="37"/>
  <c r="K33" i="37"/>
  <c r="J33" i="37"/>
  <c r="I33" i="37"/>
  <c r="C33" i="37"/>
  <c r="B33" i="37"/>
  <c r="R32" i="37"/>
  <c r="O32" i="37"/>
  <c r="L32" i="37"/>
  <c r="K32" i="37"/>
  <c r="J32" i="37"/>
  <c r="I32" i="37"/>
  <c r="F32" i="37"/>
  <c r="C32" i="37"/>
  <c r="B32" i="37"/>
  <c r="R31" i="37"/>
  <c r="O31" i="37"/>
  <c r="L31" i="37"/>
  <c r="K31" i="37"/>
  <c r="J31" i="37"/>
  <c r="I31" i="37"/>
  <c r="F31" i="37"/>
  <c r="D31" i="37"/>
  <c r="C31" i="37"/>
  <c r="B31" i="37"/>
  <c r="R30" i="37"/>
  <c r="O30" i="37"/>
  <c r="L30" i="37"/>
  <c r="K30" i="37"/>
  <c r="J30" i="37"/>
  <c r="I30" i="37"/>
  <c r="G30" i="37"/>
  <c r="F30" i="37"/>
  <c r="D30" i="37"/>
  <c r="C30" i="37"/>
  <c r="B30" i="37"/>
  <c r="R29" i="37"/>
  <c r="O29" i="37"/>
  <c r="L29" i="37"/>
  <c r="K29" i="37"/>
  <c r="J29" i="37"/>
  <c r="I29" i="37"/>
  <c r="H29" i="37"/>
  <c r="G29" i="37"/>
  <c r="F29" i="37"/>
  <c r="D29" i="37"/>
  <c r="C29" i="37"/>
  <c r="B29" i="37"/>
  <c r="R28" i="37"/>
  <c r="P28" i="37"/>
  <c r="O28" i="37"/>
  <c r="L28" i="37"/>
  <c r="K28" i="37"/>
  <c r="J28" i="37"/>
  <c r="I28" i="37"/>
  <c r="H28" i="37"/>
  <c r="G28" i="37"/>
  <c r="F28" i="37"/>
  <c r="D28" i="37"/>
  <c r="C28" i="37"/>
  <c r="B28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R43" i="36"/>
  <c r="K43" i="36"/>
  <c r="R42" i="36"/>
  <c r="O42" i="36"/>
  <c r="K42" i="36"/>
  <c r="R41" i="36"/>
  <c r="O41" i="36"/>
  <c r="K41" i="36"/>
  <c r="R40" i="36"/>
  <c r="O40" i="36"/>
  <c r="K40" i="36"/>
  <c r="J40" i="36"/>
  <c r="R39" i="36"/>
  <c r="O39" i="36"/>
  <c r="K39" i="36"/>
  <c r="J39" i="36"/>
  <c r="C39" i="36"/>
  <c r="R38" i="36"/>
  <c r="O38" i="36"/>
  <c r="K38" i="36"/>
  <c r="J38" i="36"/>
  <c r="C38" i="36"/>
  <c r="R37" i="36"/>
  <c r="K37" i="36"/>
  <c r="J37" i="36"/>
  <c r="C37" i="36"/>
  <c r="B37" i="36"/>
  <c r="R36" i="36"/>
  <c r="O36" i="36"/>
  <c r="K36" i="36"/>
  <c r="J36" i="36"/>
  <c r="C36" i="36"/>
  <c r="B36" i="36"/>
  <c r="R35" i="36"/>
  <c r="O35" i="36"/>
  <c r="K35" i="36"/>
  <c r="J35" i="36"/>
  <c r="C35" i="36"/>
  <c r="B35" i="36"/>
  <c r="R34" i="36"/>
  <c r="O34" i="36"/>
  <c r="L34" i="36"/>
  <c r="K34" i="36"/>
  <c r="J34" i="36"/>
  <c r="C34" i="36"/>
  <c r="B34" i="36"/>
  <c r="R33" i="36"/>
  <c r="O33" i="36"/>
  <c r="L33" i="36"/>
  <c r="K33" i="36"/>
  <c r="J33" i="36"/>
  <c r="I33" i="36"/>
  <c r="C33" i="36"/>
  <c r="B33" i="36"/>
  <c r="R32" i="36"/>
  <c r="O32" i="36"/>
  <c r="L32" i="36"/>
  <c r="K32" i="36"/>
  <c r="J32" i="36"/>
  <c r="I32" i="36"/>
  <c r="F32" i="36"/>
  <c r="C32" i="36"/>
  <c r="B32" i="36"/>
  <c r="R31" i="36"/>
  <c r="O31" i="36"/>
  <c r="L31" i="36"/>
  <c r="K31" i="36"/>
  <c r="J31" i="36"/>
  <c r="I31" i="36"/>
  <c r="F31" i="36"/>
  <c r="D31" i="36"/>
  <c r="C31" i="36"/>
  <c r="B31" i="36"/>
  <c r="R30" i="36"/>
  <c r="O30" i="36"/>
  <c r="L30" i="36"/>
  <c r="K30" i="36"/>
  <c r="J30" i="36"/>
  <c r="I30" i="36"/>
  <c r="G30" i="36"/>
  <c r="F30" i="36"/>
  <c r="D30" i="36"/>
  <c r="C30" i="36"/>
  <c r="B30" i="36"/>
  <c r="R29" i="36"/>
  <c r="O29" i="36"/>
  <c r="L29" i="36"/>
  <c r="K29" i="36"/>
  <c r="J29" i="36"/>
  <c r="I29" i="36"/>
  <c r="H29" i="36"/>
  <c r="G29" i="36"/>
  <c r="F29" i="36"/>
  <c r="D29" i="36"/>
  <c r="C29" i="36"/>
  <c r="B29" i="36"/>
  <c r="R28" i="36"/>
  <c r="P28" i="36"/>
  <c r="O28" i="36"/>
  <c r="L28" i="36"/>
  <c r="K28" i="36"/>
  <c r="J28" i="36"/>
  <c r="I28" i="36"/>
  <c r="H28" i="36"/>
  <c r="G28" i="36"/>
  <c r="F28" i="36"/>
  <c r="D28" i="36"/>
  <c r="C28" i="36"/>
  <c r="B28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K43" i="35"/>
  <c r="R42" i="35"/>
  <c r="O42" i="35"/>
  <c r="K42" i="35"/>
  <c r="R41" i="35"/>
  <c r="O41" i="35"/>
  <c r="K41" i="35"/>
  <c r="R40" i="35"/>
  <c r="O40" i="35"/>
  <c r="K40" i="35"/>
  <c r="J40" i="35"/>
  <c r="R39" i="35"/>
  <c r="O39" i="35"/>
  <c r="K39" i="35"/>
  <c r="J39" i="35"/>
  <c r="C39" i="35"/>
  <c r="R38" i="35"/>
  <c r="O38" i="35"/>
  <c r="K38" i="35"/>
  <c r="J38" i="35"/>
  <c r="C38" i="35"/>
  <c r="R37" i="35"/>
  <c r="K37" i="35"/>
  <c r="J37" i="35"/>
  <c r="C37" i="35"/>
  <c r="B37" i="35"/>
  <c r="R36" i="35"/>
  <c r="O36" i="35"/>
  <c r="K36" i="35"/>
  <c r="J36" i="35"/>
  <c r="C36" i="35"/>
  <c r="B36" i="35"/>
  <c r="R35" i="35"/>
  <c r="O35" i="35"/>
  <c r="K35" i="35"/>
  <c r="J35" i="35"/>
  <c r="C35" i="35"/>
  <c r="B35" i="35"/>
  <c r="R34" i="35"/>
  <c r="O34" i="35"/>
  <c r="L34" i="35"/>
  <c r="K34" i="35"/>
  <c r="J34" i="35"/>
  <c r="C34" i="35"/>
  <c r="B34" i="35"/>
  <c r="R33" i="35"/>
  <c r="O33" i="35"/>
  <c r="L33" i="35"/>
  <c r="K33" i="35"/>
  <c r="J33" i="35"/>
  <c r="I33" i="35"/>
  <c r="C33" i="35"/>
  <c r="B33" i="35"/>
  <c r="R32" i="35"/>
  <c r="O32" i="35"/>
  <c r="L32" i="35"/>
  <c r="K32" i="35"/>
  <c r="J32" i="35"/>
  <c r="I32" i="35"/>
  <c r="F32" i="35"/>
  <c r="C32" i="35"/>
  <c r="B32" i="35"/>
  <c r="R31" i="35"/>
  <c r="O31" i="35"/>
  <c r="L31" i="35"/>
  <c r="K31" i="35"/>
  <c r="J31" i="35"/>
  <c r="I31" i="35"/>
  <c r="F31" i="35"/>
  <c r="D31" i="35"/>
  <c r="C31" i="35"/>
  <c r="B31" i="35"/>
  <c r="R30" i="35"/>
  <c r="O30" i="35"/>
  <c r="L30" i="35"/>
  <c r="K30" i="35"/>
  <c r="J30" i="35"/>
  <c r="I30" i="35"/>
  <c r="G30" i="35"/>
  <c r="F30" i="35"/>
  <c r="D30" i="35"/>
  <c r="C30" i="35"/>
  <c r="B30" i="35"/>
  <c r="R29" i="35"/>
  <c r="O29" i="35"/>
  <c r="L29" i="35"/>
  <c r="K29" i="35"/>
  <c r="J29" i="35"/>
  <c r="I29" i="35"/>
  <c r="H29" i="35"/>
  <c r="G29" i="35"/>
  <c r="F29" i="35"/>
  <c r="D29" i="35"/>
  <c r="C29" i="35"/>
  <c r="B29" i="35"/>
  <c r="R28" i="35"/>
  <c r="P28" i="35"/>
  <c r="O28" i="35"/>
  <c r="L28" i="35"/>
  <c r="K28" i="35"/>
  <c r="J28" i="35"/>
  <c r="I28" i="35"/>
  <c r="H28" i="35"/>
  <c r="G28" i="35"/>
  <c r="F28" i="35"/>
  <c r="D28" i="35"/>
  <c r="C28" i="35"/>
  <c r="B28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K43" i="34"/>
  <c r="R42" i="34"/>
  <c r="O42" i="34"/>
  <c r="K42" i="34"/>
  <c r="R41" i="34"/>
  <c r="O41" i="34"/>
  <c r="K41" i="34"/>
  <c r="R40" i="34"/>
  <c r="O40" i="34"/>
  <c r="K40" i="34"/>
  <c r="J40" i="34"/>
  <c r="R39" i="34"/>
  <c r="O39" i="34"/>
  <c r="K39" i="34"/>
  <c r="J39" i="34"/>
  <c r="C39" i="34"/>
  <c r="R38" i="34"/>
  <c r="O38" i="34"/>
  <c r="K38" i="34"/>
  <c r="J38" i="34"/>
  <c r="C38" i="34"/>
  <c r="R37" i="34"/>
  <c r="K37" i="34"/>
  <c r="J37" i="34"/>
  <c r="C37" i="34"/>
  <c r="B37" i="34"/>
  <c r="R36" i="34"/>
  <c r="O36" i="34"/>
  <c r="K36" i="34"/>
  <c r="J36" i="34"/>
  <c r="C36" i="34"/>
  <c r="B36" i="34"/>
  <c r="R35" i="34"/>
  <c r="O35" i="34"/>
  <c r="K35" i="34"/>
  <c r="J35" i="34"/>
  <c r="C35" i="34"/>
  <c r="B35" i="34"/>
  <c r="R34" i="34"/>
  <c r="O34" i="34"/>
  <c r="L34" i="34"/>
  <c r="K34" i="34"/>
  <c r="J34" i="34"/>
  <c r="C34" i="34"/>
  <c r="B34" i="34"/>
  <c r="R33" i="34"/>
  <c r="O33" i="34"/>
  <c r="L33" i="34"/>
  <c r="K33" i="34"/>
  <c r="J33" i="34"/>
  <c r="I33" i="34"/>
  <c r="C33" i="34"/>
  <c r="B33" i="34"/>
  <c r="R32" i="34"/>
  <c r="O32" i="34"/>
  <c r="L32" i="34"/>
  <c r="K32" i="34"/>
  <c r="J32" i="34"/>
  <c r="I32" i="34"/>
  <c r="F32" i="34"/>
  <c r="C32" i="34"/>
  <c r="B32" i="34"/>
  <c r="R31" i="34"/>
  <c r="O31" i="34"/>
  <c r="L31" i="34"/>
  <c r="K31" i="34"/>
  <c r="J31" i="34"/>
  <c r="I31" i="34"/>
  <c r="F31" i="34"/>
  <c r="D31" i="34"/>
  <c r="C31" i="34"/>
  <c r="B31" i="34"/>
  <c r="R30" i="34"/>
  <c r="O30" i="34"/>
  <c r="L30" i="34"/>
  <c r="K30" i="34"/>
  <c r="J30" i="34"/>
  <c r="I30" i="34"/>
  <c r="G30" i="34"/>
  <c r="F30" i="34"/>
  <c r="D30" i="34"/>
  <c r="C30" i="34"/>
  <c r="B30" i="34"/>
  <c r="R29" i="34"/>
  <c r="O29" i="34"/>
  <c r="L29" i="34"/>
  <c r="K29" i="34"/>
  <c r="J29" i="34"/>
  <c r="I29" i="34"/>
  <c r="H29" i="34"/>
  <c r="G29" i="34"/>
  <c r="F29" i="34"/>
  <c r="D29" i="34"/>
  <c r="C29" i="34"/>
  <c r="B29" i="34"/>
  <c r="R28" i="34"/>
  <c r="P28" i="34"/>
  <c r="O28" i="34"/>
  <c r="L28" i="34"/>
  <c r="K28" i="34"/>
  <c r="J28" i="34"/>
  <c r="I28" i="34"/>
  <c r="H28" i="34"/>
  <c r="G28" i="34"/>
  <c r="F28" i="34"/>
  <c r="D28" i="34"/>
  <c r="C28" i="34"/>
  <c r="B28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K43" i="31"/>
  <c r="R42" i="31"/>
  <c r="O42" i="31"/>
  <c r="K42" i="31"/>
  <c r="R41" i="31"/>
  <c r="O41" i="31"/>
  <c r="K41" i="31"/>
  <c r="R40" i="31"/>
  <c r="O40" i="31"/>
  <c r="K40" i="31"/>
  <c r="J40" i="31"/>
  <c r="R39" i="31"/>
  <c r="O39" i="31"/>
  <c r="K39" i="31"/>
  <c r="J39" i="31"/>
  <c r="C39" i="31"/>
  <c r="R38" i="31"/>
  <c r="O38" i="31"/>
  <c r="K38" i="31"/>
  <c r="J38" i="31"/>
  <c r="C38" i="31"/>
  <c r="R37" i="31"/>
  <c r="K37" i="31"/>
  <c r="J37" i="31"/>
  <c r="C37" i="31"/>
  <c r="B37" i="31"/>
  <c r="R36" i="31"/>
  <c r="O36" i="31"/>
  <c r="K36" i="31"/>
  <c r="J36" i="31"/>
  <c r="C36" i="31"/>
  <c r="B36" i="31"/>
  <c r="R35" i="31"/>
  <c r="O35" i="31"/>
  <c r="K35" i="31"/>
  <c r="J35" i="31"/>
  <c r="C35" i="31"/>
  <c r="B35" i="31"/>
  <c r="R34" i="31"/>
  <c r="O34" i="31"/>
  <c r="L34" i="31"/>
  <c r="K34" i="31"/>
  <c r="J34" i="31"/>
  <c r="C34" i="31"/>
  <c r="B34" i="31"/>
  <c r="R33" i="31"/>
  <c r="O33" i="31"/>
  <c r="L33" i="31"/>
  <c r="K33" i="31"/>
  <c r="J33" i="31"/>
  <c r="I33" i="31"/>
  <c r="C33" i="31"/>
  <c r="B33" i="31"/>
  <c r="R32" i="31"/>
  <c r="O32" i="31"/>
  <c r="L32" i="31"/>
  <c r="K32" i="31"/>
  <c r="J32" i="31"/>
  <c r="I32" i="31"/>
  <c r="F32" i="31"/>
  <c r="C32" i="31"/>
  <c r="B32" i="31"/>
  <c r="R31" i="31"/>
  <c r="O31" i="31"/>
  <c r="L31" i="31"/>
  <c r="K31" i="31"/>
  <c r="J31" i="31"/>
  <c r="I31" i="31"/>
  <c r="F31" i="31"/>
  <c r="D31" i="31"/>
  <c r="C31" i="31"/>
  <c r="B31" i="31"/>
  <c r="R30" i="31"/>
  <c r="O30" i="31"/>
  <c r="L30" i="31"/>
  <c r="K30" i="31"/>
  <c r="J30" i="31"/>
  <c r="I30" i="31"/>
  <c r="G30" i="31"/>
  <c r="F30" i="31"/>
  <c r="D30" i="31"/>
  <c r="C30" i="31"/>
  <c r="B30" i="31"/>
  <c r="R29" i="31"/>
  <c r="O29" i="31"/>
  <c r="L29" i="31"/>
  <c r="K29" i="31"/>
  <c r="J29" i="31"/>
  <c r="I29" i="31"/>
  <c r="H29" i="31"/>
  <c r="G29" i="31"/>
  <c r="F29" i="31"/>
  <c r="D29" i="31"/>
  <c r="C29" i="31"/>
  <c r="B29" i="31"/>
  <c r="R28" i="31"/>
  <c r="P28" i="31"/>
  <c r="O28" i="31"/>
  <c r="L28" i="31"/>
  <c r="K28" i="31"/>
  <c r="J28" i="31"/>
  <c r="I28" i="31"/>
  <c r="H28" i="31"/>
  <c r="G28" i="31"/>
  <c r="F28" i="31"/>
  <c r="D28" i="31"/>
  <c r="C28" i="31"/>
  <c r="B28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K43" i="30"/>
  <c r="R42" i="30"/>
  <c r="O42" i="30"/>
  <c r="K42" i="30"/>
  <c r="R41" i="30"/>
  <c r="O41" i="30"/>
  <c r="K41" i="30"/>
  <c r="R40" i="30"/>
  <c r="O40" i="30"/>
  <c r="K40" i="30"/>
  <c r="J40" i="30"/>
  <c r="R39" i="30"/>
  <c r="O39" i="30"/>
  <c r="K39" i="30"/>
  <c r="J39" i="30"/>
  <c r="C39" i="30"/>
  <c r="R38" i="30"/>
  <c r="O38" i="30"/>
  <c r="K38" i="30"/>
  <c r="J38" i="30"/>
  <c r="C38" i="30"/>
  <c r="R37" i="30"/>
  <c r="K37" i="30"/>
  <c r="J37" i="30"/>
  <c r="C37" i="30"/>
  <c r="B37" i="30"/>
  <c r="R36" i="30"/>
  <c r="O36" i="30"/>
  <c r="K36" i="30"/>
  <c r="J36" i="30"/>
  <c r="C36" i="30"/>
  <c r="B36" i="30"/>
  <c r="R35" i="30"/>
  <c r="O35" i="30"/>
  <c r="K35" i="30"/>
  <c r="J35" i="30"/>
  <c r="C35" i="30"/>
  <c r="B35" i="30"/>
  <c r="R34" i="30"/>
  <c r="O34" i="30"/>
  <c r="L34" i="30"/>
  <c r="K34" i="30"/>
  <c r="J34" i="30"/>
  <c r="C34" i="30"/>
  <c r="B34" i="30"/>
  <c r="R33" i="30"/>
  <c r="O33" i="30"/>
  <c r="L33" i="30"/>
  <c r="K33" i="30"/>
  <c r="J33" i="30"/>
  <c r="I33" i="30"/>
  <c r="C33" i="30"/>
  <c r="B33" i="30"/>
  <c r="R32" i="30"/>
  <c r="O32" i="30"/>
  <c r="L32" i="30"/>
  <c r="K32" i="30"/>
  <c r="J32" i="30"/>
  <c r="I32" i="30"/>
  <c r="F32" i="30"/>
  <c r="C32" i="30"/>
  <c r="B32" i="30"/>
  <c r="R31" i="30"/>
  <c r="O31" i="30"/>
  <c r="L31" i="30"/>
  <c r="K31" i="30"/>
  <c r="J31" i="30"/>
  <c r="I31" i="30"/>
  <c r="F31" i="30"/>
  <c r="D31" i="30"/>
  <c r="C31" i="30"/>
  <c r="B31" i="30"/>
  <c r="R30" i="30"/>
  <c r="O30" i="30"/>
  <c r="L30" i="30"/>
  <c r="K30" i="30"/>
  <c r="J30" i="30"/>
  <c r="I30" i="30"/>
  <c r="G30" i="30"/>
  <c r="F30" i="30"/>
  <c r="D30" i="30"/>
  <c r="C30" i="30"/>
  <c r="B30" i="30"/>
  <c r="R29" i="30"/>
  <c r="O29" i="30"/>
  <c r="L29" i="30"/>
  <c r="K29" i="30"/>
  <c r="J29" i="30"/>
  <c r="I29" i="30"/>
  <c r="H29" i="30"/>
  <c r="G29" i="30"/>
  <c r="F29" i="30"/>
  <c r="D29" i="30"/>
  <c r="C29" i="30"/>
  <c r="B29" i="30"/>
  <c r="R28" i="30"/>
  <c r="P28" i="30"/>
  <c r="O28" i="30"/>
  <c r="L28" i="30"/>
  <c r="K28" i="30"/>
  <c r="J28" i="30"/>
  <c r="I28" i="30"/>
  <c r="H28" i="30"/>
  <c r="G28" i="30"/>
  <c r="F28" i="30"/>
  <c r="D28" i="30"/>
  <c r="C28" i="30"/>
  <c r="B28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R43" i="29"/>
  <c r="K43" i="29"/>
  <c r="R42" i="29"/>
  <c r="O42" i="29"/>
  <c r="K42" i="29"/>
  <c r="R41" i="29"/>
  <c r="O41" i="29"/>
  <c r="K41" i="29"/>
  <c r="R40" i="29"/>
  <c r="O40" i="29"/>
  <c r="K40" i="29"/>
  <c r="J40" i="29"/>
  <c r="R39" i="29"/>
  <c r="O39" i="29"/>
  <c r="K39" i="29"/>
  <c r="J39" i="29"/>
  <c r="C39" i="29"/>
  <c r="R38" i="29"/>
  <c r="O38" i="29"/>
  <c r="K38" i="29"/>
  <c r="J38" i="29"/>
  <c r="C38" i="29"/>
  <c r="R37" i="29"/>
  <c r="K37" i="29"/>
  <c r="J37" i="29"/>
  <c r="C37" i="29"/>
  <c r="B37" i="29"/>
  <c r="R36" i="29"/>
  <c r="O36" i="29"/>
  <c r="K36" i="29"/>
  <c r="J36" i="29"/>
  <c r="C36" i="29"/>
  <c r="B36" i="29"/>
  <c r="R35" i="29"/>
  <c r="O35" i="29"/>
  <c r="K35" i="29"/>
  <c r="J35" i="29"/>
  <c r="C35" i="29"/>
  <c r="B35" i="29"/>
  <c r="R34" i="29"/>
  <c r="O34" i="29"/>
  <c r="L34" i="29"/>
  <c r="K34" i="29"/>
  <c r="J34" i="29"/>
  <c r="C34" i="29"/>
  <c r="B34" i="29"/>
  <c r="R33" i="29"/>
  <c r="O33" i="29"/>
  <c r="L33" i="29"/>
  <c r="K33" i="29"/>
  <c r="J33" i="29"/>
  <c r="I33" i="29"/>
  <c r="C33" i="29"/>
  <c r="B33" i="29"/>
  <c r="R32" i="29"/>
  <c r="O32" i="29"/>
  <c r="L32" i="29"/>
  <c r="K32" i="29"/>
  <c r="J32" i="29"/>
  <c r="I32" i="29"/>
  <c r="F32" i="29"/>
  <c r="C32" i="29"/>
  <c r="B32" i="29"/>
  <c r="R31" i="29"/>
  <c r="O31" i="29"/>
  <c r="L31" i="29"/>
  <c r="K31" i="29"/>
  <c r="J31" i="29"/>
  <c r="I31" i="29"/>
  <c r="F31" i="29"/>
  <c r="D31" i="29"/>
  <c r="C31" i="29"/>
  <c r="B31" i="29"/>
  <c r="R30" i="29"/>
  <c r="O30" i="29"/>
  <c r="L30" i="29"/>
  <c r="K30" i="29"/>
  <c r="J30" i="29"/>
  <c r="I30" i="29"/>
  <c r="G30" i="29"/>
  <c r="F30" i="29"/>
  <c r="D30" i="29"/>
  <c r="C30" i="29"/>
  <c r="B30" i="29"/>
  <c r="R29" i="29"/>
  <c r="O29" i="29"/>
  <c r="L29" i="29"/>
  <c r="K29" i="29"/>
  <c r="J29" i="29"/>
  <c r="I29" i="29"/>
  <c r="H29" i="29"/>
  <c r="G29" i="29"/>
  <c r="F29" i="29"/>
  <c r="D29" i="29"/>
  <c r="C29" i="29"/>
  <c r="B29" i="29"/>
  <c r="R28" i="29"/>
  <c r="P28" i="29"/>
  <c r="O28" i="29"/>
  <c r="L28" i="29"/>
  <c r="K28" i="29"/>
  <c r="J28" i="29"/>
  <c r="I28" i="29"/>
  <c r="H28" i="29"/>
  <c r="G28" i="29"/>
  <c r="F28" i="29"/>
  <c r="D28" i="29"/>
  <c r="C28" i="29"/>
  <c r="B28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K43" i="28"/>
  <c r="R42" i="28"/>
  <c r="O42" i="28"/>
  <c r="K42" i="28"/>
  <c r="R41" i="28"/>
  <c r="O41" i="28"/>
  <c r="K41" i="28"/>
  <c r="R40" i="28"/>
  <c r="O40" i="28"/>
  <c r="K40" i="28"/>
  <c r="J40" i="28"/>
  <c r="R39" i="28"/>
  <c r="O39" i="28"/>
  <c r="K39" i="28"/>
  <c r="J39" i="28"/>
  <c r="C39" i="28"/>
  <c r="R38" i="28"/>
  <c r="O38" i="28"/>
  <c r="K38" i="28"/>
  <c r="J38" i="28"/>
  <c r="C38" i="28"/>
  <c r="R37" i="28"/>
  <c r="K37" i="28"/>
  <c r="J37" i="28"/>
  <c r="C37" i="28"/>
  <c r="B37" i="28"/>
  <c r="R36" i="28"/>
  <c r="O36" i="28"/>
  <c r="K36" i="28"/>
  <c r="J36" i="28"/>
  <c r="C36" i="28"/>
  <c r="B36" i="28"/>
  <c r="R35" i="28"/>
  <c r="O35" i="28"/>
  <c r="K35" i="28"/>
  <c r="J35" i="28"/>
  <c r="C35" i="28"/>
  <c r="B35" i="28"/>
  <c r="R34" i="28"/>
  <c r="O34" i="28"/>
  <c r="L34" i="28"/>
  <c r="K34" i="28"/>
  <c r="J34" i="28"/>
  <c r="C34" i="28"/>
  <c r="B34" i="28"/>
  <c r="R33" i="28"/>
  <c r="O33" i="28"/>
  <c r="L33" i="28"/>
  <c r="K33" i="28"/>
  <c r="J33" i="28"/>
  <c r="I33" i="28"/>
  <c r="C33" i="28"/>
  <c r="B33" i="28"/>
  <c r="R32" i="28"/>
  <c r="O32" i="28"/>
  <c r="L32" i="28"/>
  <c r="K32" i="28"/>
  <c r="J32" i="28"/>
  <c r="I32" i="28"/>
  <c r="F32" i="28"/>
  <c r="C32" i="28"/>
  <c r="B32" i="28"/>
  <c r="R31" i="28"/>
  <c r="O31" i="28"/>
  <c r="L31" i="28"/>
  <c r="K31" i="28"/>
  <c r="J31" i="28"/>
  <c r="I31" i="28"/>
  <c r="F31" i="28"/>
  <c r="D31" i="28"/>
  <c r="C31" i="28"/>
  <c r="B31" i="28"/>
  <c r="R30" i="28"/>
  <c r="O30" i="28"/>
  <c r="L30" i="28"/>
  <c r="K30" i="28"/>
  <c r="J30" i="28"/>
  <c r="I30" i="28"/>
  <c r="G30" i="28"/>
  <c r="F30" i="28"/>
  <c r="D30" i="28"/>
  <c r="C30" i="28"/>
  <c r="B30" i="28"/>
  <c r="R29" i="28"/>
  <c r="O29" i="28"/>
  <c r="L29" i="28"/>
  <c r="K29" i="28"/>
  <c r="J29" i="28"/>
  <c r="I29" i="28"/>
  <c r="H29" i="28"/>
  <c r="G29" i="28"/>
  <c r="F29" i="28"/>
  <c r="D29" i="28"/>
  <c r="C29" i="28"/>
  <c r="B29" i="28"/>
  <c r="R28" i="28"/>
  <c r="P28" i="28"/>
  <c r="O28" i="28"/>
  <c r="L28" i="28"/>
  <c r="K28" i="28"/>
  <c r="J28" i="28"/>
  <c r="I28" i="28"/>
  <c r="H28" i="28"/>
  <c r="G28" i="28"/>
  <c r="F28" i="28"/>
  <c r="D28" i="28"/>
  <c r="C28" i="28"/>
  <c r="B28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R63" i="27"/>
  <c r="R62" i="27"/>
  <c r="R61" i="27"/>
  <c r="R60" i="27"/>
  <c r="R59" i="27"/>
  <c r="R58" i="27"/>
  <c r="R57" i="27"/>
  <c r="R56" i="27"/>
  <c r="R55" i="27"/>
  <c r="R54" i="27"/>
  <c r="R53" i="27"/>
  <c r="R52" i="27"/>
  <c r="R51" i="27"/>
  <c r="R50" i="27"/>
  <c r="R49" i="27"/>
  <c r="R48" i="27"/>
  <c r="R47" i="27"/>
  <c r="R46" i="27"/>
  <c r="R45" i="27"/>
  <c r="R44" i="27"/>
  <c r="R43" i="27"/>
  <c r="K43" i="27"/>
  <c r="R42" i="27"/>
  <c r="O42" i="27"/>
  <c r="K42" i="27"/>
  <c r="R41" i="27"/>
  <c r="O41" i="27"/>
  <c r="K41" i="27"/>
  <c r="R40" i="27"/>
  <c r="O40" i="27"/>
  <c r="K40" i="27"/>
  <c r="J40" i="27"/>
  <c r="R39" i="27"/>
  <c r="O39" i="27"/>
  <c r="K39" i="27"/>
  <c r="J39" i="27"/>
  <c r="C39" i="27"/>
  <c r="R38" i="27"/>
  <c r="O38" i="27"/>
  <c r="K38" i="27"/>
  <c r="J38" i="27"/>
  <c r="C38" i="27"/>
  <c r="R37" i="27"/>
  <c r="K37" i="27"/>
  <c r="J37" i="27"/>
  <c r="C37" i="27"/>
  <c r="B37" i="27"/>
  <c r="R36" i="27"/>
  <c r="O36" i="27"/>
  <c r="K36" i="27"/>
  <c r="J36" i="27"/>
  <c r="C36" i="27"/>
  <c r="B36" i="27"/>
  <c r="R35" i="27"/>
  <c r="O35" i="27"/>
  <c r="K35" i="27"/>
  <c r="J35" i="27"/>
  <c r="C35" i="27"/>
  <c r="B35" i="27"/>
  <c r="R34" i="27"/>
  <c r="O34" i="27"/>
  <c r="L34" i="27"/>
  <c r="K34" i="27"/>
  <c r="J34" i="27"/>
  <c r="C34" i="27"/>
  <c r="B34" i="27"/>
  <c r="R33" i="27"/>
  <c r="O33" i="27"/>
  <c r="L33" i="27"/>
  <c r="K33" i="27"/>
  <c r="J33" i="27"/>
  <c r="I33" i="27"/>
  <c r="C33" i="27"/>
  <c r="B33" i="27"/>
  <c r="R32" i="27"/>
  <c r="O32" i="27"/>
  <c r="L32" i="27"/>
  <c r="K32" i="27"/>
  <c r="J32" i="27"/>
  <c r="I32" i="27"/>
  <c r="F32" i="27"/>
  <c r="C32" i="27"/>
  <c r="B32" i="27"/>
  <c r="R31" i="27"/>
  <c r="O31" i="27"/>
  <c r="L31" i="27"/>
  <c r="K31" i="27"/>
  <c r="J31" i="27"/>
  <c r="I31" i="27"/>
  <c r="F31" i="27"/>
  <c r="D31" i="27"/>
  <c r="C31" i="27"/>
  <c r="B31" i="27"/>
  <c r="R30" i="27"/>
  <c r="O30" i="27"/>
  <c r="L30" i="27"/>
  <c r="K30" i="27"/>
  <c r="J30" i="27"/>
  <c r="I30" i="27"/>
  <c r="G30" i="27"/>
  <c r="F30" i="27"/>
  <c r="D30" i="27"/>
  <c r="C30" i="27"/>
  <c r="B30" i="27"/>
  <c r="R29" i="27"/>
  <c r="O29" i="27"/>
  <c r="L29" i="27"/>
  <c r="K29" i="27"/>
  <c r="J29" i="27"/>
  <c r="I29" i="27"/>
  <c r="H29" i="27"/>
  <c r="G29" i="27"/>
  <c r="F29" i="27"/>
  <c r="D29" i="27"/>
  <c r="C29" i="27"/>
  <c r="B29" i="27"/>
  <c r="R28" i="27"/>
  <c r="P28" i="27"/>
  <c r="O28" i="27"/>
  <c r="L28" i="27"/>
  <c r="K28" i="27"/>
  <c r="J28" i="27"/>
  <c r="I28" i="27"/>
  <c r="H28" i="27"/>
  <c r="G28" i="27"/>
  <c r="F28" i="27"/>
  <c r="D28" i="27"/>
  <c r="C28" i="27"/>
  <c r="B28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K43" i="24"/>
  <c r="R42" i="24"/>
  <c r="O42" i="24"/>
  <c r="K42" i="24"/>
  <c r="R41" i="24"/>
  <c r="O41" i="24"/>
  <c r="K41" i="24"/>
  <c r="R40" i="24"/>
  <c r="O40" i="24"/>
  <c r="K40" i="24"/>
  <c r="J40" i="24"/>
  <c r="R39" i="24"/>
  <c r="O39" i="24"/>
  <c r="K39" i="24"/>
  <c r="J39" i="24"/>
  <c r="C39" i="24"/>
  <c r="R38" i="24"/>
  <c r="O38" i="24"/>
  <c r="K38" i="24"/>
  <c r="J38" i="24"/>
  <c r="C38" i="24"/>
  <c r="R37" i="24"/>
  <c r="K37" i="24"/>
  <c r="J37" i="24"/>
  <c r="C37" i="24"/>
  <c r="B37" i="24"/>
  <c r="R36" i="24"/>
  <c r="O36" i="24"/>
  <c r="K36" i="24"/>
  <c r="J36" i="24"/>
  <c r="C36" i="24"/>
  <c r="B36" i="24"/>
  <c r="R35" i="24"/>
  <c r="O35" i="24"/>
  <c r="K35" i="24"/>
  <c r="J35" i="24"/>
  <c r="C35" i="24"/>
  <c r="B35" i="24"/>
  <c r="R34" i="24"/>
  <c r="O34" i="24"/>
  <c r="L34" i="24"/>
  <c r="K34" i="24"/>
  <c r="J34" i="24"/>
  <c r="C34" i="24"/>
  <c r="B34" i="24"/>
  <c r="R33" i="24"/>
  <c r="O33" i="24"/>
  <c r="L33" i="24"/>
  <c r="K33" i="24"/>
  <c r="J33" i="24"/>
  <c r="I33" i="24"/>
  <c r="C33" i="24"/>
  <c r="B33" i="24"/>
  <c r="R32" i="24"/>
  <c r="O32" i="24"/>
  <c r="L32" i="24"/>
  <c r="K32" i="24"/>
  <c r="J32" i="24"/>
  <c r="I32" i="24"/>
  <c r="F32" i="24"/>
  <c r="C32" i="24"/>
  <c r="B32" i="24"/>
  <c r="R31" i="24"/>
  <c r="O31" i="24"/>
  <c r="L31" i="24"/>
  <c r="K31" i="24"/>
  <c r="J31" i="24"/>
  <c r="I31" i="24"/>
  <c r="F31" i="24"/>
  <c r="D31" i="24"/>
  <c r="C31" i="24"/>
  <c r="B31" i="24"/>
  <c r="R30" i="24"/>
  <c r="O30" i="24"/>
  <c r="L30" i="24"/>
  <c r="K30" i="24"/>
  <c r="J30" i="24"/>
  <c r="I30" i="24"/>
  <c r="G30" i="24"/>
  <c r="F30" i="24"/>
  <c r="D30" i="24"/>
  <c r="C30" i="24"/>
  <c r="B30" i="24"/>
  <c r="R29" i="24"/>
  <c r="O29" i="24"/>
  <c r="L29" i="24"/>
  <c r="K29" i="24"/>
  <c r="J29" i="24"/>
  <c r="I29" i="24"/>
  <c r="H29" i="24"/>
  <c r="G29" i="24"/>
  <c r="F29" i="24"/>
  <c r="D29" i="24"/>
  <c r="C29" i="24"/>
  <c r="B29" i="24"/>
  <c r="R28" i="24"/>
  <c r="P28" i="24"/>
  <c r="O28" i="24"/>
  <c r="L28" i="24"/>
  <c r="K28" i="24"/>
  <c r="J28" i="24"/>
  <c r="I28" i="24"/>
  <c r="H28" i="24"/>
  <c r="G28" i="24"/>
  <c r="F28" i="24"/>
  <c r="D28" i="24"/>
  <c r="C28" i="24"/>
  <c r="B28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K43" i="23"/>
  <c r="R42" i="23"/>
  <c r="O42" i="23"/>
  <c r="K42" i="23"/>
  <c r="R41" i="23"/>
  <c r="O41" i="23"/>
  <c r="K41" i="23"/>
  <c r="R40" i="23"/>
  <c r="O40" i="23"/>
  <c r="K40" i="23"/>
  <c r="J40" i="23"/>
  <c r="R39" i="23"/>
  <c r="O39" i="23"/>
  <c r="K39" i="23"/>
  <c r="J39" i="23"/>
  <c r="C39" i="23"/>
  <c r="R38" i="23"/>
  <c r="O38" i="23"/>
  <c r="K38" i="23"/>
  <c r="J38" i="23"/>
  <c r="C38" i="23"/>
  <c r="R37" i="23"/>
  <c r="K37" i="23"/>
  <c r="J37" i="23"/>
  <c r="C37" i="23"/>
  <c r="B37" i="23"/>
  <c r="R36" i="23"/>
  <c r="O36" i="23"/>
  <c r="K36" i="23"/>
  <c r="J36" i="23"/>
  <c r="C36" i="23"/>
  <c r="B36" i="23"/>
  <c r="R35" i="23"/>
  <c r="O35" i="23"/>
  <c r="K35" i="23"/>
  <c r="J35" i="23"/>
  <c r="C35" i="23"/>
  <c r="B35" i="23"/>
  <c r="R34" i="23"/>
  <c r="O34" i="23"/>
  <c r="L34" i="23"/>
  <c r="K34" i="23"/>
  <c r="J34" i="23"/>
  <c r="C34" i="23"/>
  <c r="B34" i="23"/>
  <c r="R33" i="23"/>
  <c r="O33" i="23"/>
  <c r="L33" i="23"/>
  <c r="K33" i="23"/>
  <c r="J33" i="23"/>
  <c r="I33" i="23"/>
  <c r="C33" i="23"/>
  <c r="B33" i="23"/>
  <c r="R32" i="23"/>
  <c r="O32" i="23"/>
  <c r="L32" i="23"/>
  <c r="K32" i="23"/>
  <c r="J32" i="23"/>
  <c r="I32" i="23"/>
  <c r="F32" i="23"/>
  <c r="C32" i="23"/>
  <c r="B32" i="23"/>
  <c r="R31" i="23"/>
  <c r="O31" i="23"/>
  <c r="L31" i="23"/>
  <c r="K31" i="23"/>
  <c r="J31" i="23"/>
  <c r="I31" i="23"/>
  <c r="F31" i="23"/>
  <c r="D31" i="23"/>
  <c r="C31" i="23"/>
  <c r="B31" i="23"/>
  <c r="R30" i="23"/>
  <c r="O30" i="23"/>
  <c r="L30" i="23"/>
  <c r="K30" i="23"/>
  <c r="J30" i="23"/>
  <c r="I30" i="23"/>
  <c r="G30" i="23"/>
  <c r="F30" i="23"/>
  <c r="D30" i="23"/>
  <c r="C30" i="23"/>
  <c r="B30" i="23"/>
  <c r="R29" i="23"/>
  <c r="O29" i="23"/>
  <c r="L29" i="23"/>
  <c r="K29" i="23"/>
  <c r="J29" i="23"/>
  <c r="I29" i="23"/>
  <c r="H29" i="23"/>
  <c r="G29" i="23"/>
  <c r="F29" i="23"/>
  <c r="D29" i="23"/>
  <c r="C29" i="23"/>
  <c r="B29" i="23"/>
  <c r="R28" i="23"/>
  <c r="P28" i="23"/>
  <c r="O28" i="23"/>
  <c r="L28" i="23"/>
  <c r="K28" i="23"/>
  <c r="J28" i="23"/>
  <c r="I28" i="23"/>
  <c r="H28" i="23"/>
  <c r="G28" i="23"/>
  <c r="F28" i="23"/>
  <c r="D28" i="23"/>
  <c r="C28" i="23"/>
  <c r="B28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R63" i="22"/>
  <c r="R62" i="22"/>
  <c r="R61" i="22"/>
  <c r="R60" i="22"/>
  <c r="R59" i="22"/>
  <c r="R58" i="22"/>
  <c r="R57" i="22"/>
  <c r="R56" i="22"/>
  <c r="R55" i="22"/>
  <c r="R54" i="22"/>
  <c r="R53" i="22"/>
  <c r="R52" i="22"/>
  <c r="R51" i="22"/>
  <c r="R50" i="22"/>
  <c r="R49" i="22"/>
  <c r="R48" i="22"/>
  <c r="R47" i="22"/>
  <c r="R46" i="22"/>
  <c r="R45" i="22"/>
  <c r="R44" i="22"/>
  <c r="R43" i="22"/>
  <c r="K43" i="22"/>
  <c r="R42" i="22"/>
  <c r="O42" i="22"/>
  <c r="K42" i="22"/>
  <c r="R41" i="22"/>
  <c r="O41" i="22"/>
  <c r="K41" i="22"/>
  <c r="R40" i="22"/>
  <c r="O40" i="22"/>
  <c r="K40" i="22"/>
  <c r="J40" i="22"/>
  <c r="R39" i="22"/>
  <c r="O39" i="22"/>
  <c r="K39" i="22"/>
  <c r="J39" i="22"/>
  <c r="C39" i="22"/>
  <c r="R38" i="22"/>
  <c r="O38" i="22"/>
  <c r="K38" i="22"/>
  <c r="J38" i="22"/>
  <c r="C38" i="22"/>
  <c r="R37" i="22"/>
  <c r="K37" i="22"/>
  <c r="J37" i="22"/>
  <c r="C37" i="22"/>
  <c r="B37" i="22"/>
  <c r="R36" i="22"/>
  <c r="O36" i="22"/>
  <c r="K36" i="22"/>
  <c r="J36" i="22"/>
  <c r="C36" i="22"/>
  <c r="B36" i="22"/>
  <c r="R35" i="22"/>
  <c r="O35" i="22"/>
  <c r="K35" i="22"/>
  <c r="J35" i="22"/>
  <c r="C35" i="22"/>
  <c r="B35" i="22"/>
  <c r="R34" i="22"/>
  <c r="O34" i="22"/>
  <c r="L34" i="22"/>
  <c r="K34" i="22"/>
  <c r="J34" i="22"/>
  <c r="C34" i="22"/>
  <c r="B34" i="22"/>
  <c r="R33" i="22"/>
  <c r="O33" i="22"/>
  <c r="L33" i="22"/>
  <c r="K33" i="22"/>
  <c r="J33" i="22"/>
  <c r="I33" i="22"/>
  <c r="C33" i="22"/>
  <c r="B33" i="22"/>
  <c r="R32" i="22"/>
  <c r="O32" i="22"/>
  <c r="L32" i="22"/>
  <c r="K32" i="22"/>
  <c r="J32" i="22"/>
  <c r="I32" i="22"/>
  <c r="F32" i="22"/>
  <c r="C32" i="22"/>
  <c r="B32" i="22"/>
  <c r="R31" i="22"/>
  <c r="O31" i="22"/>
  <c r="L31" i="22"/>
  <c r="K31" i="22"/>
  <c r="J31" i="22"/>
  <c r="I31" i="22"/>
  <c r="F31" i="22"/>
  <c r="D31" i="22"/>
  <c r="C31" i="22"/>
  <c r="B31" i="22"/>
  <c r="R30" i="22"/>
  <c r="O30" i="22"/>
  <c r="L30" i="22"/>
  <c r="K30" i="22"/>
  <c r="J30" i="22"/>
  <c r="I30" i="22"/>
  <c r="G30" i="22"/>
  <c r="F30" i="22"/>
  <c r="D30" i="22"/>
  <c r="C30" i="22"/>
  <c r="B30" i="22"/>
  <c r="R29" i="22"/>
  <c r="O29" i="22"/>
  <c r="L29" i="22"/>
  <c r="K29" i="22"/>
  <c r="J29" i="22"/>
  <c r="I29" i="22"/>
  <c r="H29" i="22"/>
  <c r="G29" i="22"/>
  <c r="F29" i="22"/>
  <c r="D29" i="22"/>
  <c r="C29" i="22"/>
  <c r="B29" i="22"/>
  <c r="R28" i="22"/>
  <c r="P28" i="22"/>
  <c r="O28" i="22"/>
  <c r="L28" i="22"/>
  <c r="K28" i="22"/>
  <c r="J28" i="22"/>
  <c r="I28" i="22"/>
  <c r="H28" i="22"/>
  <c r="G28" i="22"/>
  <c r="F28" i="22"/>
  <c r="D28" i="22"/>
  <c r="C28" i="22"/>
  <c r="B28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K43" i="21"/>
  <c r="R42" i="21"/>
  <c r="O42" i="21"/>
  <c r="K42" i="21"/>
  <c r="R41" i="21"/>
  <c r="O41" i="21"/>
  <c r="K41" i="21"/>
  <c r="R40" i="21"/>
  <c r="O40" i="21"/>
  <c r="K40" i="21"/>
  <c r="J40" i="21"/>
  <c r="R39" i="21"/>
  <c r="O39" i="21"/>
  <c r="K39" i="21"/>
  <c r="J39" i="21"/>
  <c r="C39" i="21"/>
  <c r="R38" i="21"/>
  <c r="O38" i="21"/>
  <c r="K38" i="21"/>
  <c r="J38" i="21"/>
  <c r="C38" i="21"/>
  <c r="R37" i="21"/>
  <c r="K37" i="21"/>
  <c r="J37" i="21"/>
  <c r="C37" i="21"/>
  <c r="B37" i="21"/>
  <c r="R36" i="21"/>
  <c r="O36" i="21"/>
  <c r="K36" i="21"/>
  <c r="J36" i="21"/>
  <c r="C36" i="21"/>
  <c r="B36" i="21"/>
  <c r="R35" i="21"/>
  <c r="O35" i="21"/>
  <c r="K35" i="21"/>
  <c r="J35" i="21"/>
  <c r="C35" i="21"/>
  <c r="B35" i="21"/>
  <c r="R34" i="21"/>
  <c r="O34" i="21"/>
  <c r="L34" i="21"/>
  <c r="K34" i="21"/>
  <c r="J34" i="21"/>
  <c r="C34" i="21"/>
  <c r="B34" i="21"/>
  <c r="R33" i="21"/>
  <c r="O33" i="21"/>
  <c r="L33" i="21"/>
  <c r="K33" i="21"/>
  <c r="J33" i="21"/>
  <c r="I33" i="21"/>
  <c r="C33" i="21"/>
  <c r="B33" i="21"/>
  <c r="R32" i="21"/>
  <c r="O32" i="21"/>
  <c r="L32" i="21"/>
  <c r="K32" i="21"/>
  <c r="J32" i="21"/>
  <c r="I32" i="21"/>
  <c r="F32" i="21"/>
  <c r="C32" i="21"/>
  <c r="B32" i="21"/>
  <c r="R31" i="21"/>
  <c r="O31" i="21"/>
  <c r="L31" i="21"/>
  <c r="K31" i="21"/>
  <c r="J31" i="21"/>
  <c r="I31" i="21"/>
  <c r="F31" i="21"/>
  <c r="D31" i="21"/>
  <c r="C31" i="21"/>
  <c r="B31" i="21"/>
  <c r="R30" i="21"/>
  <c r="O30" i="21"/>
  <c r="L30" i="21"/>
  <c r="K30" i="21"/>
  <c r="J30" i="21"/>
  <c r="I30" i="21"/>
  <c r="G30" i="21"/>
  <c r="F30" i="21"/>
  <c r="D30" i="21"/>
  <c r="C30" i="21"/>
  <c r="B30" i="21"/>
  <c r="R29" i="21"/>
  <c r="O29" i="21"/>
  <c r="L29" i="21"/>
  <c r="K29" i="21"/>
  <c r="J29" i="21"/>
  <c r="I29" i="21"/>
  <c r="H29" i="21"/>
  <c r="G29" i="21"/>
  <c r="F29" i="21"/>
  <c r="D29" i="21"/>
  <c r="C29" i="21"/>
  <c r="B29" i="21"/>
  <c r="R28" i="21"/>
  <c r="P28" i="21"/>
  <c r="O28" i="21"/>
  <c r="L28" i="21"/>
  <c r="K28" i="21"/>
  <c r="J28" i="21"/>
  <c r="I28" i="21"/>
  <c r="H28" i="21"/>
  <c r="G28" i="21"/>
  <c r="F28" i="21"/>
  <c r="D28" i="21"/>
  <c r="C28" i="21"/>
  <c r="B28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K43" i="20"/>
  <c r="R42" i="20"/>
  <c r="O42" i="20"/>
  <c r="K42" i="20"/>
  <c r="R41" i="20"/>
  <c r="O41" i="20"/>
  <c r="K41" i="20"/>
  <c r="R40" i="20"/>
  <c r="O40" i="20"/>
  <c r="K40" i="20"/>
  <c r="J40" i="20"/>
  <c r="R39" i="20"/>
  <c r="O39" i="20"/>
  <c r="K39" i="20"/>
  <c r="J39" i="20"/>
  <c r="C39" i="20"/>
  <c r="R38" i="20"/>
  <c r="O38" i="20"/>
  <c r="K38" i="20"/>
  <c r="J38" i="20"/>
  <c r="C38" i="20"/>
  <c r="R37" i="20"/>
  <c r="K37" i="20"/>
  <c r="J37" i="20"/>
  <c r="C37" i="20"/>
  <c r="B37" i="20"/>
  <c r="R36" i="20"/>
  <c r="O36" i="20"/>
  <c r="K36" i="20"/>
  <c r="J36" i="20"/>
  <c r="C36" i="20"/>
  <c r="B36" i="20"/>
  <c r="R35" i="20"/>
  <c r="O35" i="20"/>
  <c r="K35" i="20"/>
  <c r="J35" i="20"/>
  <c r="C35" i="20"/>
  <c r="B35" i="20"/>
  <c r="R34" i="20"/>
  <c r="O34" i="20"/>
  <c r="L34" i="20"/>
  <c r="K34" i="20"/>
  <c r="J34" i="20"/>
  <c r="C34" i="20"/>
  <c r="B34" i="20"/>
  <c r="R33" i="20"/>
  <c r="O33" i="20"/>
  <c r="L33" i="20"/>
  <c r="K33" i="20"/>
  <c r="J33" i="20"/>
  <c r="I33" i="20"/>
  <c r="C33" i="20"/>
  <c r="B33" i="20"/>
  <c r="R32" i="20"/>
  <c r="O32" i="20"/>
  <c r="L32" i="20"/>
  <c r="K32" i="20"/>
  <c r="J32" i="20"/>
  <c r="I32" i="20"/>
  <c r="F32" i="20"/>
  <c r="C32" i="20"/>
  <c r="B32" i="20"/>
  <c r="R31" i="20"/>
  <c r="O31" i="20"/>
  <c r="L31" i="20"/>
  <c r="K31" i="20"/>
  <c r="J31" i="20"/>
  <c r="I31" i="20"/>
  <c r="F31" i="20"/>
  <c r="D31" i="20"/>
  <c r="C31" i="20"/>
  <c r="B31" i="20"/>
  <c r="R30" i="20"/>
  <c r="O30" i="20"/>
  <c r="L30" i="20"/>
  <c r="K30" i="20"/>
  <c r="J30" i="20"/>
  <c r="I30" i="20"/>
  <c r="G30" i="20"/>
  <c r="F30" i="20"/>
  <c r="D30" i="20"/>
  <c r="C30" i="20"/>
  <c r="B30" i="20"/>
  <c r="R29" i="20"/>
  <c r="O29" i="20"/>
  <c r="L29" i="20"/>
  <c r="K29" i="20"/>
  <c r="J29" i="20"/>
  <c r="I29" i="20"/>
  <c r="H29" i="20"/>
  <c r="G29" i="20"/>
  <c r="F29" i="20"/>
  <c r="D29" i="20"/>
  <c r="C29" i="20"/>
  <c r="B29" i="20"/>
  <c r="R28" i="20"/>
  <c r="P28" i="20"/>
  <c r="O28" i="20"/>
  <c r="L28" i="20"/>
  <c r="K28" i="20"/>
  <c r="J28" i="20"/>
  <c r="I28" i="20"/>
  <c r="H28" i="20"/>
  <c r="G28" i="20"/>
  <c r="F28" i="20"/>
  <c r="D28" i="20"/>
  <c r="C28" i="20"/>
  <c r="B28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K43" i="17"/>
  <c r="R42" i="17"/>
  <c r="O42" i="17"/>
  <c r="K42" i="17"/>
  <c r="R41" i="17"/>
  <c r="O41" i="17"/>
  <c r="K41" i="17"/>
  <c r="R40" i="17"/>
  <c r="O40" i="17"/>
  <c r="K40" i="17"/>
  <c r="J40" i="17"/>
  <c r="R39" i="17"/>
  <c r="O39" i="17"/>
  <c r="K39" i="17"/>
  <c r="J39" i="17"/>
  <c r="C39" i="17"/>
  <c r="R38" i="17"/>
  <c r="O38" i="17"/>
  <c r="K38" i="17"/>
  <c r="J38" i="17"/>
  <c r="C38" i="17"/>
  <c r="R37" i="17"/>
  <c r="K37" i="17"/>
  <c r="J37" i="17"/>
  <c r="C37" i="17"/>
  <c r="B37" i="17"/>
  <c r="R36" i="17"/>
  <c r="O36" i="17"/>
  <c r="K36" i="17"/>
  <c r="J36" i="17"/>
  <c r="C36" i="17"/>
  <c r="B36" i="17"/>
  <c r="R35" i="17"/>
  <c r="O35" i="17"/>
  <c r="K35" i="17"/>
  <c r="J35" i="17"/>
  <c r="C35" i="17"/>
  <c r="B35" i="17"/>
  <c r="R34" i="17"/>
  <c r="O34" i="17"/>
  <c r="L34" i="17"/>
  <c r="K34" i="17"/>
  <c r="J34" i="17"/>
  <c r="C34" i="17"/>
  <c r="B34" i="17"/>
  <c r="R33" i="17"/>
  <c r="O33" i="17"/>
  <c r="L33" i="17"/>
  <c r="K33" i="17"/>
  <c r="J33" i="17"/>
  <c r="I33" i="17"/>
  <c r="C33" i="17"/>
  <c r="B33" i="17"/>
  <c r="R32" i="17"/>
  <c r="O32" i="17"/>
  <c r="L32" i="17"/>
  <c r="K32" i="17"/>
  <c r="J32" i="17"/>
  <c r="I32" i="17"/>
  <c r="F32" i="17"/>
  <c r="C32" i="17"/>
  <c r="B32" i="17"/>
  <c r="R31" i="17"/>
  <c r="O31" i="17"/>
  <c r="L31" i="17"/>
  <c r="K31" i="17"/>
  <c r="J31" i="17"/>
  <c r="I31" i="17"/>
  <c r="F31" i="17"/>
  <c r="D31" i="17"/>
  <c r="C31" i="17"/>
  <c r="B31" i="17"/>
  <c r="R30" i="17"/>
  <c r="O30" i="17"/>
  <c r="L30" i="17"/>
  <c r="K30" i="17"/>
  <c r="J30" i="17"/>
  <c r="I30" i="17"/>
  <c r="G30" i="17"/>
  <c r="F30" i="17"/>
  <c r="D30" i="17"/>
  <c r="C30" i="17"/>
  <c r="B30" i="17"/>
  <c r="R29" i="17"/>
  <c r="O29" i="17"/>
  <c r="L29" i="17"/>
  <c r="K29" i="17"/>
  <c r="J29" i="17"/>
  <c r="I29" i="17"/>
  <c r="H29" i="17"/>
  <c r="G29" i="17"/>
  <c r="F29" i="17"/>
  <c r="D29" i="17"/>
  <c r="C29" i="17"/>
  <c r="B29" i="17"/>
  <c r="R28" i="17"/>
  <c r="P28" i="17"/>
  <c r="O28" i="17"/>
  <c r="L28" i="17"/>
  <c r="K28" i="17"/>
  <c r="J28" i="17"/>
  <c r="I28" i="17"/>
  <c r="H28" i="17"/>
  <c r="G28" i="17"/>
  <c r="F28" i="17"/>
  <c r="D28" i="17"/>
  <c r="C28" i="17"/>
  <c r="B28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K43" i="16"/>
  <c r="R42" i="16"/>
  <c r="O42" i="16"/>
  <c r="K42" i="16"/>
  <c r="R41" i="16"/>
  <c r="O41" i="16"/>
  <c r="K41" i="16"/>
  <c r="R40" i="16"/>
  <c r="O40" i="16"/>
  <c r="K40" i="16"/>
  <c r="J40" i="16"/>
  <c r="R39" i="16"/>
  <c r="O39" i="16"/>
  <c r="K39" i="16"/>
  <c r="J39" i="16"/>
  <c r="C39" i="16"/>
  <c r="R38" i="16"/>
  <c r="O38" i="16"/>
  <c r="K38" i="16"/>
  <c r="J38" i="16"/>
  <c r="C38" i="16"/>
  <c r="R37" i="16"/>
  <c r="K37" i="16"/>
  <c r="J37" i="16"/>
  <c r="C37" i="16"/>
  <c r="B37" i="16"/>
  <c r="R36" i="16"/>
  <c r="O36" i="16"/>
  <c r="K36" i="16"/>
  <c r="J36" i="16"/>
  <c r="C36" i="16"/>
  <c r="B36" i="16"/>
  <c r="R35" i="16"/>
  <c r="O35" i="16"/>
  <c r="K35" i="16"/>
  <c r="J35" i="16"/>
  <c r="C35" i="16"/>
  <c r="B35" i="16"/>
  <c r="R34" i="16"/>
  <c r="O34" i="16"/>
  <c r="L34" i="16"/>
  <c r="K34" i="16"/>
  <c r="J34" i="16"/>
  <c r="C34" i="16"/>
  <c r="B34" i="16"/>
  <c r="R33" i="16"/>
  <c r="O33" i="16"/>
  <c r="L33" i="16"/>
  <c r="K33" i="16"/>
  <c r="J33" i="16"/>
  <c r="I33" i="16"/>
  <c r="C33" i="16"/>
  <c r="B33" i="16"/>
  <c r="R32" i="16"/>
  <c r="O32" i="16"/>
  <c r="L32" i="16"/>
  <c r="K32" i="16"/>
  <c r="J32" i="16"/>
  <c r="I32" i="16"/>
  <c r="F32" i="16"/>
  <c r="C32" i="16"/>
  <c r="B32" i="16"/>
  <c r="R31" i="16"/>
  <c r="O31" i="16"/>
  <c r="L31" i="16"/>
  <c r="K31" i="16"/>
  <c r="J31" i="16"/>
  <c r="I31" i="16"/>
  <c r="F31" i="16"/>
  <c r="D31" i="16"/>
  <c r="C31" i="16"/>
  <c r="B31" i="16"/>
  <c r="R30" i="16"/>
  <c r="O30" i="16"/>
  <c r="L30" i="16"/>
  <c r="K30" i="16"/>
  <c r="J30" i="16"/>
  <c r="I30" i="16"/>
  <c r="G30" i="16"/>
  <c r="F30" i="16"/>
  <c r="D30" i="16"/>
  <c r="C30" i="16"/>
  <c r="B30" i="16"/>
  <c r="R29" i="16"/>
  <c r="O29" i="16"/>
  <c r="L29" i="16"/>
  <c r="K29" i="16"/>
  <c r="J29" i="16"/>
  <c r="I29" i="16"/>
  <c r="H29" i="16"/>
  <c r="G29" i="16"/>
  <c r="F29" i="16"/>
  <c r="D29" i="16"/>
  <c r="C29" i="16"/>
  <c r="B29" i="16"/>
  <c r="R28" i="16"/>
  <c r="P28" i="16"/>
  <c r="O28" i="16"/>
  <c r="L28" i="16"/>
  <c r="K28" i="16"/>
  <c r="J28" i="16"/>
  <c r="I28" i="16"/>
  <c r="H28" i="16"/>
  <c r="G28" i="16"/>
  <c r="F28" i="16"/>
  <c r="D28" i="16"/>
  <c r="C28" i="16"/>
  <c r="B28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K43" i="15"/>
  <c r="R42" i="15"/>
  <c r="O42" i="15"/>
  <c r="K42" i="15"/>
  <c r="R41" i="15"/>
  <c r="O41" i="15"/>
  <c r="K41" i="15"/>
  <c r="R40" i="15"/>
  <c r="O40" i="15"/>
  <c r="K40" i="15"/>
  <c r="J40" i="15"/>
  <c r="R39" i="15"/>
  <c r="O39" i="15"/>
  <c r="K39" i="15"/>
  <c r="J39" i="15"/>
  <c r="C39" i="15"/>
  <c r="R38" i="15"/>
  <c r="O38" i="15"/>
  <c r="K38" i="15"/>
  <c r="J38" i="15"/>
  <c r="C38" i="15"/>
  <c r="R37" i="15"/>
  <c r="K37" i="15"/>
  <c r="J37" i="15"/>
  <c r="C37" i="15"/>
  <c r="B37" i="15"/>
  <c r="R36" i="15"/>
  <c r="O36" i="15"/>
  <c r="K36" i="15"/>
  <c r="J36" i="15"/>
  <c r="C36" i="15"/>
  <c r="B36" i="15"/>
  <c r="R35" i="15"/>
  <c r="O35" i="15"/>
  <c r="K35" i="15"/>
  <c r="J35" i="15"/>
  <c r="C35" i="15"/>
  <c r="B35" i="15"/>
  <c r="R34" i="15"/>
  <c r="O34" i="15"/>
  <c r="L34" i="15"/>
  <c r="K34" i="15"/>
  <c r="J34" i="15"/>
  <c r="C34" i="15"/>
  <c r="B34" i="15"/>
  <c r="R33" i="15"/>
  <c r="O33" i="15"/>
  <c r="L33" i="15"/>
  <c r="K33" i="15"/>
  <c r="J33" i="15"/>
  <c r="I33" i="15"/>
  <c r="C33" i="15"/>
  <c r="B33" i="15"/>
  <c r="R32" i="15"/>
  <c r="O32" i="15"/>
  <c r="L32" i="15"/>
  <c r="K32" i="15"/>
  <c r="J32" i="15"/>
  <c r="I32" i="15"/>
  <c r="F32" i="15"/>
  <c r="C32" i="15"/>
  <c r="B32" i="15"/>
  <c r="R31" i="15"/>
  <c r="O31" i="15"/>
  <c r="L31" i="15"/>
  <c r="K31" i="15"/>
  <c r="J31" i="15"/>
  <c r="I31" i="15"/>
  <c r="F31" i="15"/>
  <c r="D31" i="15"/>
  <c r="C31" i="15"/>
  <c r="B31" i="15"/>
  <c r="R30" i="15"/>
  <c r="O30" i="15"/>
  <c r="L30" i="15"/>
  <c r="K30" i="15"/>
  <c r="J30" i="15"/>
  <c r="I30" i="15"/>
  <c r="G30" i="15"/>
  <c r="F30" i="15"/>
  <c r="D30" i="15"/>
  <c r="C30" i="15"/>
  <c r="B30" i="15"/>
  <c r="R29" i="15"/>
  <c r="O29" i="15"/>
  <c r="L29" i="15"/>
  <c r="K29" i="15"/>
  <c r="J29" i="15"/>
  <c r="I29" i="15"/>
  <c r="H29" i="15"/>
  <c r="G29" i="15"/>
  <c r="F29" i="15"/>
  <c r="D29" i="15"/>
  <c r="C29" i="15"/>
  <c r="B29" i="15"/>
  <c r="R28" i="15"/>
  <c r="P28" i="15"/>
  <c r="O28" i="15"/>
  <c r="L28" i="15"/>
  <c r="K28" i="15"/>
  <c r="J28" i="15"/>
  <c r="I28" i="15"/>
  <c r="H28" i="15"/>
  <c r="G28" i="15"/>
  <c r="F28" i="15"/>
  <c r="D28" i="15"/>
  <c r="C28" i="15"/>
  <c r="B28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K43" i="14"/>
  <c r="R42" i="14"/>
  <c r="O42" i="14"/>
  <c r="K42" i="14"/>
  <c r="R41" i="14"/>
  <c r="O41" i="14"/>
  <c r="K41" i="14"/>
  <c r="R40" i="14"/>
  <c r="O40" i="14"/>
  <c r="K40" i="14"/>
  <c r="J40" i="14"/>
  <c r="R39" i="14"/>
  <c r="O39" i="14"/>
  <c r="K39" i="14"/>
  <c r="J39" i="14"/>
  <c r="C39" i="14"/>
  <c r="R38" i="14"/>
  <c r="O38" i="14"/>
  <c r="K38" i="14"/>
  <c r="J38" i="14"/>
  <c r="C38" i="14"/>
  <c r="R37" i="14"/>
  <c r="K37" i="14"/>
  <c r="J37" i="14"/>
  <c r="C37" i="14"/>
  <c r="B37" i="14"/>
  <c r="R36" i="14"/>
  <c r="O36" i="14"/>
  <c r="K36" i="14"/>
  <c r="J36" i="14"/>
  <c r="C36" i="14"/>
  <c r="B36" i="14"/>
  <c r="R35" i="14"/>
  <c r="O35" i="14"/>
  <c r="K35" i="14"/>
  <c r="J35" i="14"/>
  <c r="C35" i="14"/>
  <c r="B35" i="14"/>
  <c r="R34" i="14"/>
  <c r="O34" i="14"/>
  <c r="L34" i="14"/>
  <c r="K34" i="14"/>
  <c r="J34" i="14"/>
  <c r="C34" i="14"/>
  <c r="B34" i="14"/>
  <c r="R33" i="14"/>
  <c r="O33" i="14"/>
  <c r="L33" i="14"/>
  <c r="K33" i="14"/>
  <c r="J33" i="14"/>
  <c r="I33" i="14"/>
  <c r="C33" i="14"/>
  <c r="B33" i="14"/>
  <c r="R32" i="14"/>
  <c r="O32" i="14"/>
  <c r="L32" i="14"/>
  <c r="K32" i="14"/>
  <c r="J32" i="14"/>
  <c r="I32" i="14"/>
  <c r="F32" i="14"/>
  <c r="C32" i="14"/>
  <c r="B32" i="14"/>
  <c r="R31" i="14"/>
  <c r="O31" i="14"/>
  <c r="L31" i="14"/>
  <c r="K31" i="14"/>
  <c r="J31" i="14"/>
  <c r="I31" i="14"/>
  <c r="F31" i="14"/>
  <c r="D31" i="14"/>
  <c r="C31" i="14"/>
  <c r="B31" i="14"/>
  <c r="R30" i="14"/>
  <c r="O30" i="14"/>
  <c r="L30" i="14"/>
  <c r="K30" i="14"/>
  <c r="J30" i="14"/>
  <c r="I30" i="14"/>
  <c r="G30" i="14"/>
  <c r="F30" i="14"/>
  <c r="D30" i="14"/>
  <c r="C30" i="14"/>
  <c r="B30" i="14"/>
  <c r="R29" i="14"/>
  <c r="O29" i="14"/>
  <c r="L29" i="14"/>
  <c r="K29" i="14"/>
  <c r="J29" i="14"/>
  <c r="I29" i="14"/>
  <c r="H29" i="14"/>
  <c r="G29" i="14"/>
  <c r="F29" i="14"/>
  <c r="D29" i="14"/>
  <c r="C29" i="14"/>
  <c r="B29" i="14"/>
  <c r="R28" i="14"/>
  <c r="P28" i="14"/>
  <c r="O28" i="14"/>
  <c r="L28" i="14"/>
  <c r="K28" i="14"/>
  <c r="J28" i="14"/>
  <c r="I28" i="14"/>
  <c r="H28" i="14"/>
  <c r="G28" i="14"/>
  <c r="F28" i="14"/>
  <c r="D28" i="14"/>
  <c r="C28" i="14"/>
  <c r="B28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K43" i="13"/>
  <c r="R42" i="13"/>
  <c r="O42" i="13"/>
  <c r="K42" i="13"/>
  <c r="R41" i="13"/>
  <c r="O41" i="13"/>
  <c r="K41" i="13"/>
  <c r="R40" i="13"/>
  <c r="O40" i="13"/>
  <c r="K40" i="13"/>
  <c r="J40" i="13"/>
  <c r="R39" i="13"/>
  <c r="O39" i="13"/>
  <c r="K39" i="13"/>
  <c r="J39" i="13"/>
  <c r="C39" i="13"/>
  <c r="R38" i="13"/>
  <c r="O38" i="13"/>
  <c r="K38" i="13"/>
  <c r="J38" i="13"/>
  <c r="C38" i="13"/>
  <c r="R37" i="13"/>
  <c r="K37" i="13"/>
  <c r="J37" i="13"/>
  <c r="C37" i="13"/>
  <c r="B37" i="13"/>
  <c r="R36" i="13"/>
  <c r="O36" i="13"/>
  <c r="K36" i="13"/>
  <c r="J36" i="13"/>
  <c r="C36" i="13"/>
  <c r="B36" i="13"/>
  <c r="R35" i="13"/>
  <c r="O35" i="13"/>
  <c r="K35" i="13"/>
  <c r="J35" i="13"/>
  <c r="C35" i="13"/>
  <c r="B35" i="13"/>
  <c r="R34" i="13"/>
  <c r="O34" i="13"/>
  <c r="L34" i="13"/>
  <c r="K34" i="13"/>
  <c r="J34" i="13"/>
  <c r="C34" i="13"/>
  <c r="B34" i="13"/>
  <c r="R33" i="13"/>
  <c r="O33" i="13"/>
  <c r="L33" i="13"/>
  <c r="K33" i="13"/>
  <c r="J33" i="13"/>
  <c r="I33" i="13"/>
  <c r="C33" i="13"/>
  <c r="B33" i="13"/>
  <c r="R32" i="13"/>
  <c r="O32" i="13"/>
  <c r="L32" i="13"/>
  <c r="K32" i="13"/>
  <c r="J32" i="13"/>
  <c r="I32" i="13"/>
  <c r="F32" i="13"/>
  <c r="C32" i="13"/>
  <c r="B32" i="13"/>
  <c r="R31" i="13"/>
  <c r="O31" i="13"/>
  <c r="L31" i="13"/>
  <c r="K31" i="13"/>
  <c r="J31" i="13"/>
  <c r="I31" i="13"/>
  <c r="F31" i="13"/>
  <c r="D31" i="13"/>
  <c r="C31" i="13"/>
  <c r="B31" i="13"/>
  <c r="R30" i="13"/>
  <c r="O30" i="13"/>
  <c r="L30" i="13"/>
  <c r="K30" i="13"/>
  <c r="J30" i="13"/>
  <c r="I30" i="13"/>
  <c r="G30" i="13"/>
  <c r="F30" i="13"/>
  <c r="D30" i="13"/>
  <c r="C30" i="13"/>
  <c r="B30" i="13"/>
  <c r="R29" i="13"/>
  <c r="O29" i="13"/>
  <c r="L29" i="13"/>
  <c r="K29" i="13"/>
  <c r="J29" i="13"/>
  <c r="I29" i="13"/>
  <c r="H29" i="13"/>
  <c r="G29" i="13"/>
  <c r="F29" i="13"/>
  <c r="D29" i="13"/>
  <c r="C29" i="13"/>
  <c r="B29" i="13"/>
  <c r="R28" i="13"/>
  <c r="P28" i="13"/>
  <c r="O28" i="13"/>
  <c r="L28" i="13"/>
  <c r="K28" i="13"/>
  <c r="J28" i="13"/>
  <c r="I28" i="13"/>
  <c r="H28" i="13"/>
  <c r="G28" i="13"/>
  <c r="F28" i="13"/>
  <c r="D28" i="13"/>
  <c r="C28" i="13"/>
  <c r="B28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K43" i="10"/>
  <c r="R42" i="10"/>
  <c r="O42" i="10"/>
  <c r="K42" i="10"/>
  <c r="R41" i="10"/>
  <c r="O41" i="10"/>
  <c r="K41" i="10"/>
  <c r="R40" i="10"/>
  <c r="O40" i="10"/>
  <c r="K40" i="10"/>
  <c r="J40" i="10"/>
  <c r="R39" i="10"/>
  <c r="O39" i="10"/>
  <c r="K39" i="10"/>
  <c r="J39" i="10"/>
  <c r="C39" i="10"/>
  <c r="R38" i="10"/>
  <c r="O38" i="10"/>
  <c r="K38" i="10"/>
  <c r="J38" i="10"/>
  <c r="C38" i="10"/>
  <c r="R37" i="10"/>
  <c r="K37" i="10"/>
  <c r="J37" i="10"/>
  <c r="C37" i="10"/>
  <c r="B37" i="10"/>
  <c r="R36" i="10"/>
  <c r="O36" i="10"/>
  <c r="K36" i="10"/>
  <c r="J36" i="10"/>
  <c r="C36" i="10"/>
  <c r="B36" i="10"/>
  <c r="R35" i="10"/>
  <c r="O35" i="10"/>
  <c r="K35" i="10"/>
  <c r="J35" i="10"/>
  <c r="C35" i="10"/>
  <c r="B35" i="10"/>
  <c r="R34" i="10"/>
  <c r="O34" i="10"/>
  <c r="L34" i="10"/>
  <c r="K34" i="10"/>
  <c r="J34" i="10"/>
  <c r="C34" i="10"/>
  <c r="B34" i="10"/>
  <c r="R33" i="10"/>
  <c r="O33" i="10"/>
  <c r="L33" i="10"/>
  <c r="K33" i="10"/>
  <c r="J33" i="10"/>
  <c r="I33" i="10"/>
  <c r="C33" i="10"/>
  <c r="B33" i="10"/>
  <c r="R32" i="10"/>
  <c r="O32" i="10"/>
  <c r="L32" i="10"/>
  <c r="K32" i="10"/>
  <c r="J32" i="10"/>
  <c r="I32" i="10"/>
  <c r="F32" i="10"/>
  <c r="C32" i="10"/>
  <c r="B32" i="10"/>
  <c r="R31" i="10"/>
  <c r="O31" i="10"/>
  <c r="L31" i="10"/>
  <c r="K31" i="10"/>
  <c r="J31" i="10"/>
  <c r="I31" i="10"/>
  <c r="F31" i="10"/>
  <c r="D31" i="10"/>
  <c r="C31" i="10"/>
  <c r="B31" i="10"/>
  <c r="R30" i="10"/>
  <c r="O30" i="10"/>
  <c r="L30" i="10"/>
  <c r="K30" i="10"/>
  <c r="J30" i="10"/>
  <c r="I30" i="10"/>
  <c r="G30" i="10"/>
  <c r="F30" i="10"/>
  <c r="D30" i="10"/>
  <c r="C30" i="10"/>
  <c r="B30" i="10"/>
  <c r="R29" i="10"/>
  <c r="O29" i="10"/>
  <c r="L29" i="10"/>
  <c r="K29" i="10"/>
  <c r="J29" i="10"/>
  <c r="I29" i="10"/>
  <c r="H29" i="10"/>
  <c r="G29" i="10"/>
  <c r="F29" i="10"/>
  <c r="D29" i="10"/>
  <c r="C29" i="10"/>
  <c r="B29" i="10"/>
  <c r="R28" i="10"/>
  <c r="P28" i="10"/>
  <c r="O28" i="10"/>
  <c r="L28" i="10"/>
  <c r="K28" i="10"/>
  <c r="J28" i="10"/>
  <c r="I28" i="10"/>
  <c r="H28" i="10"/>
  <c r="G28" i="10"/>
  <c r="F28" i="10"/>
  <c r="D28" i="10"/>
  <c r="C28" i="10"/>
  <c r="B28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K43" i="9"/>
  <c r="R42" i="9"/>
  <c r="O42" i="9"/>
  <c r="K42" i="9"/>
  <c r="R41" i="9"/>
  <c r="O41" i="9"/>
  <c r="K41" i="9"/>
  <c r="R40" i="9"/>
  <c r="O40" i="9"/>
  <c r="K40" i="9"/>
  <c r="J40" i="9"/>
  <c r="R39" i="9"/>
  <c r="O39" i="9"/>
  <c r="K39" i="9"/>
  <c r="J39" i="9"/>
  <c r="C39" i="9"/>
  <c r="R38" i="9"/>
  <c r="O38" i="9"/>
  <c r="K38" i="9"/>
  <c r="J38" i="9"/>
  <c r="C38" i="9"/>
  <c r="R37" i="9"/>
  <c r="K37" i="9"/>
  <c r="J37" i="9"/>
  <c r="C37" i="9"/>
  <c r="B37" i="9"/>
  <c r="R36" i="9"/>
  <c r="O36" i="9"/>
  <c r="K36" i="9"/>
  <c r="J36" i="9"/>
  <c r="C36" i="9"/>
  <c r="B36" i="9"/>
  <c r="R35" i="9"/>
  <c r="O35" i="9"/>
  <c r="K35" i="9"/>
  <c r="J35" i="9"/>
  <c r="C35" i="9"/>
  <c r="B35" i="9"/>
  <c r="R34" i="9"/>
  <c r="O34" i="9"/>
  <c r="L34" i="9"/>
  <c r="K34" i="9"/>
  <c r="J34" i="9"/>
  <c r="C34" i="9"/>
  <c r="B34" i="9"/>
  <c r="R33" i="9"/>
  <c r="O33" i="9"/>
  <c r="L33" i="9"/>
  <c r="K33" i="9"/>
  <c r="J33" i="9"/>
  <c r="I33" i="9"/>
  <c r="C33" i="9"/>
  <c r="B33" i="9"/>
  <c r="R32" i="9"/>
  <c r="O32" i="9"/>
  <c r="L32" i="9"/>
  <c r="K32" i="9"/>
  <c r="J32" i="9"/>
  <c r="I32" i="9"/>
  <c r="F32" i="9"/>
  <c r="C32" i="9"/>
  <c r="B32" i="9"/>
  <c r="R31" i="9"/>
  <c r="O31" i="9"/>
  <c r="L31" i="9"/>
  <c r="K31" i="9"/>
  <c r="J31" i="9"/>
  <c r="I31" i="9"/>
  <c r="F31" i="9"/>
  <c r="D31" i="9"/>
  <c r="C31" i="9"/>
  <c r="B31" i="9"/>
  <c r="R30" i="9"/>
  <c r="O30" i="9"/>
  <c r="L30" i="9"/>
  <c r="K30" i="9"/>
  <c r="J30" i="9"/>
  <c r="I30" i="9"/>
  <c r="G30" i="9"/>
  <c r="F30" i="9"/>
  <c r="D30" i="9"/>
  <c r="C30" i="9"/>
  <c r="B30" i="9"/>
  <c r="R29" i="9"/>
  <c r="O29" i="9"/>
  <c r="L29" i="9"/>
  <c r="K29" i="9"/>
  <c r="J29" i="9"/>
  <c r="I29" i="9"/>
  <c r="H29" i="9"/>
  <c r="G29" i="9"/>
  <c r="F29" i="9"/>
  <c r="D29" i="9"/>
  <c r="C29" i="9"/>
  <c r="B29" i="9"/>
  <c r="R28" i="9"/>
  <c r="P28" i="9"/>
  <c r="O28" i="9"/>
  <c r="L28" i="9"/>
  <c r="K28" i="9"/>
  <c r="J28" i="9"/>
  <c r="I28" i="9"/>
  <c r="H28" i="9"/>
  <c r="G28" i="9"/>
  <c r="F28" i="9"/>
  <c r="D28" i="9"/>
  <c r="C28" i="9"/>
  <c r="B28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K43" i="8"/>
  <c r="R42" i="8"/>
  <c r="O42" i="8"/>
  <c r="K42" i="8"/>
  <c r="R41" i="8"/>
  <c r="O41" i="8"/>
  <c r="K41" i="8"/>
  <c r="R40" i="8"/>
  <c r="O40" i="8"/>
  <c r="K40" i="8"/>
  <c r="J40" i="8"/>
  <c r="R39" i="8"/>
  <c r="O39" i="8"/>
  <c r="K39" i="8"/>
  <c r="J39" i="8"/>
  <c r="C39" i="8"/>
  <c r="R38" i="8"/>
  <c r="O38" i="8"/>
  <c r="K38" i="8"/>
  <c r="J38" i="8"/>
  <c r="C38" i="8"/>
  <c r="R37" i="8"/>
  <c r="K37" i="8"/>
  <c r="J37" i="8"/>
  <c r="C37" i="8"/>
  <c r="B37" i="8"/>
  <c r="R36" i="8"/>
  <c r="O36" i="8"/>
  <c r="K36" i="8"/>
  <c r="J36" i="8"/>
  <c r="C36" i="8"/>
  <c r="B36" i="8"/>
  <c r="R35" i="8"/>
  <c r="O35" i="8"/>
  <c r="K35" i="8"/>
  <c r="J35" i="8"/>
  <c r="C35" i="8"/>
  <c r="B35" i="8"/>
  <c r="R34" i="8"/>
  <c r="O34" i="8"/>
  <c r="L34" i="8"/>
  <c r="K34" i="8"/>
  <c r="J34" i="8"/>
  <c r="C34" i="8"/>
  <c r="B34" i="8"/>
  <c r="R33" i="8"/>
  <c r="O33" i="8"/>
  <c r="L33" i="8"/>
  <c r="K33" i="8"/>
  <c r="J33" i="8"/>
  <c r="I33" i="8"/>
  <c r="C33" i="8"/>
  <c r="B33" i="8"/>
  <c r="R32" i="8"/>
  <c r="O32" i="8"/>
  <c r="L32" i="8"/>
  <c r="K32" i="8"/>
  <c r="J32" i="8"/>
  <c r="I32" i="8"/>
  <c r="F32" i="8"/>
  <c r="C32" i="8"/>
  <c r="B32" i="8"/>
  <c r="R31" i="8"/>
  <c r="O31" i="8"/>
  <c r="L31" i="8"/>
  <c r="K31" i="8"/>
  <c r="J31" i="8"/>
  <c r="I31" i="8"/>
  <c r="F31" i="8"/>
  <c r="D31" i="8"/>
  <c r="C31" i="8"/>
  <c r="B31" i="8"/>
  <c r="R30" i="8"/>
  <c r="O30" i="8"/>
  <c r="L30" i="8"/>
  <c r="K30" i="8"/>
  <c r="J30" i="8"/>
  <c r="I30" i="8"/>
  <c r="G30" i="8"/>
  <c r="F30" i="8"/>
  <c r="D30" i="8"/>
  <c r="C30" i="8"/>
  <c r="B30" i="8"/>
  <c r="R29" i="8"/>
  <c r="O29" i="8"/>
  <c r="L29" i="8"/>
  <c r="K29" i="8"/>
  <c r="J29" i="8"/>
  <c r="I29" i="8"/>
  <c r="H29" i="8"/>
  <c r="G29" i="8"/>
  <c r="F29" i="8"/>
  <c r="D29" i="8"/>
  <c r="C29" i="8"/>
  <c r="B29" i="8"/>
  <c r="R28" i="8"/>
  <c r="P28" i="8"/>
  <c r="O28" i="8"/>
  <c r="L28" i="8"/>
  <c r="K28" i="8"/>
  <c r="J28" i="8"/>
  <c r="I28" i="8"/>
  <c r="H28" i="8"/>
  <c r="G28" i="8"/>
  <c r="F28" i="8"/>
  <c r="D28" i="8"/>
  <c r="C28" i="8"/>
  <c r="B28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K43" i="7"/>
  <c r="R42" i="7"/>
  <c r="O42" i="7"/>
  <c r="K42" i="7"/>
  <c r="R41" i="7"/>
  <c r="O41" i="7"/>
  <c r="K41" i="7"/>
  <c r="R40" i="7"/>
  <c r="O40" i="7"/>
  <c r="K40" i="7"/>
  <c r="J40" i="7"/>
  <c r="R39" i="7"/>
  <c r="O39" i="7"/>
  <c r="K39" i="7"/>
  <c r="J39" i="7"/>
  <c r="C39" i="7"/>
  <c r="R38" i="7"/>
  <c r="O38" i="7"/>
  <c r="K38" i="7"/>
  <c r="J38" i="7"/>
  <c r="C38" i="7"/>
  <c r="R37" i="7"/>
  <c r="K37" i="7"/>
  <c r="J37" i="7"/>
  <c r="C37" i="7"/>
  <c r="B37" i="7"/>
  <c r="R36" i="7"/>
  <c r="O36" i="7"/>
  <c r="K36" i="7"/>
  <c r="J36" i="7"/>
  <c r="C36" i="7"/>
  <c r="B36" i="7"/>
  <c r="R35" i="7"/>
  <c r="O35" i="7"/>
  <c r="K35" i="7"/>
  <c r="J35" i="7"/>
  <c r="C35" i="7"/>
  <c r="B35" i="7"/>
  <c r="R34" i="7"/>
  <c r="O34" i="7"/>
  <c r="L34" i="7"/>
  <c r="K34" i="7"/>
  <c r="J34" i="7"/>
  <c r="C34" i="7"/>
  <c r="B34" i="7"/>
  <c r="R33" i="7"/>
  <c r="O33" i="7"/>
  <c r="L33" i="7"/>
  <c r="K33" i="7"/>
  <c r="J33" i="7"/>
  <c r="I33" i="7"/>
  <c r="C33" i="7"/>
  <c r="B33" i="7"/>
  <c r="R32" i="7"/>
  <c r="O32" i="7"/>
  <c r="L32" i="7"/>
  <c r="K32" i="7"/>
  <c r="J32" i="7"/>
  <c r="I32" i="7"/>
  <c r="F32" i="7"/>
  <c r="C32" i="7"/>
  <c r="B32" i="7"/>
  <c r="R31" i="7"/>
  <c r="O31" i="7"/>
  <c r="L31" i="7"/>
  <c r="K31" i="7"/>
  <c r="J31" i="7"/>
  <c r="I31" i="7"/>
  <c r="F31" i="7"/>
  <c r="D31" i="7"/>
  <c r="C31" i="7"/>
  <c r="B31" i="7"/>
  <c r="R30" i="7"/>
  <c r="O30" i="7"/>
  <c r="L30" i="7"/>
  <c r="K30" i="7"/>
  <c r="J30" i="7"/>
  <c r="I30" i="7"/>
  <c r="G30" i="7"/>
  <c r="F30" i="7"/>
  <c r="D30" i="7"/>
  <c r="C30" i="7"/>
  <c r="B30" i="7"/>
  <c r="R29" i="7"/>
  <c r="O29" i="7"/>
  <c r="L29" i="7"/>
  <c r="K29" i="7"/>
  <c r="J29" i="7"/>
  <c r="I29" i="7"/>
  <c r="H29" i="7"/>
  <c r="G29" i="7"/>
  <c r="F29" i="7"/>
  <c r="D29" i="7"/>
  <c r="C29" i="7"/>
  <c r="B29" i="7"/>
  <c r="R28" i="7"/>
  <c r="P28" i="7"/>
  <c r="O28" i="7"/>
  <c r="L28" i="7"/>
  <c r="K28" i="7"/>
  <c r="J28" i="7"/>
  <c r="I28" i="7"/>
  <c r="H28" i="7"/>
  <c r="G28" i="7"/>
  <c r="F28" i="7"/>
  <c r="D28" i="7"/>
  <c r="C28" i="7"/>
  <c r="B28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K43" i="6"/>
  <c r="R42" i="6"/>
  <c r="O42" i="6"/>
  <c r="K42" i="6"/>
  <c r="R41" i="6"/>
  <c r="O41" i="6"/>
  <c r="K41" i="6"/>
  <c r="R40" i="6"/>
  <c r="O40" i="6"/>
  <c r="K40" i="6"/>
  <c r="J40" i="6"/>
  <c r="R39" i="6"/>
  <c r="O39" i="6"/>
  <c r="K39" i="6"/>
  <c r="J39" i="6"/>
  <c r="C39" i="6"/>
  <c r="R38" i="6"/>
  <c r="O38" i="6"/>
  <c r="K38" i="6"/>
  <c r="J38" i="6"/>
  <c r="C38" i="6"/>
  <c r="R37" i="6"/>
  <c r="K37" i="6"/>
  <c r="J37" i="6"/>
  <c r="C37" i="6"/>
  <c r="B37" i="6"/>
  <c r="R36" i="6"/>
  <c r="O36" i="6"/>
  <c r="K36" i="6"/>
  <c r="J36" i="6"/>
  <c r="C36" i="6"/>
  <c r="B36" i="6"/>
  <c r="R35" i="6"/>
  <c r="O35" i="6"/>
  <c r="K35" i="6"/>
  <c r="J35" i="6"/>
  <c r="C35" i="6"/>
  <c r="B35" i="6"/>
  <c r="R34" i="6"/>
  <c r="O34" i="6"/>
  <c r="L34" i="6"/>
  <c r="K34" i="6"/>
  <c r="J34" i="6"/>
  <c r="C34" i="6"/>
  <c r="B34" i="6"/>
  <c r="R33" i="6"/>
  <c r="O33" i="6"/>
  <c r="L33" i="6"/>
  <c r="K33" i="6"/>
  <c r="J33" i="6"/>
  <c r="I33" i="6"/>
  <c r="C33" i="6"/>
  <c r="B33" i="6"/>
  <c r="R32" i="6"/>
  <c r="O32" i="6"/>
  <c r="L32" i="6"/>
  <c r="K32" i="6"/>
  <c r="J32" i="6"/>
  <c r="I32" i="6"/>
  <c r="F32" i="6"/>
  <c r="C32" i="6"/>
  <c r="B32" i="6"/>
  <c r="R31" i="6"/>
  <c r="O31" i="6"/>
  <c r="L31" i="6"/>
  <c r="K31" i="6"/>
  <c r="J31" i="6"/>
  <c r="I31" i="6"/>
  <c r="F31" i="6"/>
  <c r="D31" i="6"/>
  <c r="C31" i="6"/>
  <c r="B31" i="6"/>
  <c r="R30" i="6"/>
  <c r="O30" i="6"/>
  <c r="L30" i="6"/>
  <c r="K30" i="6"/>
  <c r="J30" i="6"/>
  <c r="I30" i="6"/>
  <c r="G30" i="6"/>
  <c r="F30" i="6"/>
  <c r="D30" i="6"/>
  <c r="C30" i="6"/>
  <c r="B30" i="6"/>
  <c r="R29" i="6"/>
  <c r="O29" i="6"/>
  <c r="L29" i="6"/>
  <c r="K29" i="6"/>
  <c r="J29" i="6"/>
  <c r="I29" i="6"/>
  <c r="H29" i="6"/>
  <c r="G29" i="6"/>
  <c r="F29" i="6"/>
  <c r="D29" i="6"/>
  <c r="C29" i="6"/>
  <c r="B29" i="6"/>
  <c r="R28" i="6"/>
  <c r="P28" i="6"/>
  <c r="O28" i="6"/>
  <c r="L28" i="6"/>
  <c r="K28" i="6"/>
  <c r="J28" i="6"/>
  <c r="I28" i="6"/>
  <c r="H28" i="6"/>
  <c r="G28" i="6"/>
  <c r="F28" i="6"/>
  <c r="D28" i="6"/>
  <c r="C28" i="6"/>
  <c r="B28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K43" i="3"/>
  <c r="R42" i="3"/>
  <c r="O42" i="3"/>
  <c r="K42" i="3"/>
  <c r="R41" i="3"/>
  <c r="O41" i="3"/>
  <c r="K41" i="3"/>
  <c r="R40" i="3"/>
  <c r="O40" i="3"/>
  <c r="K40" i="3"/>
  <c r="J40" i="3"/>
  <c r="R39" i="3"/>
  <c r="O39" i="3"/>
  <c r="K39" i="3"/>
  <c r="J39" i="3"/>
  <c r="C39" i="3"/>
  <c r="R38" i="3"/>
  <c r="O38" i="3"/>
  <c r="K38" i="3"/>
  <c r="J38" i="3"/>
  <c r="C38" i="3"/>
  <c r="R37" i="3"/>
  <c r="K37" i="3"/>
  <c r="J37" i="3"/>
  <c r="C37" i="3"/>
  <c r="B37" i="3"/>
  <c r="R36" i="3"/>
  <c r="O36" i="3"/>
  <c r="K36" i="3"/>
  <c r="J36" i="3"/>
  <c r="C36" i="3"/>
  <c r="B36" i="3"/>
  <c r="R35" i="3"/>
  <c r="O35" i="3"/>
  <c r="K35" i="3"/>
  <c r="J35" i="3"/>
  <c r="C35" i="3"/>
  <c r="B35" i="3"/>
  <c r="R34" i="3"/>
  <c r="O34" i="3"/>
  <c r="L34" i="3"/>
  <c r="K34" i="3"/>
  <c r="J34" i="3"/>
  <c r="C34" i="3"/>
  <c r="B34" i="3"/>
  <c r="R33" i="3"/>
  <c r="O33" i="3"/>
  <c r="L33" i="3"/>
  <c r="K33" i="3"/>
  <c r="J33" i="3"/>
  <c r="I33" i="3"/>
  <c r="C33" i="3"/>
  <c r="B33" i="3"/>
  <c r="R32" i="3"/>
  <c r="O32" i="3"/>
  <c r="L32" i="3"/>
  <c r="K32" i="3"/>
  <c r="J32" i="3"/>
  <c r="I32" i="3"/>
  <c r="F32" i="3"/>
  <c r="C32" i="3"/>
  <c r="B32" i="3"/>
  <c r="R31" i="3"/>
  <c r="O31" i="3"/>
  <c r="L31" i="3"/>
  <c r="K31" i="3"/>
  <c r="J31" i="3"/>
  <c r="I31" i="3"/>
  <c r="F31" i="3"/>
  <c r="D31" i="3"/>
  <c r="C31" i="3"/>
  <c r="B31" i="3"/>
  <c r="R30" i="3"/>
  <c r="O30" i="3"/>
  <c r="L30" i="3"/>
  <c r="K30" i="3"/>
  <c r="J30" i="3"/>
  <c r="I30" i="3"/>
  <c r="G30" i="3"/>
  <c r="F30" i="3"/>
  <c r="D30" i="3"/>
  <c r="C30" i="3"/>
  <c r="B30" i="3"/>
  <c r="R29" i="3"/>
  <c r="O29" i="3"/>
  <c r="L29" i="3"/>
  <c r="K29" i="3"/>
  <c r="J29" i="3"/>
  <c r="I29" i="3"/>
  <c r="H29" i="3"/>
  <c r="G29" i="3"/>
  <c r="F29" i="3"/>
  <c r="D29" i="3"/>
  <c r="C29" i="3"/>
  <c r="B29" i="3"/>
  <c r="R28" i="3"/>
  <c r="P28" i="3"/>
  <c r="O28" i="3"/>
  <c r="L28" i="3"/>
  <c r="K28" i="3"/>
  <c r="J28" i="3"/>
  <c r="I28" i="3"/>
  <c r="H28" i="3"/>
  <c r="G28" i="3"/>
  <c r="F28" i="3"/>
  <c r="D28" i="3"/>
  <c r="C28" i="3"/>
  <c r="B28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K43" i="2"/>
  <c r="R42" i="2"/>
  <c r="O42" i="2"/>
  <c r="K42" i="2"/>
  <c r="R41" i="2"/>
  <c r="O41" i="2"/>
  <c r="K41" i="2"/>
  <c r="R40" i="2"/>
  <c r="O40" i="2"/>
  <c r="K40" i="2"/>
  <c r="J40" i="2"/>
  <c r="R39" i="2"/>
  <c r="O39" i="2"/>
  <c r="K39" i="2"/>
  <c r="J39" i="2"/>
  <c r="C39" i="2"/>
  <c r="R38" i="2"/>
  <c r="O38" i="2"/>
  <c r="K38" i="2"/>
  <c r="J38" i="2"/>
  <c r="C38" i="2"/>
  <c r="R37" i="2"/>
  <c r="K37" i="2"/>
  <c r="J37" i="2"/>
  <c r="C37" i="2"/>
  <c r="B37" i="2"/>
  <c r="R36" i="2"/>
  <c r="O36" i="2"/>
  <c r="K36" i="2"/>
  <c r="J36" i="2"/>
  <c r="C36" i="2"/>
  <c r="B36" i="2"/>
  <c r="R35" i="2"/>
  <c r="O35" i="2"/>
  <c r="K35" i="2"/>
  <c r="J35" i="2"/>
  <c r="C35" i="2"/>
  <c r="B35" i="2"/>
  <c r="R34" i="2"/>
  <c r="O34" i="2"/>
  <c r="L34" i="2"/>
  <c r="K34" i="2"/>
  <c r="J34" i="2"/>
  <c r="C34" i="2"/>
  <c r="B34" i="2"/>
  <c r="R33" i="2"/>
  <c r="O33" i="2"/>
  <c r="L33" i="2"/>
  <c r="K33" i="2"/>
  <c r="J33" i="2"/>
  <c r="I33" i="2"/>
  <c r="C33" i="2"/>
  <c r="B33" i="2"/>
  <c r="R32" i="2"/>
  <c r="O32" i="2"/>
  <c r="L32" i="2"/>
  <c r="K32" i="2"/>
  <c r="J32" i="2"/>
  <c r="I32" i="2"/>
  <c r="F32" i="2"/>
  <c r="C32" i="2"/>
  <c r="B32" i="2"/>
  <c r="R31" i="2"/>
  <c r="O31" i="2"/>
  <c r="L31" i="2"/>
  <c r="K31" i="2"/>
  <c r="J31" i="2"/>
  <c r="I31" i="2"/>
  <c r="F31" i="2"/>
  <c r="D31" i="2"/>
  <c r="C31" i="2"/>
  <c r="B31" i="2"/>
  <c r="R30" i="2"/>
  <c r="O30" i="2"/>
  <c r="L30" i="2"/>
  <c r="K30" i="2"/>
  <c r="J30" i="2"/>
  <c r="I30" i="2"/>
  <c r="G30" i="2"/>
  <c r="F30" i="2"/>
  <c r="D30" i="2"/>
  <c r="C30" i="2"/>
  <c r="B30" i="2"/>
  <c r="R29" i="2"/>
  <c r="O29" i="2"/>
  <c r="L29" i="2"/>
  <c r="K29" i="2"/>
  <c r="J29" i="2"/>
  <c r="I29" i="2"/>
  <c r="H29" i="2"/>
  <c r="G29" i="2"/>
  <c r="F29" i="2"/>
  <c r="D29" i="2"/>
  <c r="C29" i="2"/>
  <c r="B29" i="2"/>
  <c r="R28" i="2"/>
  <c r="P28" i="2"/>
  <c r="O28" i="2"/>
  <c r="L28" i="2"/>
  <c r="K28" i="2"/>
  <c r="J28" i="2"/>
  <c r="I28" i="2"/>
  <c r="H28" i="2"/>
  <c r="G28" i="2"/>
  <c r="F28" i="2"/>
  <c r="D28" i="2"/>
  <c r="C28" i="2"/>
  <c r="B28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K43" i="1"/>
  <c r="R42" i="1"/>
  <c r="O42" i="1"/>
  <c r="K42" i="1"/>
  <c r="R41" i="1"/>
  <c r="O41" i="1"/>
  <c r="K41" i="1"/>
  <c r="R40" i="1"/>
  <c r="O40" i="1"/>
  <c r="K40" i="1"/>
  <c r="J40" i="1"/>
  <c r="R39" i="1"/>
  <c r="O39" i="1"/>
  <c r="K39" i="1"/>
  <c r="J39" i="1"/>
  <c r="C39" i="1"/>
  <c r="R38" i="1"/>
  <c r="O38" i="1"/>
  <c r="K38" i="1"/>
  <c r="J38" i="1"/>
  <c r="C38" i="1"/>
  <c r="R37" i="1"/>
  <c r="K37" i="1"/>
  <c r="J37" i="1"/>
  <c r="C37" i="1"/>
  <c r="B37" i="1"/>
  <c r="R36" i="1"/>
  <c r="O36" i="1"/>
  <c r="K36" i="1"/>
  <c r="J36" i="1"/>
  <c r="C36" i="1"/>
  <c r="B36" i="1"/>
  <c r="R35" i="1"/>
  <c r="O35" i="1"/>
  <c r="K35" i="1"/>
  <c r="J35" i="1"/>
  <c r="C35" i="1"/>
  <c r="B35" i="1"/>
  <c r="R34" i="1"/>
  <c r="O34" i="1"/>
  <c r="L34" i="1"/>
  <c r="K34" i="1"/>
  <c r="J34" i="1"/>
  <c r="C34" i="1"/>
  <c r="B34" i="1"/>
  <c r="R33" i="1"/>
  <c r="O33" i="1"/>
  <c r="L33" i="1"/>
  <c r="K33" i="1"/>
  <c r="J33" i="1"/>
  <c r="I33" i="1"/>
  <c r="C33" i="1"/>
  <c r="B33" i="1"/>
  <c r="R32" i="1"/>
  <c r="O32" i="1"/>
  <c r="L32" i="1"/>
  <c r="K32" i="1"/>
  <c r="J32" i="1"/>
  <c r="I32" i="1"/>
  <c r="F32" i="1"/>
  <c r="C32" i="1"/>
  <c r="B32" i="1"/>
  <c r="R31" i="1"/>
  <c r="O31" i="1"/>
  <c r="L31" i="1"/>
  <c r="K31" i="1"/>
  <c r="J31" i="1"/>
  <c r="I31" i="1"/>
  <c r="F31" i="1"/>
  <c r="D31" i="1"/>
  <c r="C31" i="1"/>
  <c r="B31" i="1"/>
  <c r="R30" i="1"/>
  <c r="O30" i="1"/>
  <c r="L30" i="1"/>
  <c r="K30" i="1"/>
  <c r="J30" i="1"/>
  <c r="I30" i="1"/>
  <c r="G30" i="1"/>
  <c r="F30" i="1"/>
  <c r="D30" i="1"/>
  <c r="C30" i="1"/>
  <c r="B30" i="1"/>
  <c r="R29" i="1"/>
  <c r="O29" i="1"/>
  <c r="L29" i="1"/>
  <c r="K29" i="1"/>
  <c r="J29" i="1"/>
  <c r="I29" i="1"/>
  <c r="H29" i="1"/>
  <c r="G29" i="1"/>
  <c r="F29" i="1"/>
  <c r="D29" i="1"/>
  <c r="C29" i="1"/>
  <c r="B29" i="1"/>
  <c r="R28" i="1"/>
  <c r="P28" i="1"/>
  <c r="O28" i="1"/>
  <c r="L28" i="1"/>
  <c r="K28" i="1"/>
  <c r="J28" i="1"/>
  <c r="I28" i="1"/>
  <c r="H28" i="1"/>
  <c r="G28" i="1"/>
  <c r="F28" i="1"/>
  <c r="D28" i="1"/>
  <c r="C28" i="1"/>
  <c r="B28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<sst xmlns="http://schemas.openxmlformats.org/spreadsheetml/2006/main" count="10864" uniqueCount="397">
  <si>
    <t>Time</t>
  </si>
  <si>
    <t>Andrew</t>
  </si>
  <si>
    <t>Azabenathi Pupuma</t>
  </si>
  <si>
    <t>Ben Brooker</t>
  </si>
  <si>
    <t>Flora Kundaeli</t>
  </si>
  <si>
    <t>Mark</t>
  </si>
  <si>
    <t>Michael Malia</t>
  </si>
  <si>
    <t>Muhammad Chothia</t>
  </si>
  <si>
    <t>Ntsako Mavuyangwa</t>
  </si>
  <si>
    <t>Palesa Maboeei</t>
  </si>
  <si>
    <t>Riyadh Leonard</t>
  </si>
  <si>
    <t>Robin April</t>
  </si>
  <si>
    <t>Ruan Vandermerwe</t>
  </si>
  <si>
    <t>Sandisiwe Manquma</t>
  </si>
  <si>
    <t>Suzanne Edlmann</t>
  </si>
  <si>
    <t>Thando Calana</t>
  </si>
  <si>
    <t>Thembani Faleni</t>
  </si>
  <si>
    <t>08:00</t>
  </si>
  <si>
    <t>Focus time</t>
  </si>
  <si>
    <t>Check emails and update timesheet</t>
  </si>
  <si>
    <t>08:30</t>
  </si>
  <si>
    <t>Daily Stand Up</t>
  </si>
  <si>
    <t>Daily Stand Up, SS Tech Team Daily check-in</t>
  </si>
  <si>
    <t>09:00</t>
  </si>
  <si>
    <t>DSY DW - Daily standup</t>
  </si>
  <si>
    <t>09:30</t>
  </si>
  <si>
    <t>Canceled: Wonga: DWH Project Tech Team Weekly Various Topics Collaboration Session **Client Onsite Meeting**, Wonga: DWH development &amp; migration on Snowflake Project Daily Standup**With Client**</t>
  </si>
  <si>
    <t>Wonga: DWH development &amp; migration on Snowflake Project Daily Standup**With Client**</t>
  </si>
  <si>
    <t>10:00</t>
  </si>
  <si>
    <t>Canceled: Wonga: DWH Project Tech Team Weekly Various Topics Collaboration Session **Client Onsite Meeting**, Shoprite Analytics|| Cloud BI Daily Stand Up</t>
  </si>
  <si>
    <t xml:space="preserve">Canceled: Wonga: DWH Project Tech Team Weekly Various Topics Collaboration Session **Client Onsite Meeting**, Canceled: Tech Team Planning </t>
  </si>
  <si>
    <t>Wonga : Finance Report Analysis, Cloud BI Daily Stand Up</t>
  </si>
  <si>
    <t xml:space="preserve">Canceled: Tech Team Planning </t>
  </si>
  <si>
    <t>Wonga : Finance Report Analysis, Canceled: Wonga: DWH Project Tech Team Weekly Various Topics Collaboration Session **Client Onsite Meeting**</t>
  </si>
  <si>
    <t>Wonga : Finance Report Analysis, Allocated Shoprite SLA - Alteryx , Shoprite Analytics|| Cloud BI Daily Stand Up</t>
  </si>
  <si>
    <t>Wonga : Finance Report Analysis</t>
  </si>
  <si>
    <t>Canceled: Wonga: DWH Project Tech Team Weekly Various Topics Collaboration Session **Client Onsite Meeting**</t>
  </si>
  <si>
    <t>10:30</t>
  </si>
  <si>
    <t>Handover Session (online)</t>
  </si>
  <si>
    <t xml:space="preserve">Spur Catch up , Canceled: Tech Team Planning </t>
  </si>
  <si>
    <t>[SLA - Shoprite - Tableau] Shoprite - Tableau - SLA, Canceled: Wonga: DWH Project Tech Team Weekly Various Topics Collaboration Session **Client Onsite Meeting**</t>
  </si>
  <si>
    <t xml:space="preserve">Alteryx connector installation - AWS and Tableau, Wonga : Finance Report Analysis, Allocated Shoprite SLA - Alteryx </t>
  </si>
  <si>
    <t>11:00</t>
  </si>
  <si>
    <t>FW: Cura Reg Change Dashboard| Review Test Cases</t>
  </si>
  <si>
    <t>Wonga : Finance Report Analysis, Canceled: Wonga: DWH Project Tech Team Weekly Various Topics Collaboration Session **Client Onsite Meeting**, Canceled: Wonga: DWH development &amp; migration on Snowflake Project Weekly Check-In **Client Meeting**</t>
  </si>
  <si>
    <t xml:space="preserve">Altery Designer Issue, Wonga : Finance Report Analysis, Allocated Shoprite SLA - Alteryx </t>
  </si>
  <si>
    <t>SnowPro Core Certification</t>
  </si>
  <si>
    <t>11:30</t>
  </si>
  <si>
    <t>12:00</t>
  </si>
  <si>
    <t>Masjid</t>
  </si>
  <si>
    <t>[SLA - Shoprite - Tableau] Shoprite - Tableau - SLA</t>
  </si>
  <si>
    <t>Altery Designer Issue, Wonga : Finance Report Analysis</t>
  </si>
  <si>
    <t>12:30</t>
  </si>
  <si>
    <t>Altery Designer Issue, Wonga : Finance Report Analysis, Lunch Break</t>
  </si>
  <si>
    <t>13:00</t>
  </si>
  <si>
    <t>Lunch Break</t>
  </si>
  <si>
    <t>Discovery Plan Update + emails</t>
  </si>
  <si>
    <t>13:30</t>
  </si>
  <si>
    <t>Internal Projects - SLA Reporting Project, Tableau Server to Cloud Migration Work and other</t>
  </si>
  <si>
    <t xml:space="preserve">Shoprite Plan Update </t>
  </si>
  <si>
    <t>AWS Solutions Architect Associate</t>
  </si>
  <si>
    <t>14:00</t>
  </si>
  <si>
    <t>Investec PVT Bank 80 Hours Support Project Weekly Report , Personal Development Plan (Study and Exams)https://alison.com/topic</t>
  </si>
  <si>
    <t>14:30</t>
  </si>
  <si>
    <t xml:space="preserve">Personal Development Plan (Study and Exams)https://alison.com/topic, Wonga Plan Update </t>
  </si>
  <si>
    <t>15:00</t>
  </si>
  <si>
    <t>Slipstream - IPD - Internal Projects  ( Slipstream Data ) (Harvest Timesheets and Reports, ClickUp Tasks and Reports, Billing, Training, Emails, Documentation, Reports)</t>
  </si>
  <si>
    <t>Snowflake Training</t>
  </si>
  <si>
    <t>15:30</t>
  </si>
  <si>
    <t>Canceled: Wherescape Tribe Training – Scheduling First Session</t>
  </si>
  <si>
    <t>Salesforce Mulesoft Developer - Exam Preparation (High Priority)</t>
  </si>
  <si>
    <t>16:00</t>
  </si>
  <si>
    <t>Data Cloud Implentation Questions, DSY DW - Daily standup</t>
  </si>
  <si>
    <t>Following: DSY DW - Daily standup</t>
  </si>
  <si>
    <t>Data Cloud Implentation Questions</t>
  </si>
  <si>
    <t>Check Internal Work</t>
  </si>
  <si>
    <t>16:30</t>
  </si>
  <si>
    <t>Admin Work To wrap up the day</t>
  </si>
  <si>
    <t>AlteryxServer_AlteryxServerUsageReports + TableauSalesforceCerts+TableauSupport+WhereScapeUniversity+SnowflakePartnerSalesAccreditation+AWSCoursesPlanning+TableauProductManagement</t>
  </si>
  <si>
    <t>Taquanta October report daily tasks update + emails</t>
  </si>
  <si>
    <t>17:00</t>
  </si>
  <si>
    <t>17:30</t>
  </si>
  <si>
    <t>Load %</t>
  </si>
  <si>
    <t>Tasks per Assignee</t>
  </si>
  <si>
    <t>Andrew Milner</t>
  </si>
  <si>
    <t>Mark Gelman</t>
  </si>
  <si>
    <t>Ruan Van der Merwe</t>
  </si>
  <si>
    <t>Unassigned</t>
  </si>
  <si>
    <t>Tableau Speed Tipping - best of TinyTableauTip - how many tips can we squeeze in?</t>
  </si>
  <si>
    <t>Tableau Speed Tipping - best of TinyTableauTip - how many tips can we squeeze in?, Wonga: DWH development &amp; migration on Snowflake Project Daily Standup**With Client**</t>
  </si>
  <si>
    <t>Shoprite Analytics|| Cloud BI Daily Stand Up</t>
  </si>
  <si>
    <t>Cloud BI Daily Stand Up</t>
  </si>
  <si>
    <t>Allocated Shoprite SLA - Alteryx , Shoprite Analytics|| Cloud BI Daily Stand Up</t>
  </si>
  <si>
    <t>Canceled: Wonga: DWH development &amp; migration on Snowflake Project Review Sessions</t>
  </si>
  <si>
    <t>[SLA - Shoprite - Tableau] Shoprite - Tableau - SLA, Canceled: Wonga: DWH development &amp; migration on Snowflake Project Review Sessions</t>
  </si>
  <si>
    <t xml:space="preserve">Shoprite SLA - Hours Meeting, Allocated Shoprite SLA - Alteryx </t>
  </si>
  <si>
    <t>Shoprite SLA - Hours Meeting, Slipstream - IPD - Internal Projects  ( Slipstream Data ) (Harvest Timesheets and Reports, ClickUp Tasks and Reports, Billing, Training, Emails, Documentation, Reports)</t>
  </si>
  <si>
    <t>Snowflake Sales Accreditation, Canceled: Wonga: DWH development &amp; migration on Snowflake Project Review Sessions</t>
  </si>
  <si>
    <t xml:space="preserve">Allocated Shoprite SLA - Alteryx </t>
  </si>
  <si>
    <t>Snowflake Sales Accreditation</t>
  </si>
  <si>
    <t>Wonga : Code Review</t>
  </si>
  <si>
    <t>Personal Development Plan (Study and Exams)https://alison.com/topic</t>
  </si>
  <si>
    <t>Pallet//Trucking Solution</t>
  </si>
  <si>
    <t xml:space="preserve">Wonga Plan Update </t>
  </si>
  <si>
    <t>OM Cura Analysis</t>
  </si>
  <si>
    <t>AWS2.0 Tableau Migration Planning</t>
  </si>
  <si>
    <t>INTERNAL Monthly Review - ShopRite SLA Reports , DSY DW - Daily standup</t>
  </si>
  <si>
    <t xml:space="preserve">INTERNAL Monthly Review - ShopRite SLA Reports </t>
  </si>
  <si>
    <t xml:space="preserve">Salesforce Mulesoft Developer - Exam Preparation (High Priority), INTERNAL Monthly Review - ShopRite SLA Reports </t>
  </si>
  <si>
    <t>OM Cura Analysis, AlteryxServer_AlteryxServerUsageReports + TableauSalesforceCerts+TableauSupport+WhereScapeUniversity+SnowflakePartnerSalesAccreditation+AWSCoursesPlanning+TableauProductManagement</t>
  </si>
  <si>
    <t>Product Management Sync</t>
  </si>
  <si>
    <t>PM discussion based on meeting</t>
  </si>
  <si>
    <t>Surtee: Tableau Reporting Scoping Session (Teams Call)</t>
  </si>
  <si>
    <t>Surtee: Tableau Reporting Scoping Session (Teams Call), Slipstream - IPD - Internal Projects  ( Slipstream Data ) (Harvest Timesheets and Reports, ClickUp Tasks and Reports, Billing, Training, Emails, Documentation, Reports)</t>
  </si>
  <si>
    <t xml:space="preserve">Shoprite SLA Catchup - Robin - Tumelo, Allocated Shoprite SLA - Alteryx </t>
  </si>
  <si>
    <t xml:space="preserve">Resource Utilisation Review </t>
  </si>
  <si>
    <t>OM work</t>
  </si>
  <si>
    <t>DW Project: Weekly round-up meeting</t>
  </si>
  <si>
    <t>Review PM video, OM work</t>
  </si>
  <si>
    <t>Shoprite Plan Update , Personal Development Plan (Study and Exams)https://alison.com/topic</t>
  </si>
  <si>
    <t>Discovery Plan Update + emails, Personal Development Plan (Study and Exams)https://alison.com/topic</t>
  </si>
  <si>
    <t>Wonga: DWH development &amp; migration on Snowflake Project Sprint Planning Session</t>
  </si>
  <si>
    <t>Train-Snowflake, Wonga: DWH development &amp; migration on Snowflake Project Sprint Planning Session</t>
  </si>
  <si>
    <t>AWS Solutions Architect Associate, Wonga: DWH development &amp; migration on Snowflake Project Sprint Planning Session</t>
  </si>
  <si>
    <t>Tech Team Friday</t>
  </si>
  <si>
    <t>Salesforce Mulesoft Developer - Exam Preparation (High Priority), Tech Team Friday</t>
  </si>
  <si>
    <t>Daily Admin, Prep Tasks and Communications</t>
  </si>
  <si>
    <t>Daily Stand Up, Reminder: Update and Submit Timesheets</t>
  </si>
  <si>
    <t>Wonga History Load</t>
  </si>
  <si>
    <t>Wonga - yml scripting</t>
  </si>
  <si>
    <t>Tableau Next</t>
  </si>
  <si>
    <t>Wonga - yml scripting, Shoprite Analytics|| Cloud BI Daily Stand Up</t>
  </si>
  <si>
    <t>DSY :Test fct_daily_fund_balance_tableau_extract (found duplicates)</t>
  </si>
  <si>
    <t xml:space="preserve">Shoprite SLA Internal Review </t>
  </si>
  <si>
    <t>Taquanta: Projects Internal Standup</t>
  </si>
  <si>
    <t>Shoprite SLA Internal Review , Taquanta: Projects Internal Standup</t>
  </si>
  <si>
    <t xml:space="preserve">[SLA - Shoprite - Tableau] Shoprite - Tableau - SLA, Shoprite SLA Internal Review </t>
  </si>
  <si>
    <t>Wonga : Dim_Transaction_Detail</t>
  </si>
  <si>
    <t xml:space="preserve">Allocated Shoprite SLA - Alteryx , Shoprite SLA Internal Review </t>
  </si>
  <si>
    <t>Shoprite SLA Internal Review , Canceled: Ben &lt;&gt; Nate - 1:1</t>
  </si>
  <si>
    <t>IP: SaaS - Asset Management progress update</t>
  </si>
  <si>
    <t>Canceled: Aza &lt;&gt; Nate - 1:1</t>
  </si>
  <si>
    <t>Wonga yml scripting</t>
  </si>
  <si>
    <t>Coffee chat, Internal Study time</t>
  </si>
  <si>
    <t>Wonga dim investigation - loan detail</t>
  </si>
  <si>
    <t>Internal Study time</t>
  </si>
  <si>
    <t>Flora &lt;&gt; Nate - 1:1</t>
  </si>
  <si>
    <t>DSY : Tableau Marts</t>
  </si>
  <si>
    <t>PM Forum</t>
  </si>
  <si>
    <t>Resource Scheduling Workshop and Scoping, PM Forum</t>
  </si>
  <si>
    <t>PM Forum, Tech team retrospective</t>
  </si>
  <si>
    <t>Resource Scheduling Workshop and Scoping</t>
  </si>
  <si>
    <t>Wonga dim investigation loan detail</t>
  </si>
  <si>
    <t>FW: Deploy of Cura Reg Change</t>
  </si>
  <si>
    <t>Tech team retrospective</t>
  </si>
  <si>
    <t>Tech team retrospective, Canceled: Tech team huddle</t>
  </si>
  <si>
    <t>Attending to a query to license and restart Tableau Server on AWS 2.0</t>
  </si>
  <si>
    <t>Canceled: Tech team huddle</t>
  </si>
  <si>
    <t>Shoprite SLA Weekly Summary</t>
  </si>
  <si>
    <t>Shoprite SLA Weekly Summary, Salesforce Mulesoft Developer - Exam Preparation (High Priority)</t>
  </si>
  <si>
    <t>Shoprite SLA Weekly Summary, Slipstream - IPD - Internal Projects  ( Slipstream Data ) (Harvest Timesheets and Reports, ClickUp Tasks and Reports, Billing, Training, Emails, Documentation, Reports)</t>
  </si>
  <si>
    <t>Reminder meeting with Neil Salesforce, S/Stream - EBU Cadence - Bi-Monthly</t>
  </si>
  <si>
    <t>Reminder meeting with Neil Salesforce</t>
  </si>
  <si>
    <t>S/Stream - EBU Cadence - Bi-Monthly</t>
  </si>
  <si>
    <t>Canceled: Ntsako &lt;&gt; Nate - 1:1</t>
  </si>
  <si>
    <t>Athena - Tablprodapp1 and 3 setup, Shoprite Analytics|| Cloud BI Daily Stand Up</t>
  </si>
  <si>
    <t>DSY : DAGS</t>
  </si>
  <si>
    <t>Agentforce - Customer Success</t>
  </si>
  <si>
    <t>Taquanta python reports meeting</t>
  </si>
  <si>
    <t>Wonga Work Plan, Agentforce - Customer Success, Agentforce - Customer Success</t>
  </si>
  <si>
    <t>Athena - Tablprodapp1 and 3 setup, [SLA - Shoprite - Tableau] Shoprite - Tableau - SLA</t>
  </si>
  <si>
    <t>PMO Process Review and Documents Handover, Resource Utilisation Review</t>
  </si>
  <si>
    <t>Wonga Work Plan</t>
  </si>
  <si>
    <t>Wonga - dim loan detail</t>
  </si>
  <si>
    <t>Agentforce - Customer Success, Agentforce - Customer Success</t>
  </si>
  <si>
    <t>Allocated Shoprite SLA - Alteryx , Robin &lt;&gt; Nate - 1:1</t>
  </si>
  <si>
    <t>UAT Session</t>
  </si>
  <si>
    <t>[SLA - Shoprite - Tableau] Shoprite - Tableau - SLA, Canceled: Palesa &lt;&gt; Nate - 1:1</t>
  </si>
  <si>
    <t>Taquanta: Weekly SLA &amp; Projects update (Client meeting)</t>
  </si>
  <si>
    <t>[SLA - Shoprite - Tableau] Shoprite - Tableau - SLA, Canceled: ShopRite SLA Report Monthly Prep (Tableau, Alteryx, B2B)</t>
  </si>
  <si>
    <t>Wonga Session</t>
  </si>
  <si>
    <t>snowflake</t>
  </si>
  <si>
    <t>Wonga History data load to the Data Lake</t>
  </si>
  <si>
    <t>Alteryx - Decomissioning Assessment, Lunch Break</t>
  </si>
  <si>
    <t xml:space="preserve">Monthly Tech Team Leave Discussion </t>
  </si>
  <si>
    <t xml:space="preserve">Wonga - primary key review </t>
  </si>
  <si>
    <t>URGENT confirmation for Deploy !</t>
  </si>
  <si>
    <t>DPD Training and upskilling</t>
  </si>
  <si>
    <t xml:space="preserve">Wonga - primary key review , Canceled: Riyad &lt;&gt; Nate - 1:1 </t>
  </si>
  <si>
    <t>Alteryx - planning</t>
  </si>
  <si>
    <t>Blocked</t>
  </si>
  <si>
    <t>Dim_country_tax review</t>
  </si>
  <si>
    <t>Blocked, Canceled: Digital Automation Weekly Coffee</t>
  </si>
  <si>
    <t>Canceled: Ruan &lt;&gt; Nate - 1:1</t>
  </si>
  <si>
    <t>Canceled: Digital Automation Weekly Coffee</t>
  </si>
  <si>
    <t>Graduate Progress Catch-up, Wonga History data load to the Data Lake</t>
  </si>
  <si>
    <t>Graduate Progress Catch-up</t>
  </si>
  <si>
    <t xml:space="preserve">URGENT - Tableau Solution continuation </t>
  </si>
  <si>
    <t>URGENT - Tableau Solution continuation , AlteryxServer_AlteryxServerUsageReports + TableauSalesforceCerts+TableauSupport+WhereScapeUniversity+SnowflakePartnerSalesAccreditation+AWSCoursesPlanning+TableauProductManagement</t>
  </si>
  <si>
    <t>Data Cloud Monthly Technical Release Enablement</t>
  </si>
  <si>
    <t>Wonga: DWH Project Tech Team Weekly Various Topics Collaboration Session **Client Onsite Meeting**, Canceled: Wonga: DWH development &amp; migration on Snowflake Project Daily Standup**With Client**</t>
  </si>
  <si>
    <t>Wonga: DWH Project Tech Team Weekly Various Topics Collaboration Session **Client Onsite Meeting**</t>
  </si>
  <si>
    <t>URGENT Tableau Solution , Wonga: DWH Project Tech Team Weekly Various Topics Collaboration Session **Client Onsite Meeting**, Canceled: Wonga: DWH development &amp; migration on Snowflake Project Daily Standup**With Client**</t>
  </si>
  <si>
    <t>Ongoing: Daily operational tasks DSY</t>
  </si>
  <si>
    <t>Canceled: Wonga: DWH development &amp; migration on Snowflake Project Daily Standup**With Client**</t>
  </si>
  <si>
    <t>Wonga: DWH Project Tech Team Weekly Various Topics Collaboration Session **Client Onsite Meeting**, Shoprite Analytics|| Cloud BI Daily Stand Up</t>
  </si>
  <si>
    <t>URGENT Tableau Solution , Wonga: DWH Project Tech Team Weekly Various Topics Collaboration Session **Client Onsite Meeting**</t>
  </si>
  <si>
    <t>Shoprite Analytics|| Cloud BI Daily Stand Up, Wonga: DWH Project Tech Team Weekly Various Topics Collaboration Session **Client Onsite Meeting**, Cloud BI Daily Stand Up</t>
  </si>
  <si>
    <t>Wonga: DWH Project Tech Team Weekly Various Topics Collaboration Session **Client Onsite Meeting**, Allocated Shoprite SLA - Alteryx , Shoprite Analytics|| Cloud BI Daily Stand Up</t>
  </si>
  <si>
    <t>Shoprite Analytics|| Cloud BI Daily Stand Up, Wonga: DWH Project Tech Team Weekly Various Topics Collaboration Session **Client Onsite Meeting**</t>
  </si>
  <si>
    <t xml:space="preserve">URGENT Tableau Solution </t>
  </si>
  <si>
    <t>DBT staging setup</t>
  </si>
  <si>
    <t>Flora&lt;&gt;Nate - 1:1 Continued, DBT staging setup</t>
  </si>
  <si>
    <t>Promote Scripts to Prod CICD</t>
  </si>
  <si>
    <t>DBT staging setup, [SLA - Shoprite - Tableau] Shoprite - Tableau - SLA</t>
  </si>
  <si>
    <t>DBT staging setup, Canceled: Wonga: DWH development &amp; migration on Snowflake Project Weekly Check-In **Client Meeting**</t>
  </si>
  <si>
    <t xml:space="preserve">DBT staging setup, Allocated Shoprite SLA - Alteryx </t>
  </si>
  <si>
    <t>DBT staging setup, SnowPro Core Certification</t>
  </si>
  <si>
    <t xml:space="preserve">DBT staging setup, Alteryx Decomissioning, Allocated Shoprite SLA - Alteryx </t>
  </si>
  <si>
    <t>Suzanne &lt;&gt; Nate - 1:1</t>
  </si>
  <si>
    <t>ClickUp &amp; Slipstream Data: QBR</t>
  </si>
  <si>
    <t>Snowflake</t>
  </si>
  <si>
    <t>Dashboard discussion with Muhammad</t>
  </si>
  <si>
    <t>Dashboard discussion with Muhammad, AWS Solutions Architect Associate</t>
  </si>
  <si>
    <t>Wherescape Tribe Training – Scheduling First Session</t>
  </si>
  <si>
    <t>Salesforce Mulesoft Developer - Exam Preparation (High Priority), Wherescape Tribe Training – Scheduling First Session</t>
  </si>
  <si>
    <t>DBT</t>
  </si>
  <si>
    <t>Ingestion recon</t>
  </si>
  <si>
    <t>DSY DW - Daily standup, Strategy and solution Day</t>
  </si>
  <si>
    <t>Wonga: DWH development &amp; migration on Snowflake Project Daily Standup**With Client**, Strategy and solution Day</t>
  </si>
  <si>
    <t>OM work, Wonga: DWH development &amp; migration on Snowflake Project Daily Standup**With Client**</t>
  </si>
  <si>
    <t>Wonga Historic Data Takeon, Wonga: DWH development &amp; migration on Snowflake Project Daily Standup**With Client**</t>
  </si>
  <si>
    <t>Shoprite Analytics|| Cloud BI Daily Stand Up, Strategy and solution Day</t>
  </si>
  <si>
    <t xml:space="preserve">Tableau Monitoring Reports, Shoprite Analytics|| Cloud BI Daily Stand Up, Canceled: Monthly SLA Review - Tableau/Alteryx/Snowflake b2b </t>
  </si>
  <si>
    <t>Wonga Work Planning, OM work</t>
  </si>
  <si>
    <t>Tableau Monitoring Reports</t>
  </si>
  <si>
    <t xml:space="preserve">Shoprite Analytics|| Cloud BI Daily Stand Up, Canceled: Monthly SLA Review - Tableau/Alteryx/Snowflake b2b </t>
  </si>
  <si>
    <t>Wonga Work Planning</t>
  </si>
  <si>
    <t>Strategy and solution Day</t>
  </si>
  <si>
    <t xml:space="preserve">Tableau Monitoring Reports, Canceled: Monthly SLA Review - Tableau/Alteryx/Snowflake b2b </t>
  </si>
  <si>
    <t xml:space="preserve">[SLA - Shoprite - Tableau] Shoprite - Tableau - SLA, Canceled: Monthly SLA Review - Tableau/Alteryx/Snowflake b2b </t>
  </si>
  <si>
    <t>Wonga - formatting json</t>
  </si>
  <si>
    <t>Wonga Work</t>
  </si>
  <si>
    <t>Dashboard with Muhammad</t>
  </si>
  <si>
    <t xml:space="preserve">Harvest - Ticket Process Discussion, Allocated Shoprite SLA - Alteryx </t>
  </si>
  <si>
    <t>Harvest - Ticket Process Discussion</t>
  </si>
  <si>
    <t>Dashboard with Muhammad, SnowPro Core Certification</t>
  </si>
  <si>
    <t>Wonga : Lift and Shift Power BI reports</t>
  </si>
  <si>
    <t xml:space="preserve">Wonga : Lift and Shift Power BI reports, Allocated Shoprite SLA - Alteryx </t>
  </si>
  <si>
    <t>Wonga Catch-Up with Aza</t>
  </si>
  <si>
    <t>dim loan detail</t>
  </si>
  <si>
    <t>OM Cura Work</t>
  </si>
  <si>
    <t>Internal Projects - SLA Reporting Project, Tableau Server to Cloud Migration Work and other, Monthly Client Support Reports Process Implementation - Feedback Sessions</t>
  </si>
  <si>
    <t>Monthly Client Support Reports Process Implementation - Feedback Sessions</t>
  </si>
  <si>
    <t>dim_transaction_detail review</t>
  </si>
  <si>
    <t>Canceled:  Snowflake Training Series, Strategy and solution Day</t>
  </si>
  <si>
    <t>Canceled:  Snowflake Training Series</t>
  </si>
  <si>
    <t>dim_transaction_detail review, Canceled:  Snowflake Training Series</t>
  </si>
  <si>
    <t>Canceled:  Snowflake Training Series, DSY DW - Daily standup</t>
  </si>
  <si>
    <t>Canceled:  Snowflake Training Series, Following: DSY DW - Daily standup</t>
  </si>
  <si>
    <t>OM Cura Work - started work 7am today</t>
  </si>
  <si>
    <t>Quick PowerBI chat</t>
  </si>
  <si>
    <t>Quick PowerBI chat, OM Cura Work - started work 7am today</t>
  </si>
  <si>
    <t>UAT</t>
  </si>
  <si>
    <t>AWS2.0 Tableau Migration - Update, [SLA - Shoprite - Tableau] Shoprite - Tableau - SLA</t>
  </si>
  <si>
    <t>UAT discussion continued</t>
  </si>
  <si>
    <t>Canceled: PM Alignment Meeting</t>
  </si>
  <si>
    <t>Cura Non-Production Alignment (Checks and SOP Review)</t>
  </si>
  <si>
    <t>[SLA - Shoprite - Tableau] Shoprite - Tableau - SLA, Canceled: PM Alignment Meeting</t>
  </si>
  <si>
    <t>OM Cura work</t>
  </si>
  <si>
    <t>Advisor Recon Refresh Data Source</t>
  </si>
  <si>
    <t>Shoprite Tableau Migration Issues</t>
  </si>
  <si>
    <t>Team building, Tech Team Friday</t>
  </si>
  <si>
    <t>PRESENTING TECH FRIDAY, Tech Team Friday</t>
  </si>
  <si>
    <t>OM Advisor Recon (Manual Run)</t>
  </si>
  <si>
    <t>Weekly sales meeting</t>
  </si>
  <si>
    <t>Shoprite Analytics|| Cloud BI Daily Stand Up, Weekly sales meeting</t>
  </si>
  <si>
    <t>Cloud BI Daily Stand Up, Weekly sales meeting</t>
  </si>
  <si>
    <t xml:space="preserve">WhereScape catch up </t>
  </si>
  <si>
    <t>PMO: Projects Weekly Pulse Check Meeting **Internal Meeting**</t>
  </si>
  <si>
    <t>Tech team planning, Canceled: Tech Team retro</t>
  </si>
  <si>
    <t>Tableau Server install Session for tableau Tribe, Tableau Tribe Development and Upskilling, Tableau Tribe Development &amp; Upskilling</t>
  </si>
  <si>
    <t>Tableau Tribe Development and Upskilling, Tableau Tribe Development &amp; Upskilling</t>
  </si>
  <si>
    <t>Canceled: Tech Team retro</t>
  </si>
  <si>
    <t>Tableau Tribe Development and Upskilling, Salesforce Mulesoft Developer - Exam Preparation (High Priority), Tableau Tribe Development &amp; Upskilling</t>
  </si>
  <si>
    <t xml:space="preserve">Canceled: Product Management - Wherescape &amp; Alteryx </t>
  </si>
  <si>
    <t xml:space="preserve">AlteryxServer_AlteryxServerUsageReports + TableauSalesforceCerts+TableauSupport+WhereScapeUniversity+SnowflakePartnerSalesAccreditation+AWSCoursesPlanning+TableauProductManagement, Canceled: Product Management - Wherescape &amp; Alteryx </t>
  </si>
  <si>
    <t>Resource Utilisation Review</t>
  </si>
  <si>
    <t>One-One coaching - Ntsako</t>
  </si>
  <si>
    <t>Salesforce Dreamforce</t>
  </si>
  <si>
    <t>Taquanta: Weekly SLA &amp; Projects update (Client meeting), One-One coaching - Ntsako</t>
  </si>
  <si>
    <t>Digital Automation Weekly Coffee</t>
  </si>
  <si>
    <t>Walkthrough of INOVO data capability</t>
  </si>
  <si>
    <t>Wonga: DWH Project Tech Team Weekly Various Topics Collaboration Session **Client Onsite Meeting**, Wonga: DWH development &amp; migration on Snowflake Project Daily Standup**With Client**</t>
  </si>
  <si>
    <t xml:space="preserve">Wonga: DWH Project Tech Team Weekly Various Topics Collaboration Session **Client Onsite Meeting**, Canceled: Tech Team Planning </t>
  </si>
  <si>
    <t>Wonga: DWH Project Tech Team Weekly Various Topics Collaboration Session **Client Onsite Meeting**, Cloud BI Daily Stand Up</t>
  </si>
  <si>
    <t>Investec PVT Bank 80 Hours Support Project Weekly Report , Wonga: DWH Project Tech Team Weekly Various Topics Collaboration Session **Client Onsite Meeting**</t>
  </si>
  <si>
    <t>[SLA - Shoprite - Tableau] Shoprite - Tableau - SLA, Wonga: DWH Project Tech Team Weekly Various Topics Collaboration Session **Client Onsite Meeting**</t>
  </si>
  <si>
    <t xml:space="preserve">Wonga: DWH Project Tech Team Weekly Various Topics Collaboration Session **Client Onsite Meeting**, Allocated Shoprite SLA - Alteryx </t>
  </si>
  <si>
    <t>Wonga: DWH Project Tech Team Weekly Various Topics Collaboration Session **Client Onsite Meeting**, Canceled: Wonga: DWH development &amp; migration on Snowflake Project Weekly Check-In **Client Meeting**</t>
  </si>
  <si>
    <t>Wonga: DWH Project Tech Team Weekly Various Topics Collaboration Session **Client Onsite Meeting**, Canceled: Senior Tech Team: Insights Session</t>
  </si>
  <si>
    <t xml:space="preserve">Wonga: DWH Project Tech Team Weekly Various Topics Collaboration Session **Client Onsite Meeting**, Wonga Plan Update </t>
  </si>
  <si>
    <t>Walking through Cloud UI solution - Slipstream/Sanlam</t>
  </si>
  <si>
    <t>OM/Tableau connect, Walking through Cloud UI solution - Slipstream/Sanlam</t>
  </si>
  <si>
    <t>Wonga: DWH development &amp; migration on Snowflake Project Review Sessions, Strategy and solution Day</t>
  </si>
  <si>
    <t>Wonga: DWH development &amp; migration on Snowflake Project Review Sessions</t>
  </si>
  <si>
    <t>[SLA - Shoprite - Tableau] Shoprite - Tableau - SLA, Wonga: DWH development &amp; migration on Snowflake Project Review Sessions</t>
  </si>
  <si>
    <t>Allocated Shoprite SLA - Alteryx , Wonga: DWH development &amp; migration on Snowflake Project Review Sessions</t>
  </si>
  <si>
    <t>SnowPro Core Certification, Wonga: DWH development &amp; migration on Snowflake Project Review Sessions</t>
  </si>
  <si>
    <t>Cortex AISQL: Reimagining SQL into AI Query Language</t>
  </si>
  <si>
    <t>Monthly Client Support Reports Process Implementation - Feedback Sessions, Personal Development Plan (Study and Exams)https://alison.com/topic</t>
  </si>
  <si>
    <t xml:space="preserve">DSY DW - Daily standup, Monthly Management Meeting </t>
  </si>
  <si>
    <t xml:space="preserve">Monthly Management Meeting </t>
  </si>
  <si>
    <t xml:space="preserve">Shoprite Analytics|| Cloud BI Daily Stand Up, Monthly Management Meeting </t>
  </si>
  <si>
    <t xml:space="preserve">DW Project: Weekly round-up meeting, Monthly Management Meeting </t>
  </si>
  <si>
    <t>Internal Projects - SLA Reporting Project, Tableau Server to Cloud Migration Work and other, Wonga: DWH development &amp; migration on Snowflake Project Sprint Planning Session</t>
  </si>
  <si>
    <t>Personal Development Plan (Study and Exams)https://alison.com/topic, Wonga: DWH development &amp; migration on Snowflake Project Sprint Planning Session</t>
  </si>
  <si>
    <t>Ben &lt;&gt; Nate - 1:1</t>
  </si>
  <si>
    <t>Aza &lt;&gt; Nate - 1:1</t>
  </si>
  <si>
    <t>Mark &lt;&gt; Nate - 1:1</t>
  </si>
  <si>
    <t>Michael &lt;&gt; Nate - 1:1</t>
  </si>
  <si>
    <t>Muhammad &lt;&gt; Nate - 1:1</t>
  </si>
  <si>
    <t>Snowflake Training Series</t>
  </si>
  <si>
    <t>Snowflake Training Series, Canceled: Tech team huddle</t>
  </si>
  <si>
    <t xml:space="preserve"> Snowflake Training Series</t>
  </si>
  <si>
    <t>Snowflake Training Series, DSY DW - Daily standup</t>
  </si>
  <si>
    <t>Snowflake Training Series, Following: DSY DW - Daily standup</t>
  </si>
  <si>
    <t>Check Internal Work, Snowflake Training Series</t>
  </si>
  <si>
    <t>Ntsako &lt;&gt; Nate - 1:1</t>
  </si>
  <si>
    <t>Thembani &lt;&gt; Nate - 1:1</t>
  </si>
  <si>
    <t>Canceled: DWH Masterclass, Agentforce - Customer Success</t>
  </si>
  <si>
    <t>Canceled: DWH Masterclass</t>
  </si>
  <si>
    <t>[SLA - Shoprite - Tableau] Shoprite - Tableau - SLA, Palesa &lt;&gt; Nate - 1:1</t>
  </si>
  <si>
    <t xml:space="preserve">Riyad &lt;&gt; Nate - 1:1 </t>
  </si>
  <si>
    <t>Internal Projects - SLA Reporting Project, Tableau Server to Cloud Migration Work and other, Robin &lt;&gt; Nate - 1:1</t>
  </si>
  <si>
    <t>Ruan &lt;&gt; Nate - 1:1</t>
  </si>
  <si>
    <t>Canceled: DWH Masterclass 2, Wonga: DWH Project Tech Team Weekly Various Topics Collaboration Session **Client Onsite Meeting**</t>
  </si>
  <si>
    <t>Canceled: DWH Masterclass 2</t>
  </si>
  <si>
    <t xml:space="preserve">Canceled: DWH Masterclass 2, Slipstream Taquanta Catch Up </t>
  </si>
  <si>
    <t xml:space="preserve">Slipstream Taquanta Catch Up </t>
  </si>
  <si>
    <t>Masterclass Content Review session</t>
  </si>
  <si>
    <t>WhereScape/Slipstream - monthly catch up</t>
  </si>
  <si>
    <t>Wonga: DWH development &amp; migration on Snowflake Project Backlog Refinement Session, Strategy and solution Day</t>
  </si>
  <si>
    <t>Wonga: DWH development &amp; migration on Snowflake Project Backlog Refinement Session</t>
  </si>
  <si>
    <t xml:space="preserve">Wonga: DWH development &amp; migration on Snowflake Project Backlog Refinement Session, Shoprite Plan Update </t>
  </si>
  <si>
    <t>Wonga: DWH development &amp; migration on Snowflake Project Backlog Refinement Session, Monthly Client Support Reports Process Implementation - Feedback Sessions, Personal Development Plan (Study and Exams)https://alison.com/topic</t>
  </si>
  <si>
    <t>Shoprite Plan Update , Wonga: DWH development &amp; migration on Snowflake Project Sprint Planning Session</t>
  </si>
  <si>
    <t>Slipstream - IPD - Internal Projects  ( Slipstream Data ) (Harvest Timesheets and Reports, ClickUp Tasks and Reports, Billing, Training, Emails, Documentation, Reports), Tech Team Friday</t>
  </si>
  <si>
    <t>Placeholder - Tableau Updates session , Shoprite Analytics|| Cloud BI Daily Stand Up</t>
  </si>
  <si>
    <t xml:space="preserve">Placeholder - Tableau Updates session </t>
  </si>
  <si>
    <t>Placeholder - Tableau Updates session , Canceled: DWH Masterclass 3, DWH Masterclass 1: Structure &amp; Process</t>
  </si>
  <si>
    <t>Canceled: DWH Masterclass 3, DWH Masterclass 1: Structure &amp; Process</t>
  </si>
  <si>
    <t>DWH Masterclass 1: Structure &amp; Process</t>
  </si>
  <si>
    <t>DWH Masterclass 2: Data Model, Tools &amp; Demo, Wonga: DWH development &amp; migration on Snowflake Project Review Sessions, Strategy and solution Day</t>
  </si>
  <si>
    <t>DWH Masterclass 2: Data Model, Tools &amp; Demo</t>
  </si>
  <si>
    <t>DWH Masterclass 2: Data Model, Tools &amp; Demo, Wonga: DWH development &amp; migration on Snowflake Project Review Sessions</t>
  </si>
  <si>
    <t>DWH Masterclass 2: Data Model, Tools &amp; Demo, Strategy and solution Day</t>
  </si>
  <si>
    <t>Wonga: DWH Project Monthly Retrospective Sessions **Internal Meeting**, Strategy and solution Day</t>
  </si>
  <si>
    <t>Wonga: DWH Project Monthly Retrospective Sessions **Internal Meeting**</t>
  </si>
  <si>
    <t>Lunch Break, Wonga: DWH Project Monthly Retrospective Sessions **Internal Meeting**</t>
  </si>
  <si>
    <t>Discovery Plan Update + emails, Wonga: DWH Project Monthly Retrospective Sessions **Internal Meeting**</t>
  </si>
  <si>
    <t>SnowPro Core Certification, Wonga: DWH Project Monthly Retrospective Sessions **Internal Meeting**</t>
  </si>
  <si>
    <t>Internal Projects - SLA Reporting Project, Tableau Server to Cloud Migration Work and other, Wonga: DWH Project Monthly Retrospective Sessions **Internal Meeting**</t>
  </si>
  <si>
    <t>Shoprite Plan Update , Wonga: DWH Project Monthly Retrospective Sessions **Internal Meeting**</t>
  </si>
  <si>
    <t>AWS Solutions Architect Associate, Wonga: DWH Project Monthly Retrospective Sessions **Internal Meeting**</t>
  </si>
  <si>
    <t>Internal Projects - SLA Reporting Project, Tableau Server to Cloud Migration Work and other, Monthly Client Support Reports Process Implementation - Feedback Sessions, Wonga: DWH Project Monthly Retrospective Sessions **Internal Meeting**</t>
  </si>
  <si>
    <t>Monthly Client Support Reports Process Implementation - Feedback Sessions, Personal Development Plan (Study and Exams)https://alison.com/topic, Wonga: DWH Project Monthly Retrospective Sessions **Internal Meeting**</t>
  </si>
  <si>
    <t>Personal Development Plan (Study and Exams)https://alison.com/topic, Wonga: DWH Project Monthly Retrospective Sessions **Internal Meeting**</t>
  </si>
  <si>
    <t>Shoprite SLA Internal Review , Ben &lt;&gt; Nate - 1:1</t>
  </si>
  <si>
    <t>PM Forum, Mark &lt;&gt; Nate - 1:1</t>
  </si>
  <si>
    <t xml:space="preserve">Monthly Tech Team Leave Discussion , Shoprite Plan Update </t>
  </si>
  <si>
    <t>Snowflake Training Series, Tech team retrospective, Canceled: Tech team huddle</t>
  </si>
  <si>
    <t>Taquanta November report daily tasks update + emails</t>
  </si>
  <si>
    <t>Canceled: ShopRite SLA Report Monthly Prep (Tableau, Alteryx, B2B), Taquanta: Weekly SLA &amp; Projects update (Client meeting)</t>
  </si>
  <si>
    <t>BUILD 2025 - EMEA, [SLA - Shoprite - Tableau] Shoprite - Tableau - SLA</t>
  </si>
  <si>
    <t>BUILD 2025 - EMEA</t>
  </si>
  <si>
    <t xml:space="preserve">i-Talk International Tableau Demo | Slipstream Data </t>
  </si>
  <si>
    <t>OM Advisor Recon (Manual Run), Wonga: DWH development &amp; migration on Snowflake Project Daily Standup**With Client**</t>
  </si>
  <si>
    <t>2025/2026 Graduate Program Discussion</t>
  </si>
  <si>
    <t>2025/2026 Graduate Program Discussion, Lunch Break</t>
  </si>
  <si>
    <t>2025/2026 Graduate Program Discussion, Internal Projects - SLA Reporting Project, Tableau Server to Cloud Migration Work and other</t>
  </si>
  <si>
    <t xml:space="preserve">Wonga: DWH development &amp; migration on Snowflake Project Review Sessions, Canceled: Monthly SLA Review - Tableau/Alteryx/Snowflake b2b </t>
  </si>
  <si>
    <t xml:space="preserve">[SLA - Shoprite - Tableau] Shoprite - Tableau - SLA, Wonga: DWH development &amp; migration on Snowflake Project Review Sessions, Canceled: Monthly SLA Review - Tableau/Alteryx/Snowflake b2b </t>
  </si>
  <si>
    <t>SSL Certificate Expiration in 1 Week - Reminder, Internal Projects - SLA Reporting Project, Tableau Server to Cloud Migration Work and other</t>
  </si>
  <si>
    <t>SSL Certificate Expiration in 1 Week - Reminder, AWS Solutions Architect Associate</t>
  </si>
  <si>
    <t>Taquanta December report daily tasks update + emails</t>
  </si>
  <si>
    <t xml:space="preserve">Investec PVT Bank 80 Hours Support Project Weekly Report </t>
  </si>
  <si>
    <t>ADA-C01:SnowPro Advanced: Administrator Certification Exam</t>
  </si>
  <si>
    <t>ARA-C01:SnowPro Advanced: Architect Certification Exam, ARA-C01:SnowPro Advanced: Architect Certification Exam</t>
  </si>
  <si>
    <t>ARA-C01:SnowPro Advanced: Architect Certification Exam, ARA-C01:SnowPro Advanced: Architect Certification Exam, Shoprite Analytics|| Cloud BI Daily Stand Up</t>
  </si>
  <si>
    <t>ARA-C01:SnowPro Advanced: Architect Certification Exam, ARA-C01:SnowPro Advanced: Architect Certification Exam, [SLA - Shoprite - Tableau] Shoprite - Tableau - SLA</t>
  </si>
  <si>
    <t xml:space="preserve">Canceled: Monthly SLA Review - Tableau/Alteryx/Snowflake b2b </t>
  </si>
  <si>
    <t>Canceled: Senior Tech Team: Insights Session</t>
  </si>
  <si>
    <t>Tableau Tribe Development and Upskilling</t>
  </si>
  <si>
    <t xml:space="preserve">Product Management Sync, Monthly Management Meeting </t>
  </si>
  <si>
    <t>Palesa &lt;&gt; Nate - 1:1</t>
  </si>
  <si>
    <t>Robin &lt;&gt; Nate - 1:1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</si>
</sst>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 t="s">
        <v>27</v>
      </c>
      <c r="J5" t="s">
        <v>26</v>
      </c>
      <c r="K5" t="s">
        <v>26</v>
      </c>
      <c r="L5" t="s">
        <v>27</v>
      </c>
      <c r="M5" t="s">
        <v>27</v>
      </c>
      <c r="N5" t="s">
        <v>27</v>
      </c>
      <c r="P5" t="s">
        <v>26</v>
      </c>
      <c r="Q5" t="s">
        <v>27</v>
      </c>
    </row>
    <row r="6" spans="1:17" x14ac:dyDescent="0.3">
      <c r="A6" t="s">
        <v>28</v>
      </c>
      <c r="B6" t="s">
        <v>29</v>
      </c>
      <c r="C6" t="s">
        <v>30</v>
      </c>
      <c r="D6" t="s">
        <v>29</v>
      </c>
      <c r="F6" t="s">
        <v>31</v>
      </c>
      <c r="G6" t="s">
        <v>32</v>
      </c>
      <c r="H6" t="s">
        <v>32</v>
      </c>
      <c r="I6" t="s">
        <v>32</v>
      </c>
      <c r="J6" t="s">
        <v>29</v>
      </c>
      <c r="K6" t="s">
        <v>33</v>
      </c>
      <c r="L6" t="s">
        <v>34</v>
      </c>
      <c r="M6" t="s">
        <v>32</v>
      </c>
      <c r="N6" t="s">
        <v>35</v>
      </c>
      <c r="P6" t="s">
        <v>36</v>
      </c>
      <c r="Q6" t="s">
        <v>32</v>
      </c>
    </row>
    <row r="7" spans="1:17" x14ac:dyDescent="0.3">
      <c r="A7" t="s">
        <v>37</v>
      </c>
      <c r="B7" t="s">
        <v>36</v>
      </c>
      <c r="C7" t="s">
        <v>30</v>
      </c>
      <c r="D7" t="s">
        <v>36</v>
      </c>
      <c r="E7" t="s">
        <v>38</v>
      </c>
      <c r="F7" t="s">
        <v>35</v>
      </c>
      <c r="G7" t="s">
        <v>32</v>
      </c>
      <c r="H7" t="s">
        <v>39</v>
      </c>
      <c r="I7" t="s">
        <v>32</v>
      </c>
      <c r="J7" t="s">
        <v>40</v>
      </c>
      <c r="K7" t="s">
        <v>33</v>
      </c>
      <c r="L7" t="s">
        <v>41</v>
      </c>
      <c r="M7" t="s">
        <v>32</v>
      </c>
      <c r="N7" t="s">
        <v>35</v>
      </c>
      <c r="P7" t="s">
        <v>36</v>
      </c>
      <c r="Q7" t="s">
        <v>32</v>
      </c>
    </row>
    <row r="8" spans="1:17" x14ac:dyDescent="0.3">
      <c r="A8" t="s">
        <v>42</v>
      </c>
      <c r="B8" t="s">
        <v>36</v>
      </c>
      <c r="C8" t="s">
        <v>36</v>
      </c>
      <c r="D8" t="s">
        <v>36</v>
      </c>
      <c r="E8" t="s">
        <v>43</v>
      </c>
      <c r="F8" t="s">
        <v>35</v>
      </c>
      <c r="J8" t="s">
        <v>40</v>
      </c>
      <c r="K8" t="s">
        <v>44</v>
      </c>
      <c r="L8" t="s">
        <v>45</v>
      </c>
      <c r="N8" t="s">
        <v>35</v>
      </c>
      <c r="P8" t="s">
        <v>36</v>
      </c>
      <c r="Q8" t="s">
        <v>46</v>
      </c>
    </row>
    <row r="9" spans="1:17" x14ac:dyDescent="0.3">
      <c r="A9" t="s">
        <v>47</v>
      </c>
      <c r="B9" t="s">
        <v>36</v>
      </c>
      <c r="C9" t="s">
        <v>36</v>
      </c>
      <c r="D9" t="s">
        <v>36</v>
      </c>
      <c r="F9" t="s">
        <v>35</v>
      </c>
      <c r="J9" t="s">
        <v>40</v>
      </c>
      <c r="K9" t="s">
        <v>33</v>
      </c>
      <c r="L9" t="s">
        <v>45</v>
      </c>
      <c r="N9" t="s">
        <v>35</v>
      </c>
      <c r="P9" t="s">
        <v>36</v>
      </c>
      <c r="Q9" t="s">
        <v>46</v>
      </c>
    </row>
    <row r="10" spans="1:17" x14ac:dyDescent="0.3">
      <c r="A10" t="s">
        <v>48</v>
      </c>
      <c r="F10" t="s">
        <v>35</v>
      </c>
      <c r="H10" t="s">
        <v>49</v>
      </c>
      <c r="J10" t="s">
        <v>50</v>
      </c>
      <c r="K10" t="s">
        <v>35</v>
      </c>
      <c r="L10" t="s">
        <v>51</v>
      </c>
      <c r="N10" t="s">
        <v>35</v>
      </c>
      <c r="Q10" t="s">
        <v>46</v>
      </c>
    </row>
    <row r="11" spans="1:17" x14ac:dyDescent="0.3">
      <c r="A11" t="s">
        <v>52</v>
      </c>
      <c r="F11" t="s">
        <v>35</v>
      </c>
      <c r="H11" t="s">
        <v>49</v>
      </c>
      <c r="K11" t="s">
        <v>35</v>
      </c>
      <c r="L11" t="s">
        <v>53</v>
      </c>
      <c r="N11" t="s">
        <v>35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N14" t="s">
        <v>62</v>
      </c>
      <c r="Q14" t="s">
        <v>60</v>
      </c>
    </row>
    <row r="15" spans="1:17" x14ac:dyDescent="0.3">
      <c r="A15" t="s">
        <v>63</v>
      </c>
      <c r="L15" t="s">
        <v>58</v>
      </c>
      <c r="N15" t="s">
        <v>64</v>
      </c>
      <c r="Q15" t="s">
        <v>60</v>
      </c>
    </row>
    <row r="16" spans="1:17" x14ac:dyDescent="0.3">
      <c r="A16" t="s">
        <v>65</v>
      </c>
      <c r="N16" t="s">
        <v>66</v>
      </c>
      <c r="P16" t="s">
        <v>67</v>
      </c>
    </row>
    <row r="17" spans="1:18" x14ac:dyDescent="0.3">
      <c r="A17" t="s">
        <v>68</v>
      </c>
      <c r="C17" t="s">
        <v>69</v>
      </c>
      <c r="E17" t="s">
        <v>69</v>
      </c>
      <c r="J17" t="s">
        <v>69</v>
      </c>
      <c r="L17" t="s">
        <v>70</v>
      </c>
      <c r="N17" t="s">
        <v>66</v>
      </c>
      <c r="P17" t="s">
        <v>67</v>
      </c>
    </row>
    <row r="18" spans="1:18" x14ac:dyDescent="0.3">
      <c r="A18" t="s">
        <v>71</v>
      </c>
      <c r="B18" t="s">
        <v>72</v>
      </c>
      <c r="C18" t="s">
        <v>69</v>
      </c>
      <c r="D18" t="s">
        <v>24</v>
      </c>
      <c r="E18" t="s">
        <v>69</v>
      </c>
      <c r="G18" t="s">
        <v>73</v>
      </c>
      <c r="J18" t="s">
        <v>69</v>
      </c>
      <c r="K18" t="s">
        <v>24</v>
      </c>
      <c r="L18" t="s">
        <v>70</v>
      </c>
      <c r="M18" t="s">
        <v>24</v>
      </c>
      <c r="N18" t="s">
        <v>24</v>
      </c>
      <c r="O18" t="s">
        <v>74</v>
      </c>
      <c r="P18" t="s">
        <v>67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L19" t="s">
        <v>70</v>
      </c>
      <c r="N19" t="s">
        <v>79</v>
      </c>
      <c r="O19" t="s">
        <v>74</v>
      </c>
      <c r="P19" t="s">
        <v>67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0.5</v>
      </c>
      <c r="D24" s="2">
        <f t="shared" si="0"/>
        <v>0.44440000000000002</v>
      </c>
      <c r="E24" s="2">
        <f t="shared" si="0"/>
        <v>0.44440000000000002</v>
      </c>
      <c r="F24" s="2">
        <f t="shared" si="0"/>
        <v>0.44440000000000002</v>
      </c>
      <c r="G24" s="2">
        <f t="shared" si="0"/>
        <v>0.27779999999999999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0.5</v>
      </c>
      <c r="K24" s="2">
        <f t="shared" si="0"/>
        <v>0.55559999999999998</v>
      </c>
      <c r="L24" s="2">
        <f t="shared" si="0"/>
        <v>0.83330000000000004</v>
      </c>
      <c r="M24" s="2">
        <f t="shared" si="0"/>
        <v>0.33329999999999999</v>
      </c>
      <c r="N24" s="2">
        <f t="shared" si="0"/>
        <v>0.94440000000000002</v>
      </c>
      <c r="O24" s="2">
        <f t="shared" si="0"/>
        <v>0.16669999999999999</v>
      </c>
      <c r="P24" s="2">
        <f t="shared" si="0"/>
        <v>0.55559999999999998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  <c r="N7" t="s">
        <v>287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I9" t="s">
        <v>288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E10" t="s">
        <v>289</v>
      </c>
      <c r="F10" t="s">
        <v>178</v>
      </c>
      <c r="H10" t="s">
        <v>49</v>
      </c>
      <c r="I10" t="s">
        <v>290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B13" t="s">
        <v>292</v>
      </c>
      <c r="E13" t="s">
        <v>291</v>
      </c>
      <c r="H13" t="s">
        <v>49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B14" t="s">
        <v>292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B15" t="s">
        <v>292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L17" t="s">
        <v>70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0.38890000000000002</v>
      </c>
      <c r="F24" s="2">
        <f t="shared" si="0"/>
        <v>0.22220000000000001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0.22220000000000001</v>
      </c>
      <c r="L24" s="2">
        <f t="shared" si="0"/>
        <v>0.83330000000000004</v>
      </c>
      <c r="M24" s="2">
        <f t="shared" si="0"/>
        <v>0.22220000000000001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294</v>
      </c>
      <c r="D6" t="s">
        <v>205</v>
      </c>
      <c r="E6" t="s">
        <v>294</v>
      </c>
      <c r="F6" t="s">
        <v>295</v>
      </c>
      <c r="G6" t="s">
        <v>32</v>
      </c>
      <c r="H6" t="s">
        <v>32</v>
      </c>
      <c r="I6" t="s">
        <v>32</v>
      </c>
      <c r="J6" t="s">
        <v>205</v>
      </c>
      <c r="K6" t="s">
        <v>201</v>
      </c>
      <c r="L6" t="s">
        <v>208</v>
      </c>
      <c r="M6" t="s">
        <v>32</v>
      </c>
      <c r="N6" t="s">
        <v>296</v>
      </c>
      <c r="P6" t="s">
        <v>201</v>
      </c>
      <c r="Q6" t="s">
        <v>32</v>
      </c>
    </row>
    <row r="7" spans="1:17" x14ac:dyDescent="0.3">
      <c r="A7" t="s">
        <v>37</v>
      </c>
      <c r="B7" t="s">
        <v>201</v>
      </c>
      <c r="C7" t="s">
        <v>294</v>
      </c>
      <c r="D7" t="s">
        <v>201</v>
      </c>
      <c r="E7" t="s">
        <v>294</v>
      </c>
      <c r="F7" t="s">
        <v>201</v>
      </c>
      <c r="G7" t="s">
        <v>32</v>
      </c>
      <c r="H7" t="s">
        <v>32</v>
      </c>
      <c r="I7" t="s">
        <v>32</v>
      </c>
      <c r="J7" t="s">
        <v>297</v>
      </c>
      <c r="K7" t="s">
        <v>201</v>
      </c>
      <c r="L7" t="s">
        <v>298</v>
      </c>
      <c r="M7" t="s">
        <v>32</v>
      </c>
      <c r="N7" t="s">
        <v>201</v>
      </c>
      <c r="P7" t="s">
        <v>201</v>
      </c>
      <c r="Q7" t="s">
        <v>32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300</v>
      </c>
      <c r="F9" t="s">
        <v>201</v>
      </c>
      <c r="J9" t="s">
        <v>297</v>
      </c>
      <c r="K9" t="s">
        <v>300</v>
      </c>
      <c r="L9" t="s">
        <v>298</v>
      </c>
      <c r="N9" t="s">
        <v>301</v>
      </c>
      <c r="P9" t="s">
        <v>201</v>
      </c>
      <c r="Q9" t="s">
        <v>46</v>
      </c>
    </row>
    <row r="10" spans="1:17" x14ac:dyDescent="0.3">
      <c r="A10" t="s">
        <v>48</v>
      </c>
      <c r="B10" t="s">
        <v>302</v>
      </c>
      <c r="E10" t="s">
        <v>289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302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303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303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B14" t="s">
        <v>302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B15" t="s">
        <v>302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302</v>
      </c>
      <c r="N16" t="s">
        <v>66</v>
      </c>
    </row>
    <row r="17" spans="1:18" x14ac:dyDescent="0.3">
      <c r="A17" t="s">
        <v>68</v>
      </c>
      <c r="B17" t="s">
        <v>302</v>
      </c>
      <c r="L17" t="s">
        <v>70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L19" t="s">
        <v>70</v>
      </c>
      <c r="N19" t="s">
        <v>79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0.94440000000000002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0.5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0.44440000000000002</v>
      </c>
      <c r="L24" s="2">
        <f t="shared" si="0"/>
        <v>0.83330000000000004</v>
      </c>
      <c r="M24" s="2">
        <f t="shared" si="0"/>
        <v>0.33329999999999999</v>
      </c>
      <c r="N24" s="2">
        <f t="shared" si="0"/>
        <v>0.83330000000000004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304</v>
      </c>
      <c r="C7" t="s">
        <v>305</v>
      </c>
      <c r="D7" t="s">
        <v>305</v>
      </c>
      <c r="E7" t="s">
        <v>305</v>
      </c>
      <c r="F7" t="s">
        <v>305</v>
      </c>
      <c r="J7" t="s">
        <v>306</v>
      </c>
      <c r="K7" t="s">
        <v>305</v>
      </c>
      <c r="L7" t="s">
        <v>307</v>
      </c>
      <c r="M7" t="s">
        <v>305</v>
      </c>
      <c r="N7" t="s">
        <v>305</v>
      </c>
      <c r="P7" t="s">
        <v>305</v>
      </c>
      <c r="Q7" t="s">
        <v>305</v>
      </c>
    </row>
    <row r="8" spans="1:17" x14ac:dyDescent="0.3">
      <c r="A8" t="s">
        <v>42</v>
      </c>
      <c r="B8" t="s">
        <v>304</v>
      </c>
      <c r="C8" t="s">
        <v>305</v>
      </c>
      <c r="D8" t="s">
        <v>305</v>
      </c>
      <c r="E8" t="s">
        <v>305</v>
      </c>
      <c r="F8" t="s">
        <v>305</v>
      </c>
      <c r="J8" t="s">
        <v>306</v>
      </c>
      <c r="K8" t="s">
        <v>305</v>
      </c>
      <c r="L8" t="s">
        <v>307</v>
      </c>
      <c r="M8" t="s">
        <v>305</v>
      </c>
      <c r="N8" t="s">
        <v>305</v>
      </c>
      <c r="P8" t="s">
        <v>305</v>
      </c>
      <c r="Q8" t="s">
        <v>308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E10" t="s">
        <v>289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238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B14" t="s">
        <v>238</v>
      </c>
      <c r="J14" t="s">
        <v>309</v>
      </c>
      <c r="L14" t="s">
        <v>252</v>
      </c>
      <c r="N14" t="s">
        <v>310</v>
      </c>
      <c r="Q14" t="s">
        <v>60</v>
      </c>
    </row>
    <row r="15" spans="1:17" x14ac:dyDescent="0.3">
      <c r="A15" t="s">
        <v>63</v>
      </c>
      <c r="B15" t="s">
        <v>238</v>
      </c>
      <c r="J15" t="s">
        <v>309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238</v>
      </c>
      <c r="J16" t="s">
        <v>309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0.27779999999999999</v>
      </c>
      <c r="D24" s="2">
        <f t="shared" si="0"/>
        <v>0.38890000000000002</v>
      </c>
      <c r="E24" s="2">
        <f t="shared" si="0"/>
        <v>0.38890000000000002</v>
      </c>
      <c r="F24" s="2">
        <f t="shared" si="0"/>
        <v>0.27779999999999999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0.55559999999999998</v>
      </c>
      <c r="K24" s="2">
        <f t="shared" si="0"/>
        <v>0.33329999999999999</v>
      </c>
      <c r="L24" s="2">
        <f t="shared" si="0"/>
        <v>0.66669999999999996</v>
      </c>
      <c r="M24" s="2">
        <f t="shared" si="0"/>
        <v>0.33329999999999999</v>
      </c>
      <c r="N24" s="2">
        <f t="shared" si="0"/>
        <v>0.77780000000000005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311</v>
      </c>
      <c r="D4" t="s">
        <v>24</v>
      </c>
      <c r="E4" t="s">
        <v>18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312</v>
      </c>
      <c r="E5" t="s">
        <v>18</v>
      </c>
      <c r="G5" t="s">
        <v>203</v>
      </c>
      <c r="N5" t="s">
        <v>66</v>
      </c>
    </row>
    <row r="6" spans="1:17" x14ac:dyDescent="0.3">
      <c r="A6" t="s">
        <v>28</v>
      </c>
      <c r="B6" t="s">
        <v>313</v>
      </c>
      <c r="D6" t="s">
        <v>90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3">
      <c r="A7" t="s">
        <v>37</v>
      </c>
      <c r="B7" t="s">
        <v>312</v>
      </c>
      <c r="J7" t="s">
        <v>50</v>
      </c>
      <c r="L7" t="s">
        <v>98</v>
      </c>
    </row>
    <row r="8" spans="1:17" x14ac:dyDescent="0.3">
      <c r="A8" t="s">
        <v>42</v>
      </c>
      <c r="B8" t="s">
        <v>312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B9" t="s">
        <v>312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314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B11" t="s">
        <v>312</v>
      </c>
      <c r="H11" t="s">
        <v>49</v>
      </c>
      <c r="L11" t="s">
        <v>55</v>
      </c>
      <c r="N11" t="s">
        <v>56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59</v>
      </c>
      <c r="Q12" t="s">
        <v>46</v>
      </c>
    </row>
    <row r="13" spans="1:17" x14ac:dyDescent="0.3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315</v>
      </c>
      <c r="M13" t="s">
        <v>121</v>
      </c>
      <c r="N13" t="s">
        <v>121</v>
      </c>
      <c r="P13" t="s">
        <v>121</v>
      </c>
      <c r="Q13" t="s">
        <v>123</v>
      </c>
    </row>
    <row r="14" spans="1:17" x14ac:dyDescent="0.3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315</v>
      </c>
      <c r="M14" t="s">
        <v>121</v>
      </c>
      <c r="N14" t="s">
        <v>316</v>
      </c>
      <c r="P14" t="s">
        <v>121</v>
      </c>
      <c r="Q14" t="s">
        <v>123</v>
      </c>
    </row>
    <row r="15" spans="1:17" x14ac:dyDescent="0.3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315</v>
      </c>
      <c r="M15" t="s">
        <v>121</v>
      </c>
      <c r="N15" t="s">
        <v>316</v>
      </c>
      <c r="P15" t="s">
        <v>121</v>
      </c>
      <c r="Q15" t="s">
        <v>123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N19" t="s">
        <v>79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0.83330000000000004</v>
      </c>
      <c r="C24" s="2">
        <f t="shared" si="0"/>
        <v>0.38890000000000002</v>
      </c>
      <c r="D24" s="2">
        <f t="shared" si="0"/>
        <v>0.5</v>
      </c>
      <c r="E24" s="2">
        <f t="shared" si="0"/>
        <v>0.44440000000000002</v>
      </c>
      <c r="F24" s="2">
        <f t="shared" si="0"/>
        <v>0.38890000000000002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0.61109999999999998</v>
      </c>
      <c r="K24" s="2">
        <f t="shared" si="0"/>
        <v>0.5</v>
      </c>
      <c r="L24" s="2">
        <f t="shared" si="0"/>
        <v>0.72219999999999995</v>
      </c>
      <c r="M24" s="2">
        <f t="shared" si="0"/>
        <v>0.44440000000000002</v>
      </c>
      <c r="N24" s="2">
        <f t="shared" si="0"/>
        <v>0.88890000000000002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6" width="50" customWidth="1"/>
    <col min="17" max="17" width="48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D9" t="s">
        <v>317</v>
      </c>
      <c r="I9" t="s">
        <v>140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F13" t="s">
        <v>319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G14" t="s">
        <v>320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H15" t="s">
        <v>321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322</v>
      </c>
      <c r="C16" t="s">
        <v>322</v>
      </c>
      <c r="D16" t="s">
        <v>322</v>
      </c>
      <c r="E16" t="s">
        <v>322</v>
      </c>
      <c r="F16" t="s">
        <v>322</v>
      </c>
      <c r="G16" t="s">
        <v>322</v>
      </c>
      <c r="H16" t="s">
        <v>322</v>
      </c>
      <c r="I16" t="s">
        <v>323</v>
      </c>
      <c r="J16" t="s">
        <v>324</v>
      </c>
      <c r="K16" t="s">
        <v>322</v>
      </c>
      <c r="L16" t="s">
        <v>322</v>
      </c>
      <c r="M16" t="s">
        <v>322</v>
      </c>
      <c r="N16" t="s">
        <v>66</v>
      </c>
      <c r="P16" t="s">
        <v>322</v>
      </c>
      <c r="Q16" t="s">
        <v>322</v>
      </c>
    </row>
    <row r="17" spans="1:18" x14ac:dyDescent="0.3">
      <c r="A17" t="s">
        <v>68</v>
      </c>
      <c r="B17" t="s">
        <v>322</v>
      </c>
      <c r="C17" t="s">
        <v>322</v>
      </c>
      <c r="D17" t="s">
        <v>322</v>
      </c>
      <c r="E17" t="s">
        <v>322</v>
      </c>
      <c r="F17" t="s">
        <v>322</v>
      </c>
      <c r="G17" t="s">
        <v>322</v>
      </c>
      <c r="H17" t="s">
        <v>322</v>
      </c>
      <c r="I17" t="s">
        <v>323</v>
      </c>
      <c r="J17" t="s">
        <v>324</v>
      </c>
      <c r="K17" t="s">
        <v>322</v>
      </c>
      <c r="L17" t="s">
        <v>322</v>
      </c>
      <c r="M17" t="s">
        <v>322</v>
      </c>
      <c r="N17" t="s">
        <v>66</v>
      </c>
      <c r="P17" t="s">
        <v>322</v>
      </c>
      <c r="Q17" t="s">
        <v>322</v>
      </c>
    </row>
    <row r="18" spans="1:18" x14ac:dyDescent="0.3">
      <c r="A18" t="s">
        <v>71</v>
      </c>
      <c r="B18" t="s">
        <v>325</v>
      </c>
      <c r="C18" t="s">
        <v>322</v>
      </c>
      <c r="D18" t="s">
        <v>325</v>
      </c>
      <c r="E18" t="s">
        <v>322</v>
      </c>
      <c r="F18" t="s">
        <v>322</v>
      </c>
      <c r="G18" t="s">
        <v>326</v>
      </c>
      <c r="H18" t="s">
        <v>322</v>
      </c>
      <c r="I18" t="s">
        <v>322</v>
      </c>
      <c r="J18" t="s">
        <v>324</v>
      </c>
      <c r="K18" t="s">
        <v>325</v>
      </c>
      <c r="L18" t="s">
        <v>322</v>
      </c>
      <c r="M18" t="s">
        <v>325</v>
      </c>
      <c r="N18" t="s">
        <v>24</v>
      </c>
      <c r="P18" t="s">
        <v>322</v>
      </c>
      <c r="Q18" t="s">
        <v>327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0.33329999999999999</v>
      </c>
      <c r="F24" s="2">
        <f t="shared" si="0"/>
        <v>0.44440000000000002</v>
      </c>
      <c r="G24" s="2">
        <f t="shared" si="0"/>
        <v>0.5</v>
      </c>
      <c r="H24" s="2">
        <f t="shared" si="0"/>
        <v>0.5</v>
      </c>
      <c r="I24" s="2">
        <f t="shared" si="0"/>
        <v>0.38890000000000002</v>
      </c>
      <c r="J24" s="2">
        <f t="shared" si="0"/>
        <v>0.5</v>
      </c>
      <c r="K24" s="2">
        <f t="shared" si="0"/>
        <v>0.27779999999999999</v>
      </c>
      <c r="L24" s="2">
        <f t="shared" si="0"/>
        <v>0.77780000000000005</v>
      </c>
      <c r="M24" s="2">
        <f t="shared" si="0"/>
        <v>0.27779999999999999</v>
      </c>
      <c r="N24" s="2">
        <f t="shared" si="0"/>
        <v>0.83330000000000004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163</v>
      </c>
      <c r="G4" t="s">
        <v>24</v>
      </c>
      <c r="K4" t="s">
        <v>24</v>
      </c>
      <c r="M4" t="s">
        <v>24</v>
      </c>
      <c r="N4" t="s">
        <v>24</v>
      </c>
      <c r="O4" t="s">
        <v>163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I5" t="s">
        <v>328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329</v>
      </c>
    </row>
    <row r="7" spans="1:17" x14ac:dyDescent="0.3">
      <c r="A7" t="s">
        <v>37</v>
      </c>
      <c r="B7" t="s">
        <v>167</v>
      </c>
      <c r="E7" t="s">
        <v>174</v>
      </c>
      <c r="J7" t="s">
        <v>50</v>
      </c>
      <c r="L7" t="s">
        <v>98</v>
      </c>
      <c r="N7" t="s">
        <v>287</v>
      </c>
      <c r="O7" t="s">
        <v>167</v>
      </c>
    </row>
    <row r="8" spans="1:17" x14ac:dyDescent="0.3">
      <c r="A8" t="s">
        <v>42</v>
      </c>
      <c r="B8" t="s">
        <v>330</v>
      </c>
      <c r="E8" t="s">
        <v>174</v>
      </c>
      <c r="G8" t="s">
        <v>331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3">
      <c r="A9" t="s">
        <v>47</v>
      </c>
      <c r="B9" t="s">
        <v>331</v>
      </c>
      <c r="G9" t="s">
        <v>331</v>
      </c>
      <c r="J9" t="s">
        <v>332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K13" t="s">
        <v>333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E14" t="s">
        <v>291</v>
      </c>
      <c r="L14" t="s">
        <v>334</v>
      </c>
      <c r="N14" t="s">
        <v>101</v>
      </c>
      <c r="O14" t="s">
        <v>291</v>
      </c>
      <c r="Q14" t="s">
        <v>60</v>
      </c>
    </row>
    <row r="15" spans="1:17" x14ac:dyDescent="0.3">
      <c r="A15" t="s">
        <v>63</v>
      </c>
      <c r="E15" t="s">
        <v>291</v>
      </c>
      <c r="L15" t="s">
        <v>58</v>
      </c>
      <c r="M15" t="s">
        <v>335</v>
      </c>
      <c r="N15" t="s">
        <v>101</v>
      </c>
      <c r="O15" t="s">
        <v>291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0.44440000000000002</v>
      </c>
      <c r="F24" s="2">
        <f t="shared" si="0"/>
        <v>0.22220000000000001</v>
      </c>
      <c r="G24" s="2">
        <f t="shared" si="0"/>
        <v>0.33329999999999999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0.27779999999999999</v>
      </c>
      <c r="L24" s="2">
        <f t="shared" si="0"/>
        <v>0.66669999999999996</v>
      </c>
      <c r="M24" s="2">
        <f t="shared" si="0"/>
        <v>0.27779999999999999</v>
      </c>
      <c r="N24" s="2">
        <f t="shared" si="0"/>
        <v>0.77780000000000005</v>
      </c>
      <c r="O24" s="2">
        <f t="shared" si="0"/>
        <v>0.33329999999999999</v>
      </c>
      <c r="P24" s="2">
        <f t="shared" si="0"/>
        <v>0.1111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201</v>
      </c>
      <c r="D6" t="s">
        <v>205</v>
      </c>
      <c r="E6" t="s">
        <v>201</v>
      </c>
      <c r="F6" t="s">
        <v>295</v>
      </c>
      <c r="J6" t="s">
        <v>205</v>
      </c>
      <c r="K6" t="s">
        <v>201</v>
      </c>
      <c r="L6" t="s">
        <v>208</v>
      </c>
      <c r="N6" t="s">
        <v>296</v>
      </c>
      <c r="P6" t="s">
        <v>201</v>
      </c>
    </row>
    <row r="7" spans="1:17" x14ac:dyDescent="0.3">
      <c r="A7" t="s">
        <v>37</v>
      </c>
      <c r="B7" t="s">
        <v>201</v>
      </c>
      <c r="C7" t="s">
        <v>201</v>
      </c>
      <c r="D7" t="s">
        <v>201</v>
      </c>
      <c r="E7" t="s">
        <v>201</v>
      </c>
      <c r="F7" t="s">
        <v>201</v>
      </c>
      <c r="J7" t="s">
        <v>297</v>
      </c>
      <c r="K7" t="s">
        <v>201</v>
      </c>
      <c r="L7" t="s">
        <v>298</v>
      </c>
      <c r="N7" t="s">
        <v>201</v>
      </c>
      <c r="P7" t="s">
        <v>201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336</v>
      </c>
      <c r="C9" t="s">
        <v>201</v>
      </c>
      <c r="D9" t="s">
        <v>201</v>
      </c>
      <c r="E9" t="s">
        <v>201</v>
      </c>
      <c r="F9" t="s">
        <v>201</v>
      </c>
      <c r="G9" t="s">
        <v>337</v>
      </c>
      <c r="J9" t="s">
        <v>297</v>
      </c>
      <c r="K9" t="s">
        <v>201</v>
      </c>
      <c r="L9" t="s">
        <v>298</v>
      </c>
      <c r="N9" t="s">
        <v>301</v>
      </c>
      <c r="O9" t="s">
        <v>219</v>
      </c>
      <c r="P9" t="s">
        <v>201</v>
      </c>
      <c r="Q9" t="s">
        <v>46</v>
      </c>
    </row>
    <row r="10" spans="1:17" x14ac:dyDescent="0.3">
      <c r="A10" t="s">
        <v>48</v>
      </c>
      <c r="B10" t="s">
        <v>338</v>
      </c>
      <c r="G10" t="s">
        <v>337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339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340</v>
      </c>
      <c r="H12" t="s">
        <v>49</v>
      </c>
      <c r="K12" t="s">
        <v>340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340</v>
      </c>
      <c r="H13" t="s">
        <v>49</v>
      </c>
      <c r="K13" t="s">
        <v>340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I14" t="s">
        <v>341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I15" t="s">
        <v>341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N19" t="s">
        <v>79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0.72219999999999995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0.55559999999999998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0.83330000000000004</v>
      </c>
      <c r="O24" s="2">
        <f t="shared" si="0"/>
        <v>0.22220000000000001</v>
      </c>
      <c r="P24" s="2">
        <f t="shared" si="0"/>
        <v>0.33329999999999999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238</v>
      </c>
      <c r="J7" t="s">
        <v>50</v>
      </c>
      <c r="L7" t="s">
        <v>98</v>
      </c>
    </row>
    <row r="8" spans="1:17" x14ac:dyDescent="0.3">
      <c r="A8" t="s">
        <v>42</v>
      </c>
      <c r="B8" t="s">
        <v>238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342</v>
      </c>
      <c r="F13" t="s">
        <v>343</v>
      </c>
      <c r="H13" t="s">
        <v>49</v>
      </c>
      <c r="K13" t="s">
        <v>343</v>
      </c>
      <c r="L13" t="s">
        <v>58</v>
      </c>
      <c r="N13" t="s">
        <v>344</v>
      </c>
      <c r="Q13" t="s">
        <v>60</v>
      </c>
    </row>
    <row r="14" spans="1:17" x14ac:dyDescent="0.3">
      <c r="A14" t="s">
        <v>61</v>
      </c>
      <c r="B14" t="s">
        <v>342</v>
      </c>
      <c r="F14" t="s">
        <v>343</v>
      </c>
      <c r="K14" t="s">
        <v>343</v>
      </c>
      <c r="L14" t="s">
        <v>252</v>
      </c>
      <c r="N14" t="s">
        <v>345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0.16669999999999999</v>
      </c>
      <c r="D24" s="2">
        <f t="shared" si="0"/>
        <v>0.27779999999999999</v>
      </c>
      <c r="E24" s="2">
        <f t="shared" si="0"/>
        <v>0.16669999999999999</v>
      </c>
      <c r="F24" s="2">
        <f t="shared" si="0"/>
        <v>0.27779999999999999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0.38890000000000002</v>
      </c>
      <c r="K24" s="2">
        <f t="shared" si="0"/>
        <v>0.33329999999999999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0.66669999999999996</v>
      </c>
      <c r="O24" s="2">
        <f t="shared" si="0"/>
        <v>5.5599999999999997E-2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110</v>
      </c>
      <c r="D5" t="s">
        <v>110</v>
      </c>
      <c r="E5" t="s">
        <v>110</v>
      </c>
      <c r="F5" t="s">
        <v>110</v>
      </c>
      <c r="G5" t="s">
        <v>203</v>
      </c>
      <c r="I5" t="s">
        <v>110</v>
      </c>
      <c r="J5" t="s">
        <v>110</v>
      </c>
      <c r="O5" t="s">
        <v>110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315</v>
      </c>
      <c r="M13" t="s">
        <v>121</v>
      </c>
      <c r="N13" t="s">
        <v>346</v>
      </c>
      <c r="P13" t="s">
        <v>121</v>
      </c>
      <c r="Q13" t="s">
        <v>123</v>
      </c>
    </row>
    <row r="14" spans="1:17" x14ac:dyDescent="0.3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315</v>
      </c>
      <c r="M14" t="s">
        <v>121</v>
      </c>
      <c r="N14" t="s">
        <v>316</v>
      </c>
      <c r="P14" t="s">
        <v>121</v>
      </c>
      <c r="Q14" t="s">
        <v>123</v>
      </c>
    </row>
    <row r="15" spans="1:17" x14ac:dyDescent="0.3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315</v>
      </c>
      <c r="M15" t="s">
        <v>121</v>
      </c>
      <c r="N15" t="s">
        <v>316</v>
      </c>
      <c r="P15" t="s">
        <v>121</v>
      </c>
      <c r="Q15" t="s">
        <v>123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N19" t="s">
        <v>79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0.61109999999999998</v>
      </c>
      <c r="C24" s="2">
        <f t="shared" si="0"/>
        <v>0.38890000000000002</v>
      </c>
      <c r="D24" s="2">
        <f t="shared" si="0"/>
        <v>0.55559999999999998</v>
      </c>
      <c r="E24" s="2">
        <f t="shared" si="0"/>
        <v>0.38890000000000002</v>
      </c>
      <c r="F24" s="2">
        <f t="shared" si="0"/>
        <v>0.44440000000000002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0.27779999999999999</v>
      </c>
      <c r="J24" s="2">
        <f t="shared" si="0"/>
        <v>0.66669999999999996</v>
      </c>
      <c r="K24" s="2">
        <f t="shared" si="0"/>
        <v>0.5</v>
      </c>
      <c r="L24" s="2">
        <f t="shared" si="0"/>
        <v>0.72219999999999995</v>
      </c>
      <c r="M24" s="2">
        <f t="shared" si="0"/>
        <v>0.44440000000000002</v>
      </c>
      <c r="N24" s="2">
        <f t="shared" si="0"/>
        <v>0.72219999999999995</v>
      </c>
      <c r="O24" s="2">
        <f t="shared" si="0"/>
        <v>0.22220000000000001</v>
      </c>
      <c r="P24" s="2">
        <f t="shared" si="0"/>
        <v>0.33329999999999999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279</v>
      </c>
      <c r="G11" t="s">
        <v>145</v>
      </c>
      <c r="H11" t="s">
        <v>49</v>
      </c>
      <c r="L11" t="s">
        <v>55</v>
      </c>
      <c r="N11" t="s">
        <v>279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282</v>
      </c>
      <c r="E16" t="s">
        <v>282</v>
      </c>
      <c r="F16" t="s">
        <v>282</v>
      </c>
      <c r="H16" t="s">
        <v>282</v>
      </c>
      <c r="I16" t="s">
        <v>280</v>
      </c>
      <c r="L16" t="s">
        <v>282</v>
      </c>
      <c r="M16" t="s">
        <v>282</v>
      </c>
      <c r="N16" t="s">
        <v>66</v>
      </c>
      <c r="O16" t="s">
        <v>282</v>
      </c>
      <c r="P16" t="s">
        <v>282</v>
      </c>
      <c r="Q16" t="s">
        <v>282</v>
      </c>
    </row>
    <row r="17" spans="1:18" x14ac:dyDescent="0.3">
      <c r="A17" t="s">
        <v>68</v>
      </c>
      <c r="B17" t="s">
        <v>282</v>
      </c>
      <c r="E17" t="s">
        <v>282</v>
      </c>
      <c r="F17" t="s">
        <v>282</v>
      </c>
      <c r="H17" t="s">
        <v>282</v>
      </c>
      <c r="I17" t="s">
        <v>283</v>
      </c>
      <c r="L17" t="s">
        <v>282</v>
      </c>
      <c r="M17" t="s">
        <v>282</v>
      </c>
      <c r="N17" t="s">
        <v>66</v>
      </c>
      <c r="O17" t="s">
        <v>282</v>
      </c>
      <c r="P17" t="s">
        <v>282</v>
      </c>
      <c r="Q17" t="s">
        <v>282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0.16669999999999999</v>
      </c>
      <c r="D24" s="2">
        <f t="shared" si="0"/>
        <v>0.27779999999999999</v>
      </c>
      <c r="E24" s="2">
        <f t="shared" si="0"/>
        <v>0.22220000000000001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0.88890000000000002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workbookViewId="0">
      <selection activeCell="A24" sqref="A24:XFD24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88</v>
      </c>
      <c r="G4" t="s">
        <v>24</v>
      </c>
      <c r="K4" t="s">
        <v>24</v>
      </c>
      <c r="M4" t="s">
        <v>24</v>
      </c>
      <c r="N4" t="s">
        <v>24</v>
      </c>
      <c r="O4" t="s">
        <v>88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89</v>
      </c>
      <c r="F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88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3">
      <c r="A7" t="s">
        <v>37</v>
      </c>
      <c r="B7" t="s">
        <v>93</v>
      </c>
      <c r="C7" t="s">
        <v>93</v>
      </c>
      <c r="D7" t="s">
        <v>93</v>
      </c>
      <c r="E7" t="s">
        <v>93</v>
      </c>
      <c r="J7" t="s">
        <v>94</v>
      </c>
      <c r="L7" t="s">
        <v>95</v>
      </c>
      <c r="M7" t="s">
        <v>93</v>
      </c>
      <c r="N7" t="s">
        <v>96</v>
      </c>
      <c r="P7" t="s">
        <v>93</v>
      </c>
    </row>
    <row r="8" spans="1:17" x14ac:dyDescent="0.3">
      <c r="A8" t="s">
        <v>42</v>
      </c>
      <c r="B8" t="s">
        <v>93</v>
      </c>
      <c r="C8" t="s">
        <v>93</v>
      </c>
      <c r="D8" t="s">
        <v>93</v>
      </c>
      <c r="E8" t="s">
        <v>97</v>
      </c>
      <c r="J8" t="s">
        <v>94</v>
      </c>
      <c r="L8" t="s">
        <v>98</v>
      </c>
      <c r="M8" t="s">
        <v>93</v>
      </c>
      <c r="N8" t="s">
        <v>66</v>
      </c>
      <c r="P8" t="s">
        <v>93</v>
      </c>
      <c r="Q8" t="s">
        <v>46</v>
      </c>
    </row>
    <row r="9" spans="1:17" x14ac:dyDescent="0.3">
      <c r="A9" t="s">
        <v>47</v>
      </c>
      <c r="E9" t="s">
        <v>99</v>
      </c>
      <c r="J9" t="s">
        <v>50</v>
      </c>
      <c r="K9" t="s">
        <v>100</v>
      </c>
      <c r="L9" t="s">
        <v>98</v>
      </c>
      <c r="N9" t="s">
        <v>66</v>
      </c>
      <c r="P9" t="s">
        <v>100</v>
      </c>
      <c r="Q9" t="s">
        <v>46</v>
      </c>
    </row>
    <row r="10" spans="1:17" x14ac:dyDescent="0.3">
      <c r="A10" t="s">
        <v>48</v>
      </c>
      <c r="E10" t="s">
        <v>99</v>
      </c>
      <c r="H10" t="s">
        <v>49</v>
      </c>
      <c r="J10" t="s">
        <v>50</v>
      </c>
      <c r="K10" t="s">
        <v>100</v>
      </c>
      <c r="N10" t="s">
        <v>101</v>
      </c>
      <c r="P10" t="s">
        <v>100</v>
      </c>
      <c r="Q10" t="s">
        <v>46</v>
      </c>
    </row>
    <row r="11" spans="1:17" x14ac:dyDescent="0.3">
      <c r="A11" t="s">
        <v>52</v>
      </c>
      <c r="E11" t="s">
        <v>99</v>
      </c>
      <c r="H11" t="s">
        <v>49</v>
      </c>
      <c r="K11" t="s">
        <v>100</v>
      </c>
      <c r="L11" t="s">
        <v>55</v>
      </c>
      <c r="N11" t="s">
        <v>101</v>
      </c>
      <c r="P11" t="s">
        <v>100</v>
      </c>
      <c r="Q11" t="s">
        <v>46</v>
      </c>
    </row>
    <row r="12" spans="1:17" x14ac:dyDescent="0.3">
      <c r="A12" t="s">
        <v>54</v>
      </c>
      <c r="D12" t="s">
        <v>102</v>
      </c>
      <c r="E12" t="s">
        <v>99</v>
      </c>
      <c r="H12" t="s">
        <v>49</v>
      </c>
      <c r="K12" t="s">
        <v>100</v>
      </c>
      <c r="L12" t="s">
        <v>55</v>
      </c>
      <c r="N12" t="s">
        <v>103</v>
      </c>
      <c r="P12" t="s">
        <v>100</v>
      </c>
      <c r="Q12" t="s">
        <v>46</v>
      </c>
    </row>
    <row r="13" spans="1:17" x14ac:dyDescent="0.3">
      <c r="A13" t="s">
        <v>57</v>
      </c>
      <c r="D13" t="s">
        <v>102</v>
      </c>
      <c r="E13" t="s">
        <v>99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N14" t="s">
        <v>56</v>
      </c>
      <c r="Q14" t="s">
        <v>60</v>
      </c>
    </row>
    <row r="15" spans="1:17" x14ac:dyDescent="0.3">
      <c r="A15" t="s">
        <v>63</v>
      </c>
      <c r="E15" t="s">
        <v>104</v>
      </c>
      <c r="L15" t="s">
        <v>58</v>
      </c>
      <c r="N15" t="s">
        <v>59</v>
      </c>
      <c r="Q15" t="s">
        <v>60</v>
      </c>
    </row>
    <row r="16" spans="1:17" x14ac:dyDescent="0.3">
      <c r="A16" t="s">
        <v>65</v>
      </c>
      <c r="E16" t="s">
        <v>104</v>
      </c>
      <c r="J16" t="s">
        <v>105</v>
      </c>
      <c r="P16" t="s">
        <v>67</v>
      </c>
    </row>
    <row r="17" spans="1:18" x14ac:dyDescent="0.3">
      <c r="A17" t="s">
        <v>68</v>
      </c>
      <c r="E17" t="s">
        <v>104</v>
      </c>
      <c r="J17" t="s">
        <v>105</v>
      </c>
      <c r="L17" t="s">
        <v>70</v>
      </c>
      <c r="P17" t="s">
        <v>67</v>
      </c>
    </row>
    <row r="18" spans="1:18" x14ac:dyDescent="0.3">
      <c r="A18" t="s">
        <v>71</v>
      </c>
      <c r="B18" t="s">
        <v>106</v>
      </c>
      <c r="C18" t="s">
        <v>107</v>
      </c>
      <c r="D18" t="s">
        <v>106</v>
      </c>
      <c r="E18" t="s">
        <v>104</v>
      </c>
      <c r="F18" t="s">
        <v>107</v>
      </c>
      <c r="G18" t="s">
        <v>73</v>
      </c>
      <c r="J18" t="s">
        <v>107</v>
      </c>
      <c r="K18" t="s">
        <v>24</v>
      </c>
      <c r="L18" t="s">
        <v>108</v>
      </c>
      <c r="M18" t="s">
        <v>24</v>
      </c>
      <c r="N18" t="s">
        <v>24</v>
      </c>
      <c r="P18" t="s">
        <v>67</v>
      </c>
      <c r="Q18" t="s">
        <v>75</v>
      </c>
    </row>
    <row r="19" spans="1:18" x14ac:dyDescent="0.3">
      <c r="A19" t="s">
        <v>76</v>
      </c>
      <c r="C19" t="s">
        <v>77</v>
      </c>
      <c r="E19" t="s">
        <v>109</v>
      </c>
      <c r="L19" t="s">
        <v>70</v>
      </c>
      <c r="N19" t="s">
        <v>79</v>
      </c>
      <c r="P19" t="s">
        <v>67</v>
      </c>
      <c r="Q19" t="s">
        <v>75</v>
      </c>
    </row>
    <row r="20" spans="1:18" x14ac:dyDescent="0.3">
      <c r="A20" t="s">
        <v>80</v>
      </c>
      <c r="E20" t="s">
        <v>109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0.38890000000000002</v>
      </c>
      <c r="C24" s="2">
        <f t="shared" si="0"/>
        <v>0.33329999999999999</v>
      </c>
      <c r="D24" s="2">
        <f t="shared" si="0"/>
        <v>0.5</v>
      </c>
      <c r="E24" s="2">
        <f t="shared" si="0"/>
        <v>0.88890000000000002</v>
      </c>
      <c r="F24" s="2">
        <f t="shared" si="0"/>
        <v>0.22220000000000001</v>
      </c>
      <c r="G24" s="2">
        <f t="shared" si="0"/>
        <v>0.16669999999999999</v>
      </c>
      <c r="H24" s="2">
        <f t="shared" si="0"/>
        <v>0.27779999999999999</v>
      </c>
      <c r="I24" s="2">
        <f t="shared" si="0"/>
        <v>0.1111</v>
      </c>
      <c r="J24" s="2">
        <f t="shared" si="0"/>
        <v>0.55559999999999998</v>
      </c>
      <c r="K24" s="2">
        <f t="shared" si="0"/>
        <v>0.44440000000000002</v>
      </c>
      <c r="L24" s="2">
        <f t="shared" si="0"/>
        <v>0.77780000000000005</v>
      </c>
      <c r="M24" s="2">
        <f t="shared" si="0"/>
        <v>0.33329999999999999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0.66669999999999996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348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349</v>
      </c>
      <c r="J7" t="s">
        <v>50</v>
      </c>
      <c r="L7" t="s">
        <v>98</v>
      </c>
      <c r="N7" t="s">
        <v>287</v>
      </c>
    </row>
    <row r="8" spans="1:17" x14ac:dyDescent="0.3">
      <c r="A8" t="s">
        <v>42</v>
      </c>
      <c r="B8" t="s">
        <v>350</v>
      </c>
      <c r="G8" t="s">
        <v>351</v>
      </c>
      <c r="J8" t="s">
        <v>50</v>
      </c>
      <c r="K8" t="s">
        <v>352</v>
      </c>
      <c r="L8" t="s">
        <v>98</v>
      </c>
      <c r="Q8" t="s">
        <v>46</v>
      </c>
    </row>
    <row r="9" spans="1:17" x14ac:dyDescent="0.3">
      <c r="A9" t="s">
        <v>47</v>
      </c>
      <c r="B9" t="s">
        <v>351</v>
      </c>
      <c r="G9" t="s">
        <v>351</v>
      </c>
      <c r="J9" t="s">
        <v>50</v>
      </c>
      <c r="K9" t="s">
        <v>352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0.27779999999999999</v>
      </c>
      <c r="F24" s="2">
        <f t="shared" si="0"/>
        <v>0.22220000000000001</v>
      </c>
      <c r="G24" s="2">
        <f t="shared" si="0"/>
        <v>0.33329999999999999</v>
      </c>
      <c r="H24" s="2">
        <f t="shared" si="0"/>
        <v>0.27779999999999999</v>
      </c>
      <c r="I24" s="2">
        <f t="shared" si="0"/>
        <v>0.16669999999999999</v>
      </c>
      <c r="J24" s="2">
        <f t="shared" si="0"/>
        <v>0.38890000000000002</v>
      </c>
      <c r="K24" s="2">
        <f t="shared" si="0"/>
        <v>0.33329999999999999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294</v>
      </c>
      <c r="D6" t="s">
        <v>205</v>
      </c>
      <c r="E6" t="s">
        <v>294</v>
      </c>
      <c r="F6" t="s">
        <v>295</v>
      </c>
      <c r="G6" t="s">
        <v>32</v>
      </c>
      <c r="H6" t="s">
        <v>32</v>
      </c>
      <c r="I6" t="s">
        <v>32</v>
      </c>
      <c r="J6" t="s">
        <v>205</v>
      </c>
      <c r="K6" t="s">
        <v>201</v>
      </c>
      <c r="L6" t="s">
        <v>208</v>
      </c>
      <c r="M6" t="s">
        <v>32</v>
      </c>
      <c r="N6" t="s">
        <v>296</v>
      </c>
      <c r="P6" t="s">
        <v>201</v>
      </c>
      <c r="Q6" t="s">
        <v>32</v>
      </c>
    </row>
    <row r="7" spans="1:17" x14ac:dyDescent="0.3">
      <c r="A7" t="s">
        <v>37</v>
      </c>
      <c r="B7" t="s">
        <v>201</v>
      </c>
      <c r="C7" t="s">
        <v>294</v>
      </c>
      <c r="D7" t="s">
        <v>201</v>
      </c>
      <c r="E7" t="s">
        <v>294</v>
      </c>
      <c r="F7" t="s">
        <v>201</v>
      </c>
      <c r="G7" t="s">
        <v>32</v>
      </c>
      <c r="H7" t="s">
        <v>32</v>
      </c>
      <c r="I7" t="s">
        <v>32</v>
      </c>
      <c r="J7" t="s">
        <v>297</v>
      </c>
      <c r="K7" t="s">
        <v>201</v>
      </c>
      <c r="L7" t="s">
        <v>298</v>
      </c>
      <c r="M7" t="s">
        <v>32</v>
      </c>
      <c r="N7" t="s">
        <v>201</v>
      </c>
      <c r="P7" t="s">
        <v>201</v>
      </c>
      <c r="Q7" t="s">
        <v>32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201</v>
      </c>
      <c r="F9" t="s">
        <v>201</v>
      </c>
      <c r="J9" t="s">
        <v>297</v>
      </c>
      <c r="K9" t="s">
        <v>201</v>
      </c>
      <c r="L9" t="s">
        <v>298</v>
      </c>
      <c r="N9" t="s">
        <v>301</v>
      </c>
      <c r="P9" t="s">
        <v>201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N19" t="s">
        <v>79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0.44440000000000002</v>
      </c>
      <c r="L24" s="2">
        <f t="shared" si="0"/>
        <v>0.66669999999999996</v>
      </c>
      <c r="M24" s="2">
        <f t="shared" si="0"/>
        <v>0.33329999999999999</v>
      </c>
      <c r="N24" s="2">
        <f t="shared" si="0"/>
        <v>0.83330000000000004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304</v>
      </c>
      <c r="C7" t="s">
        <v>305</v>
      </c>
      <c r="D7" t="s">
        <v>305</v>
      </c>
      <c r="E7" t="s">
        <v>305</v>
      </c>
      <c r="F7" t="s">
        <v>305</v>
      </c>
      <c r="J7" t="s">
        <v>306</v>
      </c>
      <c r="K7" t="s">
        <v>305</v>
      </c>
      <c r="L7" t="s">
        <v>307</v>
      </c>
      <c r="M7" t="s">
        <v>305</v>
      </c>
      <c r="N7" t="s">
        <v>305</v>
      </c>
      <c r="P7" t="s">
        <v>305</v>
      </c>
      <c r="Q7" t="s">
        <v>305</v>
      </c>
    </row>
    <row r="8" spans="1:17" x14ac:dyDescent="0.3">
      <c r="A8" t="s">
        <v>42</v>
      </c>
      <c r="B8" t="s">
        <v>353</v>
      </c>
      <c r="C8" t="s">
        <v>305</v>
      </c>
      <c r="D8" t="s">
        <v>305</v>
      </c>
      <c r="E8" t="s">
        <v>305</v>
      </c>
      <c r="F8" t="s">
        <v>305</v>
      </c>
      <c r="G8" t="s">
        <v>354</v>
      </c>
      <c r="J8" t="s">
        <v>306</v>
      </c>
      <c r="K8" t="s">
        <v>355</v>
      </c>
      <c r="L8" t="s">
        <v>307</v>
      </c>
      <c r="M8" t="s">
        <v>305</v>
      </c>
      <c r="N8" t="s">
        <v>305</v>
      </c>
      <c r="P8" t="s">
        <v>305</v>
      </c>
      <c r="Q8" t="s">
        <v>308</v>
      </c>
    </row>
    <row r="9" spans="1:17" x14ac:dyDescent="0.3">
      <c r="A9" t="s">
        <v>47</v>
      </c>
      <c r="B9" t="s">
        <v>356</v>
      </c>
      <c r="G9" t="s">
        <v>354</v>
      </c>
      <c r="J9" t="s">
        <v>50</v>
      </c>
      <c r="K9" t="s">
        <v>354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357</v>
      </c>
      <c r="C12" t="s">
        <v>358</v>
      </c>
      <c r="D12" t="s">
        <v>358</v>
      </c>
      <c r="E12" t="s">
        <v>358</v>
      </c>
      <c r="F12" t="s">
        <v>358</v>
      </c>
      <c r="H12" t="s">
        <v>49</v>
      </c>
      <c r="J12" t="s">
        <v>358</v>
      </c>
      <c r="K12" t="s">
        <v>358</v>
      </c>
      <c r="L12" t="s">
        <v>359</v>
      </c>
      <c r="M12" t="s">
        <v>358</v>
      </c>
      <c r="N12" t="s">
        <v>360</v>
      </c>
      <c r="Q12" t="s">
        <v>361</v>
      </c>
    </row>
    <row r="13" spans="1:17" x14ac:dyDescent="0.3">
      <c r="A13" t="s">
        <v>57</v>
      </c>
      <c r="B13" t="s">
        <v>357</v>
      </c>
      <c r="C13" t="s">
        <v>358</v>
      </c>
      <c r="D13" t="s">
        <v>358</v>
      </c>
      <c r="E13" t="s">
        <v>358</v>
      </c>
      <c r="F13" t="s">
        <v>358</v>
      </c>
      <c r="H13" t="s">
        <v>49</v>
      </c>
      <c r="J13" t="s">
        <v>358</v>
      </c>
      <c r="K13" t="s">
        <v>358</v>
      </c>
      <c r="L13" t="s">
        <v>362</v>
      </c>
      <c r="M13" t="s">
        <v>358</v>
      </c>
      <c r="N13" t="s">
        <v>363</v>
      </c>
      <c r="Q13" t="s">
        <v>364</v>
      </c>
    </row>
    <row r="14" spans="1:17" x14ac:dyDescent="0.3">
      <c r="A14" t="s">
        <v>61</v>
      </c>
      <c r="B14" t="s">
        <v>357</v>
      </c>
      <c r="C14" t="s">
        <v>358</v>
      </c>
      <c r="D14" t="s">
        <v>358</v>
      </c>
      <c r="E14" t="s">
        <v>358</v>
      </c>
      <c r="F14" t="s">
        <v>358</v>
      </c>
      <c r="J14" t="s">
        <v>358</v>
      </c>
      <c r="K14" t="s">
        <v>358</v>
      </c>
      <c r="L14" t="s">
        <v>365</v>
      </c>
      <c r="M14" t="s">
        <v>358</v>
      </c>
      <c r="N14" t="s">
        <v>366</v>
      </c>
      <c r="Q14" t="s">
        <v>364</v>
      </c>
    </row>
    <row r="15" spans="1:17" x14ac:dyDescent="0.3">
      <c r="A15" t="s">
        <v>63</v>
      </c>
      <c r="B15" t="s">
        <v>357</v>
      </c>
      <c r="C15" t="s">
        <v>358</v>
      </c>
      <c r="D15" t="s">
        <v>358</v>
      </c>
      <c r="E15" t="s">
        <v>358</v>
      </c>
      <c r="F15" t="s">
        <v>358</v>
      </c>
      <c r="J15" t="s">
        <v>358</v>
      </c>
      <c r="K15" t="s">
        <v>358</v>
      </c>
      <c r="L15" t="s">
        <v>362</v>
      </c>
      <c r="M15" t="s">
        <v>358</v>
      </c>
      <c r="N15" t="s">
        <v>367</v>
      </c>
      <c r="Q15" t="s">
        <v>364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0.5</v>
      </c>
      <c r="D24" s="2">
        <f t="shared" si="0"/>
        <v>0.61109999999999998</v>
      </c>
      <c r="E24" s="2">
        <f t="shared" si="0"/>
        <v>0.5</v>
      </c>
      <c r="F24" s="2">
        <f t="shared" si="0"/>
        <v>0.5</v>
      </c>
      <c r="G24" s="2">
        <f t="shared" si="0"/>
        <v>0.33329999999999999</v>
      </c>
      <c r="H24" s="2">
        <f t="shared" si="0"/>
        <v>0.27779999999999999</v>
      </c>
      <c r="I24" s="2">
        <f t="shared" si="0"/>
        <v>0.1111</v>
      </c>
      <c r="J24" s="2">
        <f t="shared" si="0"/>
        <v>0.61109999999999998</v>
      </c>
      <c r="K24" s="2">
        <f t="shared" si="0"/>
        <v>0.61109999999999998</v>
      </c>
      <c r="L24" s="2">
        <f t="shared" si="0"/>
        <v>0.66669999999999996</v>
      </c>
      <c r="M24" s="2">
        <f t="shared" si="0"/>
        <v>0.55559999999999998</v>
      </c>
      <c r="N24" s="2">
        <f t="shared" si="0"/>
        <v>0.77780000000000005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311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312</v>
      </c>
      <c r="G5" t="s">
        <v>203</v>
      </c>
    </row>
    <row r="6" spans="1:17" x14ac:dyDescent="0.3">
      <c r="A6" t="s">
        <v>28</v>
      </c>
      <c r="B6" t="s">
        <v>313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312</v>
      </c>
      <c r="J7" t="s">
        <v>50</v>
      </c>
      <c r="L7" t="s">
        <v>98</v>
      </c>
    </row>
    <row r="8" spans="1:17" x14ac:dyDescent="0.3">
      <c r="A8" t="s">
        <v>42</v>
      </c>
      <c r="B8" t="s">
        <v>312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B9" t="s">
        <v>312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314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B11" t="s">
        <v>312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N19" t="s">
        <v>79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0.66669999999999996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0.16669999999999999</v>
      </c>
      <c r="F24" s="2">
        <f t="shared" si="0"/>
        <v>0.22220000000000001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0.44440000000000002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6" width="50" customWidth="1"/>
    <col min="17" max="17" width="48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133</v>
      </c>
      <c r="C8" t="s">
        <v>134</v>
      </c>
      <c r="D8" t="s">
        <v>135</v>
      </c>
      <c r="F8" t="s">
        <v>133</v>
      </c>
      <c r="I8" t="s">
        <v>134</v>
      </c>
      <c r="J8" t="s">
        <v>136</v>
      </c>
      <c r="L8" t="s">
        <v>138</v>
      </c>
      <c r="N8" t="s">
        <v>134</v>
      </c>
      <c r="Q8" t="s">
        <v>46</v>
      </c>
    </row>
    <row r="9" spans="1:17" x14ac:dyDescent="0.3">
      <c r="A9" t="s">
        <v>47</v>
      </c>
      <c r="B9" t="s">
        <v>133</v>
      </c>
      <c r="D9" t="s">
        <v>368</v>
      </c>
      <c r="F9" t="s">
        <v>133</v>
      </c>
      <c r="I9" t="s">
        <v>140</v>
      </c>
      <c r="J9" t="s">
        <v>136</v>
      </c>
      <c r="L9" t="s">
        <v>138</v>
      </c>
      <c r="N9" t="s">
        <v>103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D13" t="s">
        <v>148</v>
      </c>
      <c r="E13" t="s">
        <v>148</v>
      </c>
      <c r="F13" t="s">
        <v>369</v>
      </c>
      <c r="H13" t="s">
        <v>49</v>
      </c>
      <c r="I13" t="s">
        <v>148</v>
      </c>
      <c r="J13" t="s">
        <v>148</v>
      </c>
      <c r="L13" t="s">
        <v>58</v>
      </c>
      <c r="N13" t="s">
        <v>370</v>
      </c>
      <c r="O13" t="s">
        <v>148</v>
      </c>
      <c r="Q13" t="s">
        <v>60</v>
      </c>
    </row>
    <row r="14" spans="1:17" x14ac:dyDescent="0.3">
      <c r="A14" t="s">
        <v>61</v>
      </c>
      <c r="D14" t="s">
        <v>148</v>
      </c>
      <c r="E14" t="s">
        <v>148</v>
      </c>
      <c r="F14" t="s">
        <v>148</v>
      </c>
      <c r="G14" t="s">
        <v>320</v>
      </c>
      <c r="I14" t="s">
        <v>150</v>
      </c>
      <c r="J14" t="s">
        <v>148</v>
      </c>
      <c r="L14" t="s">
        <v>58</v>
      </c>
      <c r="O14" t="s">
        <v>148</v>
      </c>
      <c r="Q14" t="s">
        <v>60</v>
      </c>
    </row>
    <row r="15" spans="1:17" x14ac:dyDescent="0.3">
      <c r="A15" t="s">
        <v>63</v>
      </c>
      <c r="H15" t="s">
        <v>321</v>
      </c>
      <c r="I15" t="s">
        <v>154</v>
      </c>
      <c r="L15" t="s">
        <v>58</v>
      </c>
      <c r="Q15" t="s">
        <v>60</v>
      </c>
    </row>
    <row r="16" spans="1:17" x14ac:dyDescent="0.3">
      <c r="A16" t="s">
        <v>65</v>
      </c>
      <c r="B16" t="s">
        <v>322</v>
      </c>
      <c r="C16" t="s">
        <v>322</v>
      </c>
      <c r="D16" t="s">
        <v>322</v>
      </c>
      <c r="E16" t="s">
        <v>322</v>
      </c>
      <c r="F16" t="s">
        <v>322</v>
      </c>
      <c r="G16" t="s">
        <v>322</v>
      </c>
      <c r="H16" t="s">
        <v>322</v>
      </c>
      <c r="I16" t="s">
        <v>371</v>
      </c>
      <c r="J16" t="s">
        <v>324</v>
      </c>
      <c r="K16" t="s">
        <v>322</v>
      </c>
      <c r="L16" t="s">
        <v>322</v>
      </c>
      <c r="M16" t="s">
        <v>322</v>
      </c>
      <c r="N16" t="s">
        <v>66</v>
      </c>
      <c r="P16" t="s">
        <v>322</v>
      </c>
      <c r="Q16" t="s">
        <v>322</v>
      </c>
    </row>
    <row r="17" spans="1:18" x14ac:dyDescent="0.3">
      <c r="A17" t="s">
        <v>68</v>
      </c>
      <c r="B17" t="s">
        <v>322</v>
      </c>
      <c r="C17" t="s">
        <v>322</v>
      </c>
      <c r="D17" t="s">
        <v>322</v>
      </c>
      <c r="E17" t="s">
        <v>322</v>
      </c>
      <c r="F17" t="s">
        <v>322</v>
      </c>
      <c r="G17" t="s">
        <v>322</v>
      </c>
      <c r="H17" t="s">
        <v>322</v>
      </c>
      <c r="I17" t="s">
        <v>323</v>
      </c>
      <c r="J17" t="s">
        <v>324</v>
      </c>
      <c r="K17" t="s">
        <v>322</v>
      </c>
      <c r="L17" t="s">
        <v>322</v>
      </c>
      <c r="M17" t="s">
        <v>322</v>
      </c>
      <c r="N17" t="s">
        <v>66</v>
      </c>
      <c r="P17" t="s">
        <v>322</v>
      </c>
      <c r="Q17" t="s">
        <v>322</v>
      </c>
    </row>
    <row r="18" spans="1:18" x14ac:dyDescent="0.3">
      <c r="A18" t="s">
        <v>71</v>
      </c>
      <c r="B18" t="s">
        <v>325</v>
      </c>
      <c r="C18" t="s">
        <v>322</v>
      </c>
      <c r="D18" t="s">
        <v>325</v>
      </c>
      <c r="E18" t="s">
        <v>322</v>
      </c>
      <c r="F18" t="s">
        <v>322</v>
      </c>
      <c r="G18" t="s">
        <v>326</v>
      </c>
      <c r="H18" t="s">
        <v>322</v>
      </c>
      <c r="I18" t="s">
        <v>322</v>
      </c>
      <c r="J18" t="s">
        <v>324</v>
      </c>
      <c r="K18" t="s">
        <v>325</v>
      </c>
      <c r="L18" t="s">
        <v>322</v>
      </c>
      <c r="M18" t="s">
        <v>325</v>
      </c>
      <c r="N18" t="s">
        <v>24</v>
      </c>
      <c r="P18" t="s">
        <v>322</v>
      </c>
      <c r="Q18" t="s">
        <v>327</v>
      </c>
    </row>
    <row r="19" spans="1:18" x14ac:dyDescent="0.3">
      <c r="A19" t="s">
        <v>76</v>
      </c>
      <c r="C19" t="s">
        <v>77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0.38890000000000002</v>
      </c>
      <c r="D24" s="2">
        <f t="shared" si="0"/>
        <v>0.55559999999999998</v>
      </c>
      <c r="E24" s="2">
        <f t="shared" si="0"/>
        <v>0.44440000000000002</v>
      </c>
      <c r="F24" s="2">
        <f t="shared" si="0"/>
        <v>0.61109999999999998</v>
      </c>
      <c r="G24" s="2">
        <f t="shared" si="0"/>
        <v>0.5</v>
      </c>
      <c r="H24" s="2">
        <f t="shared" si="0"/>
        <v>0.5</v>
      </c>
      <c r="I24" s="2">
        <f t="shared" si="0"/>
        <v>0.55559999999999998</v>
      </c>
      <c r="J24" s="2">
        <f t="shared" si="0"/>
        <v>0.61109999999999998</v>
      </c>
      <c r="K24" s="2">
        <f t="shared" si="0"/>
        <v>0.27779999999999999</v>
      </c>
      <c r="L24" s="2">
        <f t="shared" si="0"/>
        <v>0.77780000000000005</v>
      </c>
      <c r="M24" s="2">
        <f t="shared" si="0"/>
        <v>0.27779999999999999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163</v>
      </c>
      <c r="G4" t="s">
        <v>24</v>
      </c>
      <c r="K4" t="s">
        <v>24</v>
      </c>
      <c r="M4" t="s">
        <v>24</v>
      </c>
      <c r="N4" t="s">
        <v>24</v>
      </c>
      <c r="O4" t="s">
        <v>163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I5" t="s">
        <v>328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329</v>
      </c>
    </row>
    <row r="7" spans="1:17" x14ac:dyDescent="0.3">
      <c r="A7" t="s">
        <v>37</v>
      </c>
      <c r="B7" t="s">
        <v>167</v>
      </c>
      <c r="E7" t="s">
        <v>174</v>
      </c>
      <c r="J7" t="s">
        <v>50</v>
      </c>
      <c r="L7" t="s">
        <v>98</v>
      </c>
      <c r="N7" t="s">
        <v>287</v>
      </c>
      <c r="O7" t="s">
        <v>167</v>
      </c>
    </row>
    <row r="8" spans="1:17" x14ac:dyDescent="0.3">
      <c r="A8" t="s">
        <v>42</v>
      </c>
      <c r="B8" t="s">
        <v>167</v>
      </c>
      <c r="E8" t="s">
        <v>174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3">
      <c r="A9" t="s">
        <v>47</v>
      </c>
      <c r="J9" t="s">
        <v>332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373</v>
      </c>
      <c r="D10" t="s">
        <v>178</v>
      </c>
      <c r="F10" t="s">
        <v>178</v>
      </c>
      <c r="H10" t="s">
        <v>49</v>
      </c>
      <c r="I10" t="s">
        <v>178</v>
      </c>
      <c r="J10" t="s">
        <v>179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K13" t="s">
        <v>333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334</v>
      </c>
      <c r="Q14" t="s">
        <v>60</v>
      </c>
    </row>
    <row r="15" spans="1:17" x14ac:dyDescent="0.3">
      <c r="A15" t="s">
        <v>63</v>
      </c>
      <c r="L15" t="s">
        <v>58</v>
      </c>
      <c r="M15" t="s">
        <v>335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0.44440000000000002</v>
      </c>
      <c r="F24" s="2">
        <f t="shared" si="0"/>
        <v>0.22220000000000001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0.27779999999999999</v>
      </c>
      <c r="L24" s="2">
        <f t="shared" si="0"/>
        <v>0.66669999999999996</v>
      </c>
      <c r="M24" s="2">
        <f t="shared" si="0"/>
        <v>0.27779999999999999</v>
      </c>
      <c r="N24" s="2">
        <f t="shared" si="0"/>
        <v>0.66669999999999996</v>
      </c>
      <c r="O24" s="2">
        <f t="shared" si="0"/>
        <v>0.33329999999999999</v>
      </c>
      <c r="P24" s="2">
        <f t="shared" si="0"/>
        <v>0.1111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201</v>
      </c>
      <c r="D6" t="s">
        <v>205</v>
      </c>
      <c r="E6" t="s">
        <v>201</v>
      </c>
      <c r="F6" t="s">
        <v>295</v>
      </c>
      <c r="J6" t="s">
        <v>205</v>
      </c>
      <c r="K6" t="s">
        <v>201</v>
      </c>
      <c r="L6" t="s">
        <v>208</v>
      </c>
      <c r="N6" t="s">
        <v>296</v>
      </c>
      <c r="P6" t="s">
        <v>201</v>
      </c>
    </row>
    <row r="7" spans="1:17" x14ac:dyDescent="0.3">
      <c r="A7" t="s">
        <v>37</v>
      </c>
      <c r="B7" t="s">
        <v>201</v>
      </c>
      <c r="C7" t="s">
        <v>201</v>
      </c>
      <c r="D7" t="s">
        <v>201</v>
      </c>
      <c r="E7" t="s">
        <v>201</v>
      </c>
      <c r="F7" t="s">
        <v>201</v>
      </c>
      <c r="J7" t="s">
        <v>297</v>
      </c>
      <c r="K7" t="s">
        <v>201</v>
      </c>
      <c r="L7" t="s">
        <v>298</v>
      </c>
      <c r="N7" t="s">
        <v>201</v>
      </c>
      <c r="P7" t="s">
        <v>201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201</v>
      </c>
      <c r="F9" t="s">
        <v>201</v>
      </c>
      <c r="J9" t="s">
        <v>297</v>
      </c>
      <c r="K9" t="s">
        <v>201</v>
      </c>
      <c r="L9" t="s">
        <v>298</v>
      </c>
      <c r="N9" t="s">
        <v>301</v>
      </c>
      <c r="O9" t="s">
        <v>219</v>
      </c>
      <c r="P9" t="s">
        <v>201</v>
      </c>
      <c r="Q9" t="s">
        <v>46</v>
      </c>
    </row>
    <row r="10" spans="1:17" x14ac:dyDescent="0.3">
      <c r="A10" t="s">
        <v>48</v>
      </c>
      <c r="H10" t="s">
        <v>49</v>
      </c>
      <c r="J10" t="s">
        <v>374</v>
      </c>
      <c r="Q10" t="s">
        <v>46</v>
      </c>
    </row>
    <row r="11" spans="1:17" x14ac:dyDescent="0.3">
      <c r="A11" t="s">
        <v>52</v>
      </c>
      <c r="H11" t="s">
        <v>49</v>
      </c>
      <c r="J11" t="s">
        <v>375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J12" t="s">
        <v>375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J13" t="s">
        <v>375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J14" t="s">
        <v>375</v>
      </c>
      <c r="L14" t="s">
        <v>58</v>
      </c>
      <c r="Q14" t="s">
        <v>60</v>
      </c>
    </row>
    <row r="15" spans="1:17" x14ac:dyDescent="0.3">
      <c r="A15" t="s">
        <v>63</v>
      </c>
      <c r="J15" t="s">
        <v>375</v>
      </c>
      <c r="L15" t="s">
        <v>58</v>
      </c>
      <c r="Q15" t="s">
        <v>60</v>
      </c>
    </row>
    <row r="16" spans="1:17" x14ac:dyDescent="0.3">
      <c r="A16" t="s">
        <v>65</v>
      </c>
      <c r="J16" t="s">
        <v>375</v>
      </c>
      <c r="N16" t="s">
        <v>66</v>
      </c>
    </row>
    <row r="17" spans="1:18" x14ac:dyDescent="0.3">
      <c r="A17" t="s">
        <v>68</v>
      </c>
      <c r="J17" t="s">
        <v>375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J18" t="s">
        <v>375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J19" t="s">
        <v>375</v>
      </c>
      <c r="N19" t="s">
        <v>372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  <c r="J20" t="s">
        <v>375</v>
      </c>
    </row>
    <row r="21" spans="1:18" x14ac:dyDescent="0.3">
      <c r="A21" t="s">
        <v>81</v>
      </c>
      <c r="E21" t="s">
        <v>78</v>
      </c>
      <c r="J21" t="s">
        <v>375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0.88890000000000002</v>
      </c>
      <c r="K24" s="2">
        <f t="shared" si="0"/>
        <v>0.44440000000000002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0.72219999999999995</v>
      </c>
      <c r="O24" s="2">
        <f t="shared" si="0"/>
        <v>0.22220000000000001</v>
      </c>
      <c r="P24" s="2">
        <f t="shared" si="0"/>
        <v>0.33329999999999999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238</v>
      </c>
      <c r="J7" t="s">
        <v>50</v>
      </c>
      <c r="L7" t="s">
        <v>98</v>
      </c>
    </row>
    <row r="8" spans="1:17" x14ac:dyDescent="0.3">
      <c r="A8" t="s">
        <v>42</v>
      </c>
      <c r="B8" t="s">
        <v>238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342</v>
      </c>
      <c r="F13" t="s">
        <v>343</v>
      </c>
      <c r="H13" t="s">
        <v>49</v>
      </c>
      <c r="K13" t="s">
        <v>343</v>
      </c>
      <c r="L13" t="s">
        <v>58</v>
      </c>
      <c r="N13" t="s">
        <v>344</v>
      </c>
      <c r="Q13" t="s">
        <v>60</v>
      </c>
    </row>
    <row r="14" spans="1:17" x14ac:dyDescent="0.3">
      <c r="A14" t="s">
        <v>61</v>
      </c>
      <c r="B14" t="s">
        <v>342</v>
      </c>
      <c r="F14" t="s">
        <v>343</v>
      </c>
      <c r="K14" t="s">
        <v>343</v>
      </c>
      <c r="L14" t="s">
        <v>58</v>
      </c>
      <c r="N14" t="s">
        <v>343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106</v>
      </c>
      <c r="C18" t="s">
        <v>107</v>
      </c>
      <c r="D18" t="s">
        <v>106</v>
      </c>
      <c r="F18" t="s">
        <v>107</v>
      </c>
      <c r="G18" t="s">
        <v>73</v>
      </c>
      <c r="J18" t="s">
        <v>107</v>
      </c>
      <c r="K18" t="s">
        <v>24</v>
      </c>
      <c r="L18" t="s">
        <v>107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0.22220000000000001</v>
      </c>
      <c r="D24" s="2">
        <f t="shared" si="0"/>
        <v>0.27779999999999999</v>
      </c>
      <c r="E24" s="2">
        <f t="shared" si="0"/>
        <v>0.16669999999999999</v>
      </c>
      <c r="F24" s="2">
        <f t="shared" si="0"/>
        <v>0.33329999999999999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0.44440000000000002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0.22220000000000001</v>
      </c>
      <c r="N24" s="2">
        <f t="shared" si="0"/>
        <v>0.61109999999999998</v>
      </c>
      <c r="O24" s="2">
        <f t="shared" si="0"/>
        <v>5.5599999999999997E-2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315</v>
      </c>
      <c r="M13" t="s">
        <v>121</v>
      </c>
      <c r="N13" t="s">
        <v>346</v>
      </c>
      <c r="P13" t="s">
        <v>121</v>
      </c>
      <c r="Q13" t="s">
        <v>123</v>
      </c>
    </row>
    <row r="14" spans="1:17" x14ac:dyDescent="0.3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315</v>
      </c>
      <c r="M14" t="s">
        <v>121</v>
      </c>
      <c r="N14" t="s">
        <v>121</v>
      </c>
      <c r="P14" t="s">
        <v>121</v>
      </c>
      <c r="Q14" t="s">
        <v>123</v>
      </c>
    </row>
    <row r="15" spans="1:17" x14ac:dyDescent="0.3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315</v>
      </c>
      <c r="M15" t="s">
        <v>121</v>
      </c>
      <c r="N15" t="s">
        <v>121</v>
      </c>
      <c r="P15" t="s">
        <v>121</v>
      </c>
      <c r="Q15" t="s">
        <v>123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N19" t="s">
        <v>372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0.38890000000000002</v>
      </c>
      <c r="D24" s="2">
        <f t="shared" si="0"/>
        <v>0.5</v>
      </c>
      <c r="E24" s="2">
        <f t="shared" si="0"/>
        <v>0.33329999999999999</v>
      </c>
      <c r="F24" s="2">
        <f t="shared" si="0"/>
        <v>0.38890000000000002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0.61109999999999998</v>
      </c>
      <c r="K24" s="2">
        <f t="shared" si="0"/>
        <v>0.5</v>
      </c>
      <c r="L24" s="2">
        <f t="shared" si="0"/>
        <v>0.72219999999999995</v>
      </c>
      <c r="M24" s="2">
        <f t="shared" si="0"/>
        <v>0.44440000000000002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63"/>
  <sheetViews>
    <sheetView workbookViewId="0">
      <selection activeCell="C24" sqref="C24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278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279</v>
      </c>
      <c r="G11" t="s">
        <v>145</v>
      </c>
      <c r="H11" t="s">
        <v>49</v>
      </c>
      <c r="L11" t="s">
        <v>55</v>
      </c>
      <c r="N11" t="s">
        <v>279</v>
      </c>
      <c r="Q11" t="s">
        <v>46</v>
      </c>
    </row>
    <row r="12" spans="1:17" x14ac:dyDescent="0.3">
      <c r="A12" t="s">
        <v>54</v>
      </c>
      <c r="B12" t="s">
        <v>376</v>
      </c>
      <c r="E12" t="s">
        <v>376</v>
      </c>
      <c r="F12" t="s">
        <v>376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376</v>
      </c>
      <c r="E13" t="s">
        <v>376</v>
      </c>
      <c r="F13" t="s">
        <v>376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Q15" t="s">
        <v>60</v>
      </c>
    </row>
    <row r="16" spans="1:17" x14ac:dyDescent="0.3">
      <c r="A16" t="s">
        <v>65</v>
      </c>
      <c r="B16" t="s">
        <v>282</v>
      </c>
      <c r="E16" t="s">
        <v>282</v>
      </c>
      <c r="F16" t="s">
        <v>282</v>
      </c>
      <c r="H16" t="s">
        <v>282</v>
      </c>
      <c r="I16" t="s">
        <v>280</v>
      </c>
      <c r="L16" t="s">
        <v>282</v>
      </c>
      <c r="M16" t="s">
        <v>282</v>
      </c>
      <c r="N16" t="s">
        <v>66</v>
      </c>
      <c r="O16" t="s">
        <v>282</v>
      </c>
      <c r="P16" t="s">
        <v>282</v>
      </c>
      <c r="Q16" t="s">
        <v>282</v>
      </c>
    </row>
    <row r="17" spans="1:18" x14ac:dyDescent="0.3">
      <c r="A17" t="s">
        <v>68</v>
      </c>
      <c r="B17" t="s">
        <v>282</v>
      </c>
      <c r="E17" t="s">
        <v>282</v>
      </c>
      <c r="F17" t="s">
        <v>282</v>
      </c>
      <c r="H17" t="s">
        <v>282</v>
      </c>
      <c r="I17" t="s">
        <v>283</v>
      </c>
      <c r="L17" t="s">
        <v>282</v>
      </c>
      <c r="M17" t="s">
        <v>282</v>
      </c>
      <c r="N17" t="s">
        <v>66</v>
      </c>
      <c r="O17" t="s">
        <v>282</v>
      </c>
      <c r="P17" t="s">
        <v>282</v>
      </c>
      <c r="Q17" t="s">
        <v>282</v>
      </c>
    </row>
    <row r="18" spans="1:18" x14ac:dyDescent="0.3">
      <c r="A18" t="s">
        <v>71</v>
      </c>
      <c r="B18" t="s">
        <v>24</v>
      </c>
      <c r="D18" t="s">
        <v>24</v>
      </c>
      <c r="E18" t="s">
        <v>285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286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0.66669999999999996</v>
      </c>
      <c r="C24" s="2">
        <f t="shared" si="0"/>
        <v>0.16669999999999999</v>
      </c>
      <c r="D24" s="2">
        <f t="shared" si="0"/>
        <v>0.27779999999999999</v>
      </c>
      <c r="E24" s="2">
        <f t="shared" si="0"/>
        <v>0.38890000000000002</v>
      </c>
      <c r="F24" s="2">
        <f t="shared" si="0"/>
        <v>0.44440000000000002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110</v>
      </c>
      <c r="D5" t="s">
        <v>110</v>
      </c>
      <c r="E5" t="s">
        <v>110</v>
      </c>
      <c r="F5" t="s">
        <v>110</v>
      </c>
      <c r="I5" t="s">
        <v>110</v>
      </c>
      <c r="J5" t="s">
        <v>110</v>
      </c>
      <c r="N5" t="s">
        <v>66</v>
      </c>
      <c r="O5" t="s">
        <v>110</v>
      </c>
    </row>
    <row r="6" spans="1:17" x14ac:dyDescent="0.3">
      <c r="A6" t="s">
        <v>28</v>
      </c>
      <c r="B6" t="s">
        <v>90</v>
      </c>
      <c r="D6" t="s">
        <v>90</v>
      </c>
      <c r="E6" t="s">
        <v>111</v>
      </c>
      <c r="F6" t="s">
        <v>91</v>
      </c>
      <c r="H6" t="s">
        <v>112</v>
      </c>
      <c r="J6" t="s">
        <v>90</v>
      </c>
      <c r="L6" t="s">
        <v>92</v>
      </c>
      <c r="N6" t="s">
        <v>113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114</v>
      </c>
      <c r="N8" t="s">
        <v>115</v>
      </c>
      <c r="Q8" t="s">
        <v>46</v>
      </c>
    </row>
    <row r="9" spans="1:17" x14ac:dyDescent="0.3">
      <c r="A9" t="s">
        <v>47</v>
      </c>
      <c r="E9" t="s">
        <v>116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E10" t="s">
        <v>116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E11" t="s">
        <v>118</v>
      </c>
      <c r="H11" t="s">
        <v>49</v>
      </c>
      <c r="L11" t="s">
        <v>55</v>
      </c>
      <c r="N11" t="s">
        <v>119</v>
      </c>
      <c r="Q11" t="s">
        <v>46</v>
      </c>
    </row>
    <row r="12" spans="1:17" x14ac:dyDescent="0.3">
      <c r="A12" t="s">
        <v>54</v>
      </c>
      <c r="E12" t="s">
        <v>118</v>
      </c>
      <c r="H12" t="s">
        <v>49</v>
      </c>
      <c r="L12" t="s">
        <v>55</v>
      </c>
      <c r="N12" t="s">
        <v>120</v>
      </c>
      <c r="Q12" t="s">
        <v>46</v>
      </c>
    </row>
    <row r="13" spans="1:17" x14ac:dyDescent="0.3">
      <c r="A13" t="s">
        <v>57</v>
      </c>
      <c r="C13" t="s">
        <v>121</v>
      </c>
      <c r="D13" t="s">
        <v>121</v>
      </c>
      <c r="E13" t="s">
        <v>122</v>
      </c>
      <c r="F13" t="s">
        <v>121</v>
      </c>
      <c r="H13" t="s">
        <v>49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P13" t="s">
        <v>121</v>
      </c>
      <c r="Q13" t="s">
        <v>123</v>
      </c>
    </row>
    <row r="14" spans="1:17" x14ac:dyDescent="0.3">
      <c r="A14" t="s">
        <v>61</v>
      </c>
      <c r="C14" t="s">
        <v>121</v>
      </c>
      <c r="D14" t="s">
        <v>121</v>
      </c>
      <c r="E14" t="s">
        <v>122</v>
      </c>
      <c r="F14" t="s">
        <v>121</v>
      </c>
      <c r="J14" t="s">
        <v>121</v>
      </c>
      <c r="K14" t="s">
        <v>121</v>
      </c>
      <c r="L14" t="s">
        <v>121</v>
      </c>
      <c r="M14" t="s">
        <v>121</v>
      </c>
      <c r="N14" t="s">
        <v>121</v>
      </c>
      <c r="P14" t="s">
        <v>121</v>
      </c>
      <c r="Q14" t="s">
        <v>123</v>
      </c>
    </row>
    <row r="15" spans="1:17" x14ac:dyDescent="0.3">
      <c r="A15" t="s">
        <v>63</v>
      </c>
      <c r="C15" t="s">
        <v>121</v>
      </c>
      <c r="D15" t="s">
        <v>121</v>
      </c>
      <c r="E15" t="s">
        <v>122</v>
      </c>
      <c r="F15" t="s">
        <v>121</v>
      </c>
      <c r="J15" t="s">
        <v>121</v>
      </c>
      <c r="K15" t="s">
        <v>121</v>
      </c>
      <c r="L15" t="s">
        <v>121</v>
      </c>
      <c r="M15" t="s">
        <v>121</v>
      </c>
      <c r="N15" t="s">
        <v>121</v>
      </c>
      <c r="P15" t="s">
        <v>121</v>
      </c>
      <c r="Q15" t="s">
        <v>123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125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0.38890000000000002</v>
      </c>
      <c r="D24" s="2">
        <f t="shared" si="0"/>
        <v>0.55559999999999998</v>
      </c>
      <c r="E24" s="2">
        <f t="shared" si="0"/>
        <v>0.66669999999999996</v>
      </c>
      <c r="F24" s="2">
        <f t="shared" si="0"/>
        <v>0.44440000000000002</v>
      </c>
      <c r="G24" s="2">
        <f t="shared" si="0"/>
        <v>0.33329999999999999</v>
      </c>
      <c r="H24" s="2">
        <f t="shared" si="0"/>
        <v>0.44440000000000002</v>
      </c>
      <c r="I24" s="2">
        <f t="shared" si="0"/>
        <v>0.27779999999999999</v>
      </c>
      <c r="J24" s="2">
        <f t="shared" si="0"/>
        <v>0.66669999999999996</v>
      </c>
      <c r="K24" s="2">
        <f t="shared" si="0"/>
        <v>0.5</v>
      </c>
      <c r="L24" s="2">
        <f t="shared" si="0"/>
        <v>0.77780000000000005</v>
      </c>
      <c r="M24" s="2">
        <f t="shared" si="0"/>
        <v>0.44440000000000002</v>
      </c>
      <c r="N24" s="2">
        <f t="shared" si="0"/>
        <v>0.88890000000000002</v>
      </c>
      <c r="O24" s="2">
        <f t="shared" si="0"/>
        <v>0.22220000000000001</v>
      </c>
      <c r="P24" s="2">
        <f t="shared" si="0"/>
        <v>0.33329999999999999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274</v>
      </c>
      <c r="G4" t="s">
        <v>24</v>
      </c>
      <c r="K4" t="s">
        <v>24</v>
      </c>
      <c r="M4" t="s">
        <v>24</v>
      </c>
      <c r="N4" t="s">
        <v>24</v>
      </c>
      <c r="O4" t="s">
        <v>270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377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270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O6" t="s">
        <v>270</v>
      </c>
    </row>
    <row r="7" spans="1:17" x14ac:dyDescent="0.3">
      <c r="A7" t="s">
        <v>37</v>
      </c>
      <c r="J7" t="s">
        <v>50</v>
      </c>
      <c r="L7" t="s">
        <v>98</v>
      </c>
      <c r="N7" t="s">
        <v>287</v>
      </c>
      <c r="O7" t="s">
        <v>270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I9" t="s">
        <v>288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290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378</v>
      </c>
      <c r="E12" t="s">
        <v>291</v>
      </c>
      <c r="H12" t="s">
        <v>49</v>
      </c>
      <c r="L12" t="s">
        <v>379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B13" t="s">
        <v>378</v>
      </c>
      <c r="E13" t="s">
        <v>291</v>
      </c>
      <c r="H13" t="s">
        <v>49</v>
      </c>
      <c r="L13" t="s">
        <v>380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0.22220000000000001</v>
      </c>
      <c r="D24" s="2">
        <f t="shared" si="0"/>
        <v>0.33329999999999999</v>
      </c>
      <c r="E24" s="2">
        <f t="shared" si="0"/>
        <v>0.33329999999999999</v>
      </c>
      <c r="F24" s="2">
        <f t="shared" si="0"/>
        <v>0.22220000000000001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0.22220000000000001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0.66669999999999996</v>
      </c>
      <c r="O24" s="2">
        <f t="shared" si="0"/>
        <v>0.38890000000000002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294</v>
      </c>
      <c r="D6" t="s">
        <v>205</v>
      </c>
      <c r="E6" t="s">
        <v>294</v>
      </c>
      <c r="F6" t="s">
        <v>295</v>
      </c>
      <c r="G6" t="s">
        <v>32</v>
      </c>
      <c r="H6" t="s">
        <v>32</v>
      </c>
      <c r="I6" t="s">
        <v>32</v>
      </c>
      <c r="J6" t="s">
        <v>205</v>
      </c>
      <c r="K6" t="s">
        <v>201</v>
      </c>
      <c r="L6" t="s">
        <v>208</v>
      </c>
      <c r="M6" t="s">
        <v>32</v>
      </c>
      <c r="N6" t="s">
        <v>296</v>
      </c>
      <c r="P6" t="s">
        <v>201</v>
      </c>
      <c r="Q6" t="s">
        <v>32</v>
      </c>
    </row>
    <row r="7" spans="1:17" x14ac:dyDescent="0.3">
      <c r="A7" t="s">
        <v>37</v>
      </c>
      <c r="B7" t="s">
        <v>201</v>
      </c>
      <c r="C7" t="s">
        <v>294</v>
      </c>
      <c r="D7" t="s">
        <v>201</v>
      </c>
      <c r="E7" t="s">
        <v>294</v>
      </c>
      <c r="F7" t="s">
        <v>201</v>
      </c>
      <c r="G7" t="s">
        <v>32</v>
      </c>
      <c r="H7" t="s">
        <v>32</v>
      </c>
      <c r="I7" t="s">
        <v>32</v>
      </c>
      <c r="J7" t="s">
        <v>297</v>
      </c>
      <c r="K7" t="s">
        <v>201</v>
      </c>
      <c r="L7" t="s">
        <v>298</v>
      </c>
      <c r="M7" t="s">
        <v>32</v>
      </c>
      <c r="N7" t="s">
        <v>201</v>
      </c>
      <c r="P7" t="s">
        <v>201</v>
      </c>
      <c r="Q7" t="s">
        <v>32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201</v>
      </c>
      <c r="F9" t="s">
        <v>201</v>
      </c>
      <c r="J9" t="s">
        <v>297</v>
      </c>
      <c r="K9" t="s">
        <v>201</v>
      </c>
      <c r="L9" t="s">
        <v>298</v>
      </c>
      <c r="N9" t="s">
        <v>301</v>
      </c>
      <c r="P9" t="s">
        <v>201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78</v>
      </c>
      <c r="N19" t="s">
        <v>372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0.38890000000000002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0.44440000000000002</v>
      </c>
      <c r="L24" s="2">
        <f t="shared" si="0"/>
        <v>0.66669999999999996</v>
      </c>
      <c r="M24" s="2">
        <f t="shared" si="0"/>
        <v>0.33329999999999999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236</v>
      </c>
      <c r="F6" t="s">
        <v>91</v>
      </c>
      <c r="J6" t="s">
        <v>236</v>
      </c>
      <c r="L6" t="s">
        <v>92</v>
      </c>
    </row>
    <row r="7" spans="1:17" x14ac:dyDescent="0.3">
      <c r="A7" t="s">
        <v>37</v>
      </c>
      <c r="B7" t="s">
        <v>304</v>
      </c>
      <c r="C7" t="s">
        <v>305</v>
      </c>
      <c r="D7" t="s">
        <v>381</v>
      </c>
      <c r="E7" t="s">
        <v>305</v>
      </c>
      <c r="F7" t="s">
        <v>305</v>
      </c>
      <c r="J7" t="s">
        <v>382</v>
      </c>
      <c r="K7" t="s">
        <v>305</v>
      </c>
      <c r="L7" t="s">
        <v>307</v>
      </c>
      <c r="M7" t="s">
        <v>305</v>
      </c>
      <c r="N7" t="s">
        <v>305</v>
      </c>
      <c r="P7" t="s">
        <v>305</v>
      </c>
      <c r="Q7" t="s">
        <v>305</v>
      </c>
    </row>
    <row r="8" spans="1:17" x14ac:dyDescent="0.3">
      <c r="A8" t="s">
        <v>42</v>
      </c>
      <c r="B8" t="s">
        <v>304</v>
      </c>
      <c r="C8" t="s">
        <v>305</v>
      </c>
      <c r="D8" t="s">
        <v>305</v>
      </c>
      <c r="E8" t="s">
        <v>305</v>
      </c>
      <c r="F8" t="s">
        <v>305</v>
      </c>
      <c r="J8" t="s">
        <v>306</v>
      </c>
      <c r="K8" t="s">
        <v>305</v>
      </c>
      <c r="L8" t="s">
        <v>307</v>
      </c>
      <c r="M8" t="s">
        <v>305</v>
      </c>
      <c r="N8" t="s">
        <v>305</v>
      </c>
      <c r="P8" t="s">
        <v>305</v>
      </c>
      <c r="Q8" t="s">
        <v>308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238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B14" t="s">
        <v>238</v>
      </c>
      <c r="L14" t="s">
        <v>58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0.27779999999999999</v>
      </c>
      <c r="D24" s="2">
        <f t="shared" si="0"/>
        <v>0.38890000000000002</v>
      </c>
      <c r="E24" s="2">
        <f t="shared" si="0"/>
        <v>0.27779999999999999</v>
      </c>
      <c r="F24" s="2">
        <f t="shared" si="0"/>
        <v>0.27779999999999999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0.38890000000000002</v>
      </c>
      <c r="K24" s="2">
        <f t="shared" si="0"/>
        <v>0.33329999999999999</v>
      </c>
      <c r="L24" s="2">
        <f t="shared" si="0"/>
        <v>0.66669999999999996</v>
      </c>
      <c r="M24" s="2">
        <f t="shared" si="0"/>
        <v>0.33329999999999999</v>
      </c>
      <c r="N24" s="2">
        <f t="shared" si="0"/>
        <v>0.66669999999999996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110</v>
      </c>
      <c r="D5" t="s">
        <v>110</v>
      </c>
      <c r="E5" t="s">
        <v>110</v>
      </c>
      <c r="F5" t="s">
        <v>110</v>
      </c>
      <c r="G5" t="s">
        <v>203</v>
      </c>
      <c r="I5" t="s">
        <v>110</v>
      </c>
      <c r="J5" t="s">
        <v>110</v>
      </c>
      <c r="O5" t="s">
        <v>110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D9" t="s">
        <v>266</v>
      </c>
      <c r="E9" t="s">
        <v>266</v>
      </c>
      <c r="I9" t="s">
        <v>266</v>
      </c>
      <c r="J9" t="s">
        <v>268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N19" t="s">
        <v>372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0.22220000000000001</v>
      </c>
      <c r="D24" s="2">
        <f t="shared" si="0"/>
        <v>0.44440000000000002</v>
      </c>
      <c r="E24" s="2">
        <f t="shared" si="0"/>
        <v>0.27779999999999999</v>
      </c>
      <c r="F24" s="2">
        <f t="shared" si="0"/>
        <v>0.27779999999999999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0.5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0.61109999999999998</v>
      </c>
      <c r="O24" s="2">
        <f t="shared" si="0"/>
        <v>0.22220000000000001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6" width="50" customWidth="1"/>
    <col min="17" max="17" width="48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D9" t="s">
        <v>317</v>
      </c>
      <c r="I9" t="s">
        <v>140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F13" t="s">
        <v>319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G14" t="s">
        <v>320</v>
      </c>
      <c r="L14" t="s">
        <v>58</v>
      </c>
      <c r="Q14" t="s">
        <v>60</v>
      </c>
    </row>
    <row r="15" spans="1:17" x14ac:dyDescent="0.3">
      <c r="A15" t="s">
        <v>63</v>
      </c>
      <c r="H15" t="s">
        <v>321</v>
      </c>
      <c r="L15" t="s">
        <v>58</v>
      </c>
      <c r="Q15" t="s">
        <v>60</v>
      </c>
    </row>
    <row r="16" spans="1:17" x14ac:dyDescent="0.3">
      <c r="A16" t="s">
        <v>65</v>
      </c>
      <c r="B16" t="s">
        <v>322</v>
      </c>
      <c r="C16" t="s">
        <v>322</v>
      </c>
      <c r="D16" t="s">
        <v>322</v>
      </c>
      <c r="E16" t="s">
        <v>322</v>
      </c>
      <c r="F16" t="s">
        <v>322</v>
      </c>
      <c r="G16" t="s">
        <v>322</v>
      </c>
      <c r="H16" t="s">
        <v>322</v>
      </c>
      <c r="I16" t="s">
        <v>323</v>
      </c>
      <c r="J16" t="s">
        <v>324</v>
      </c>
      <c r="K16" t="s">
        <v>322</v>
      </c>
      <c r="L16" t="s">
        <v>322</v>
      </c>
      <c r="M16" t="s">
        <v>322</v>
      </c>
      <c r="N16" t="s">
        <v>66</v>
      </c>
      <c r="P16" t="s">
        <v>322</v>
      </c>
      <c r="Q16" t="s">
        <v>322</v>
      </c>
    </row>
    <row r="17" spans="1:18" x14ac:dyDescent="0.3">
      <c r="A17" t="s">
        <v>68</v>
      </c>
      <c r="B17" t="s">
        <v>322</v>
      </c>
      <c r="C17" t="s">
        <v>322</v>
      </c>
      <c r="D17" t="s">
        <v>322</v>
      </c>
      <c r="E17" t="s">
        <v>322</v>
      </c>
      <c r="F17" t="s">
        <v>322</v>
      </c>
      <c r="G17" t="s">
        <v>322</v>
      </c>
      <c r="H17" t="s">
        <v>322</v>
      </c>
      <c r="I17" t="s">
        <v>323</v>
      </c>
      <c r="J17" t="s">
        <v>324</v>
      </c>
      <c r="K17" t="s">
        <v>322</v>
      </c>
      <c r="L17" t="s">
        <v>322</v>
      </c>
      <c r="M17" t="s">
        <v>322</v>
      </c>
      <c r="N17" t="s">
        <v>66</v>
      </c>
      <c r="P17" t="s">
        <v>322</v>
      </c>
      <c r="Q17" t="s">
        <v>322</v>
      </c>
    </row>
    <row r="18" spans="1:18" x14ac:dyDescent="0.3">
      <c r="A18" t="s">
        <v>71</v>
      </c>
      <c r="B18" t="s">
        <v>325</v>
      </c>
      <c r="C18" t="s">
        <v>322</v>
      </c>
      <c r="D18" t="s">
        <v>325</v>
      </c>
      <c r="E18" t="s">
        <v>322</v>
      </c>
      <c r="F18" t="s">
        <v>322</v>
      </c>
      <c r="G18" t="s">
        <v>326</v>
      </c>
      <c r="H18" t="s">
        <v>322</v>
      </c>
      <c r="I18" t="s">
        <v>322</v>
      </c>
      <c r="J18" t="s">
        <v>324</v>
      </c>
      <c r="K18" t="s">
        <v>325</v>
      </c>
      <c r="L18" t="s">
        <v>322</v>
      </c>
      <c r="M18" t="s">
        <v>325</v>
      </c>
      <c r="N18" t="s">
        <v>24</v>
      </c>
      <c r="P18" t="s">
        <v>322</v>
      </c>
      <c r="Q18" t="s">
        <v>327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0.33329999999999999</v>
      </c>
      <c r="D24" s="2">
        <f t="shared" si="0"/>
        <v>0.44440000000000002</v>
      </c>
      <c r="E24" s="2">
        <f t="shared" si="0"/>
        <v>0.33329999999999999</v>
      </c>
      <c r="F24" s="2">
        <f t="shared" si="0"/>
        <v>0.44440000000000002</v>
      </c>
      <c r="G24" s="2">
        <f t="shared" si="0"/>
        <v>0.5</v>
      </c>
      <c r="H24" s="2">
        <f t="shared" si="0"/>
        <v>0.5</v>
      </c>
      <c r="I24" s="2">
        <f t="shared" si="0"/>
        <v>0.38890000000000002</v>
      </c>
      <c r="J24" s="2">
        <f t="shared" si="0"/>
        <v>0.5</v>
      </c>
      <c r="K24" s="2">
        <f t="shared" si="0"/>
        <v>0.27779999999999999</v>
      </c>
      <c r="L24" s="2">
        <f t="shared" si="0"/>
        <v>0.77780000000000005</v>
      </c>
      <c r="M24" s="2">
        <f t="shared" si="0"/>
        <v>0.27779999999999999</v>
      </c>
      <c r="N24" s="2">
        <f t="shared" si="0"/>
        <v>0.72219999999999995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163</v>
      </c>
      <c r="G4" t="s">
        <v>24</v>
      </c>
      <c r="K4" t="s">
        <v>24</v>
      </c>
      <c r="M4" t="s">
        <v>24</v>
      </c>
      <c r="N4" t="s">
        <v>24</v>
      </c>
      <c r="O4" t="s">
        <v>163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I5" t="s">
        <v>328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329</v>
      </c>
    </row>
    <row r="7" spans="1:17" x14ac:dyDescent="0.3">
      <c r="A7" t="s">
        <v>37</v>
      </c>
      <c r="B7" t="s">
        <v>167</v>
      </c>
      <c r="E7" t="s">
        <v>174</v>
      </c>
      <c r="J7" t="s">
        <v>50</v>
      </c>
      <c r="L7" t="s">
        <v>98</v>
      </c>
      <c r="N7" t="s">
        <v>287</v>
      </c>
      <c r="O7" t="s">
        <v>167</v>
      </c>
    </row>
    <row r="8" spans="1:17" x14ac:dyDescent="0.3">
      <c r="A8" t="s">
        <v>42</v>
      </c>
      <c r="B8" t="s">
        <v>167</v>
      </c>
      <c r="E8" t="s">
        <v>174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3">
      <c r="A9" t="s">
        <v>47</v>
      </c>
      <c r="J9" t="s">
        <v>332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K13" t="s">
        <v>333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334</v>
      </c>
      <c r="Q14" t="s">
        <v>60</v>
      </c>
    </row>
    <row r="15" spans="1:17" x14ac:dyDescent="0.3">
      <c r="A15" t="s">
        <v>63</v>
      </c>
      <c r="L15" t="s">
        <v>58</v>
      </c>
      <c r="M15" t="s">
        <v>335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0.16669999999999999</v>
      </c>
      <c r="D24" s="2">
        <f t="shared" si="0"/>
        <v>0.33329999999999999</v>
      </c>
      <c r="E24" s="2">
        <f t="shared" si="0"/>
        <v>0.44440000000000002</v>
      </c>
      <c r="F24" s="2">
        <f t="shared" si="0"/>
        <v>0.22220000000000001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0.38890000000000002</v>
      </c>
      <c r="K24" s="2">
        <f t="shared" si="0"/>
        <v>0.27779999999999999</v>
      </c>
      <c r="L24" s="2">
        <f t="shared" si="0"/>
        <v>0.66669999999999996</v>
      </c>
      <c r="M24" s="2">
        <f t="shared" si="0"/>
        <v>0.27779999999999999</v>
      </c>
      <c r="N24" s="2">
        <f t="shared" si="0"/>
        <v>0.66669999999999996</v>
      </c>
      <c r="O24" s="2">
        <f t="shared" si="0"/>
        <v>0.33329999999999999</v>
      </c>
      <c r="P24" s="2">
        <f t="shared" si="0"/>
        <v>0.1111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201</v>
      </c>
      <c r="D6" t="s">
        <v>205</v>
      </c>
      <c r="E6" t="s">
        <v>201</v>
      </c>
      <c r="F6" t="s">
        <v>295</v>
      </c>
      <c r="J6" t="s">
        <v>205</v>
      </c>
      <c r="K6" t="s">
        <v>201</v>
      </c>
      <c r="L6" t="s">
        <v>208</v>
      </c>
      <c r="N6" t="s">
        <v>296</v>
      </c>
      <c r="P6" t="s">
        <v>201</v>
      </c>
    </row>
    <row r="7" spans="1:17" x14ac:dyDescent="0.3">
      <c r="A7" t="s">
        <v>37</v>
      </c>
      <c r="B7" t="s">
        <v>201</v>
      </c>
      <c r="C7" t="s">
        <v>201</v>
      </c>
      <c r="D7" t="s">
        <v>201</v>
      </c>
      <c r="E7" t="s">
        <v>201</v>
      </c>
      <c r="F7" t="s">
        <v>201</v>
      </c>
      <c r="J7" t="s">
        <v>297</v>
      </c>
      <c r="K7" t="s">
        <v>201</v>
      </c>
      <c r="L7" t="s">
        <v>298</v>
      </c>
      <c r="N7" t="s">
        <v>201</v>
      </c>
      <c r="P7" t="s">
        <v>201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300</v>
      </c>
      <c r="F9" t="s">
        <v>201</v>
      </c>
      <c r="J9" t="s">
        <v>297</v>
      </c>
      <c r="K9" t="s">
        <v>300</v>
      </c>
      <c r="L9" t="s">
        <v>298</v>
      </c>
      <c r="N9" t="s">
        <v>301</v>
      </c>
      <c r="O9" t="s">
        <v>219</v>
      </c>
      <c r="P9" t="s">
        <v>201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E19" t="s">
        <v>78</v>
      </c>
      <c r="N19" t="s">
        <v>372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0.33329999999999999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0.38890000000000002</v>
      </c>
      <c r="K24" s="2">
        <f t="shared" si="0"/>
        <v>0.44440000000000002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0.72219999999999995</v>
      </c>
      <c r="O24" s="2">
        <f t="shared" si="0"/>
        <v>0.22220000000000001</v>
      </c>
      <c r="P24" s="2">
        <f t="shared" si="0"/>
        <v>0.33329999999999999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238</v>
      </c>
      <c r="J7" t="s">
        <v>50</v>
      </c>
      <c r="L7" t="s">
        <v>98</v>
      </c>
    </row>
    <row r="8" spans="1:17" x14ac:dyDescent="0.3">
      <c r="A8" t="s">
        <v>42</v>
      </c>
      <c r="B8" t="s">
        <v>238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342</v>
      </c>
      <c r="F13" t="s">
        <v>343</v>
      </c>
      <c r="H13" t="s">
        <v>49</v>
      </c>
      <c r="K13" t="s">
        <v>343</v>
      </c>
      <c r="L13" t="s">
        <v>58</v>
      </c>
      <c r="N13" t="s">
        <v>344</v>
      </c>
      <c r="Q13" t="s">
        <v>60</v>
      </c>
    </row>
    <row r="14" spans="1:17" x14ac:dyDescent="0.3">
      <c r="A14" t="s">
        <v>61</v>
      </c>
      <c r="B14" t="s">
        <v>342</v>
      </c>
      <c r="F14" t="s">
        <v>343</v>
      </c>
      <c r="K14" t="s">
        <v>343</v>
      </c>
      <c r="L14" t="s">
        <v>58</v>
      </c>
      <c r="N14" t="s">
        <v>343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0.1111</v>
      </c>
      <c r="D24" s="2">
        <f t="shared" si="0"/>
        <v>0.27779999999999999</v>
      </c>
      <c r="E24" s="2">
        <f t="shared" si="0"/>
        <v>0.16669999999999999</v>
      </c>
      <c r="F24" s="2">
        <f t="shared" si="0"/>
        <v>0.27779999999999999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0.38890000000000002</v>
      </c>
      <c r="K24" s="2">
        <f t="shared" si="0"/>
        <v>0.33329999999999999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0.61109999999999998</v>
      </c>
      <c r="O24" s="2">
        <f t="shared" si="0"/>
        <v>5.5599999999999997E-2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315</v>
      </c>
      <c r="M13" t="s">
        <v>121</v>
      </c>
      <c r="N13" t="s">
        <v>346</v>
      </c>
      <c r="P13" t="s">
        <v>121</v>
      </c>
      <c r="Q13" t="s">
        <v>123</v>
      </c>
    </row>
    <row r="14" spans="1:17" x14ac:dyDescent="0.3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315</v>
      </c>
      <c r="M14" t="s">
        <v>121</v>
      </c>
      <c r="N14" t="s">
        <v>121</v>
      </c>
      <c r="P14" t="s">
        <v>121</v>
      </c>
      <c r="Q14" t="s">
        <v>123</v>
      </c>
    </row>
    <row r="15" spans="1:17" x14ac:dyDescent="0.3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315</v>
      </c>
      <c r="M15" t="s">
        <v>121</v>
      </c>
      <c r="N15" t="s">
        <v>121</v>
      </c>
      <c r="P15" t="s">
        <v>121</v>
      </c>
      <c r="Q15" t="s">
        <v>123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N19" t="s">
        <v>372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0.33329999999999999</v>
      </c>
      <c r="D24" s="2">
        <f t="shared" si="0"/>
        <v>0.5</v>
      </c>
      <c r="E24" s="2">
        <f t="shared" si="0"/>
        <v>0.33329999999999999</v>
      </c>
      <c r="F24" s="2">
        <f t="shared" si="0"/>
        <v>0.38890000000000002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0.61109999999999998</v>
      </c>
      <c r="K24" s="2">
        <f t="shared" si="0"/>
        <v>0.5</v>
      </c>
      <c r="L24" s="2">
        <f t="shared" si="0"/>
        <v>0.72219999999999995</v>
      </c>
      <c r="M24" s="2">
        <f t="shared" si="0"/>
        <v>0.44440000000000002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279</v>
      </c>
      <c r="G11" t="s">
        <v>145</v>
      </c>
      <c r="H11" t="s">
        <v>49</v>
      </c>
      <c r="L11" t="s">
        <v>55</v>
      </c>
      <c r="N11" t="s">
        <v>279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Q15" t="s">
        <v>60</v>
      </c>
    </row>
    <row r="16" spans="1:17" x14ac:dyDescent="0.3">
      <c r="A16" t="s">
        <v>65</v>
      </c>
      <c r="B16" t="s">
        <v>282</v>
      </c>
      <c r="E16" t="s">
        <v>282</v>
      </c>
      <c r="F16" t="s">
        <v>282</v>
      </c>
      <c r="H16" t="s">
        <v>282</v>
      </c>
      <c r="I16" t="s">
        <v>280</v>
      </c>
      <c r="L16" t="s">
        <v>282</v>
      </c>
      <c r="M16" t="s">
        <v>282</v>
      </c>
      <c r="N16" t="s">
        <v>66</v>
      </c>
      <c r="O16" t="s">
        <v>282</v>
      </c>
      <c r="P16" t="s">
        <v>282</v>
      </c>
      <c r="Q16" t="s">
        <v>282</v>
      </c>
    </row>
    <row r="17" spans="1:18" x14ac:dyDescent="0.3">
      <c r="A17" t="s">
        <v>68</v>
      </c>
      <c r="B17" t="s">
        <v>282</v>
      </c>
      <c r="E17" t="s">
        <v>282</v>
      </c>
      <c r="F17" t="s">
        <v>282</v>
      </c>
      <c r="H17" t="s">
        <v>282</v>
      </c>
      <c r="I17" t="s">
        <v>283</v>
      </c>
      <c r="L17" t="s">
        <v>282</v>
      </c>
      <c r="M17" t="s">
        <v>282</v>
      </c>
      <c r="N17" t="s">
        <v>66</v>
      </c>
      <c r="O17" t="s">
        <v>282</v>
      </c>
      <c r="P17" t="s">
        <v>282</v>
      </c>
      <c r="Q17" t="s">
        <v>282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0.1111</v>
      </c>
      <c r="D24" s="2">
        <f t="shared" si="0"/>
        <v>0.27779999999999999</v>
      </c>
      <c r="E24" s="2">
        <f t="shared" si="0"/>
        <v>0.22220000000000001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J4" t="s">
        <v>128</v>
      </c>
      <c r="K4" t="s">
        <v>128</v>
      </c>
    </row>
    <row r="5" spans="1:17" x14ac:dyDescent="0.3">
      <c r="A5" t="s">
        <v>25</v>
      </c>
      <c r="D5" t="s">
        <v>129</v>
      </c>
      <c r="E5" t="s">
        <v>130</v>
      </c>
      <c r="H5" t="s">
        <v>130</v>
      </c>
      <c r="J5" t="s">
        <v>128</v>
      </c>
      <c r="K5" t="s">
        <v>128</v>
      </c>
      <c r="Q5" t="s">
        <v>130</v>
      </c>
    </row>
    <row r="6" spans="1:17" x14ac:dyDescent="0.3">
      <c r="A6" t="s">
        <v>28</v>
      </c>
      <c r="B6" t="s">
        <v>90</v>
      </c>
      <c r="D6" t="s">
        <v>131</v>
      </c>
      <c r="F6" t="s">
        <v>91</v>
      </c>
      <c r="J6" t="s">
        <v>90</v>
      </c>
      <c r="K6" t="s">
        <v>132</v>
      </c>
      <c r="L6" t="s">
        <v>92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133</v>
      </c>
      <c r="C8" t="s">
        <v>134</v>
      </c>
      <c r="D8" t="s">
        <v>135</v>
      </c>
      <c r="F8" t="s">
        <v>133</v>
      </c>
      <c r="I8" t="s">
        <v>134</v>
      </c>
      <c r="J8" t="s">
        <v>136</v>
      </c>
      <c r="K8" t="s">
        <v>137</v>
      </c>
      <c r="L8" t="s">
        <v>138</v>
      </c>
      <c r="N8" t="s">
        <v>134</v>
      </c>
      <c r="P8" t="s">
        <v>137</v>
      </c>
      <c r="Q8" t="s">
        <v>46</v>
      </c>
    </row>
    <row r="9" spans="1:17" x14ac:dyDescent="0.3">
      <c r="A9" t="s">
        <v>47</v>
      </c>
      <c r="B9" t="s">
        <v>133</v>
      </c>
      <c r="D9" t="s">
        <v>139</v>
      </c>
      <c r="F9" t="s">
        <v>133</v>
      </c>
      <c r="I9" t="s">
        <v>140</v>
      </c>
      <c r="J9" t="s">
        <v>136</v>
      </c>
      <c r="K9" t="s">
        <v>137</v>
      </c>
      <c r="L9" t="s">
        <v>138</v>
      </c>
      <c r="N9" t="s">
        <v>103</v>
      </c>
      <c r="P9" t="s">
        <v>137</v>
      </c>
      <c r="Q9" t="s">
        <v>46</v>
      </c>
    </row>
    <row r="10" spans="1:17" x14ac:dyDescent="0.3">
      <c r="A10" t="s">
        <v>48</v>
      </c>
      <c r="C10" t="s">
        <v>141</v>
      </c>
      <c r="D10" t="s">
        <v>142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D11" t="s">
        <v>144</v>
      </c>
      <c r="G11" t="s">
        <v>145</v>
      </c>
      <c r="H11" t="s">
        <v>49</v>
      </c>
      <c r="L11" t="s">
        <v>55</v>
      </c>
      <c r="N11" t="s">
        <v>59</v>
      </c>
      <c r="Q11" t="s">
        <v>46</v>
      </c>
    </row>
    <row r="12" spans="1:17" x14ac:dyDescent="0.3">
      <c r="A12" t="s">
        <v>54</v>
      </c>
      <c r="D12" t="s">
        <v>144</v>
      </c>
      <c r="E12" t="s">
        <v>146</v>
      </c>
      <c r="H12" t="s">
        <v>49</v>
      </c>
      <c r="K12" t="s">
        <v>147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D13" t="s">
        <v>148</v>
      </c>
      <c r="E13" t="s">
        <v>148</v>
      </c>
      <c r="F13" t="s">
        <v>148</v>
      </c>
      <c r="H13" t="s">
        <v>49</v>
      </c>
      <c r="I13" t="s">
        <v>148</v>
      </c>
      <c r="J13" t="s">
        <v>148</v>
      </c>
      <c r="K13" t="s">
        <v>147</v>
      </c>
      <c r="L13" t="s">
        <v>58</v>
      </c>
      <c r="O13" t="s">
        <v>148</v>
      </c>
      <c r="Q13" t="s">
        <v>60</v>
      </c>
    </row>
    <row r="14" spans="1:17" x14ac:dyDescent="0.3">
      <c r="A14" t="s">
        <v>61</v>
      </c>
      <c r="D14" t="s">
        <v>148</v>
      </c>
      <c r="E14" t="s">
        <v>149</v>
      </c>
      <c r="F14" t="s">
        <v>149</v>
      </c>
      <c r="I14" t="s">
        <v>150</v>
      </c>
      <c r="J14" t="s">
        <v>148</v>
      </c>
      <c r="K14" t="s">
        <v>151</v>
      </c>
      <c r="L14" t="s">
        <v>58</v>
      </c>
      <c r="N14" t="s">
        <v>101</v>
      </c>
      <c r="O14" t="s">
        <v>148</v>
      </c>
      <c r="Q14" t="s">
        <v>60</v>
      </c>
    </row>
    <row r="15" spans="1:17" x14ac:dyDescent="0.3">
      <c r="A15" t="s">
        <v>63</v>
      </c>
      <c r="D15" t="s">
        <v>152</v>
      </c>
      <c r="E15" t="s">
        <v>153</v>
      </c>
      <c r="I15" t="s">
        <v>154</v>
      </c>
      <c r="K15" t="s">
        <v>147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I16" t="s">
        <v>155</v>
      </c>
      <c r="J16" t="s">
        <v>156</v>
      </c>
      <c r="K16" t="s">
        <v>147</v>
      </c>
      <c r="N16" t="s">
        <v>66</v>
      </c>
    </row>
    <row r="17" spans="1:18" x14ac:dyDescent="0.3">
      <c r="A17" t="s">
        <v>68</v>
      </c>
      <c r="I17" t="s">
        <v>157</v>
      </c>
      <c r="J17" t="s">
        <v>158</v>
      </c>
      <c r="K17" t="s">
        <v>147</v>
      </c>
      <c r="L17" t="s">
        <v>159</v>
      </c>
      <c r="N17" t="s">
        <v>160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78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0.33329999999999999</v>
      </c>
      <c r="C24" s="2">
        <f t="shared" si="0"/>
        <v>0.22220000000000001</v>
      </c>
      <c r="D24" s="2">
        <f t="shared" si="0"/>
        <v>0.72219999999999995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0.27779999999999999</v>
      </c>
      <c r="H24" s="2">
        <f t="shared" si="0"/>
        <v>0.33329999999999999</v>
      </c>
      <c r="I24" s="2">
        <f t="shared" si="0"/>
        <v>0.5</v>
      </c>
      <c r="J24" s="2">
        <f t="shared" si="0"/>
        <v>0.66669999999999996</v>
      </c>
      <c r="K24" s="2">
        <f t="shared" si="0"/>
        <v>0.77780000000000005</v>
      </c>
      <c r="L24" s="2">
        <f t="shared" si="0"/>
        <v>0.77780000000000005</v>
      </c>
      <c r="M24" s="2">
        <f t="shared" si="0"/>
        <v>0.16669999999999999</v>
      </c>
      <c r="N24" s="2">
        <f t="shared" si="0"/>
        <v>0.66669999999999996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  <c r="N7" t="s">
        <v>287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0.33329999999999999</v>
      </c>
      <c r="C24" s="2">
        <f t="shared" si="0"/>
        <v>0.16669999999999999</v>
      </c>
      <c r="D24" s="2">
        <f t="shared" si="0"/>
        <v>0.33329999999999999</v>
      </c>
      <c r="E24" s="2">
        <f t="shared" si="0"/>
        <v>0.27779999999999999</v>
      </c>
      <c r="F24" s="2">
        <f t="shared" si="0"/>
        <v>0.22220000000000001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0.16669999999999999</v>
      </c>
      <c r="J24" s="2">
        <f t="shared" si="0"/>
        <v>0.38890000000000002</v>
      </c>
      <c r="K24" s="2">
        <f t="shared" si="0"/>
        <v>0.22220000000000001</v>
      </c>
      <c r="L24" s="2">
        <f t="shared" si="0"/>
        <v>0.66669999999999996</v>
      </c>
      <c r="M24" s="2">
        <f t="shared" si="0"/>
        <v>0.22220000000000001</v>
      </c>
      <c r="N24" s="2">
        <f t="shared" si="0"/>
        <v>0.66669999999999996</v>
      </c>
      <c r="O24" s="2">
        <f t="shared" si="0"/>
        <v>0.16669999999999999</v>
      </c>
      <c r="P24" s="2">
        <f t="shared" si="0"/>
        <v>0.1111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293</v>
      </c>
      <c r="C5" t="s">
        <v>293</v>
      </c>
      <c r="D5" t="s">
        <v>293</v>
      </c>
      <c r="E5" t="s">
        <v>293</v>
      </c>
      <c r="F5" t="s">
        <v>293</v>
      </c>
      <c r="G5" t="s">
        <v>203</v>
      </c>
      <c r="J5" t="s">
        <v>293</v>
      </c>
      <c r="K5" t="s">
        <v>293</v>
      </c>
      <c r="L5" t="s">
        <v>293</v>
      </c>
      <c r="M5" t="s">
        <v>27</v>
      </c>
      <c r="N5" t="s">
        <v>293</v>
      </c>
      <c r="P5" t="s">
        <v>293</v>
      </c>
      <c r="Q5" t="s">
        <v>27</v>
      </c>
    </row>
    <row r="6" spans="1:17" x14ac:dyDescent="0.3">
      <c r="A6" t="s">
        <v>28</v>
      </c>
      <c r="B6" t="s">
        <v>205</v>
      </c>
      <c r="C6" t="s">
        <v>294</v>
      </c>
      <c r="D6" t="s">
        <v>205</v>
      </c>
      <c r="E6" t="s">
        <v>294</v>
      </c>
      <c r="F6" t="s">
        <v>295</v>
      </c>
      <c r="G6" t="s">
        <v>32</v>
      </c>
      <c r="H6" t="s">
        <v>32</v>
      </c>
      <c r="I6" t="s">
        <v>32</v>
      </c>
      <c r="J6" t="s">
        <v>205</v>
      </c>
      <c r="K6" t="s">
        <v>201</v>
      </c>
      <c r="L6" t="s">
        <v>208</v>
      </c>
      <c r="M6" t="s">
        <v>32</v>
      </c>
      <c r="N6" t="s">
        <v>296</v>
      </c>
      <c r="P6" t="s">
        <v>201</v>
      </c>
      <c r="Q6" t="s">
        <v>32</v>
      </c>
    </row>
    <row r="7" spans="1:17" x14ac:dyDescent="0.3">
      <c r="A7" t="s">
        <v>37</v>
      </c>
      <c r="B7" t="s">
        <v>201</v>
      </c>
      <c r="C7" t="s">
        <v>294</v>
      </c>
      <c r="D7" t="s">
        <v>201</v>
      </c>
      <c r="E7" t="s">
        <v>294</v>
      </c>
      <c r="F7" t="s">
        <v>201</v>
      </c>
      <c r="G7" t="s">
        <v>32</v>
      </c>
      <c r="H7" t="s">
        <v>32</v>
      </c>
      <c r="I7" t="s">
        <v>32</v>
      </c>
      <c r="J7" t="s">
        <v>297</v>
      </c>
      <c r="K7" t="s">
        <v>201</v>
      </c>
      <c r="L7" t="s">
        <v>298</v>
      </c>
      <c r="M7" t="s">
        <v>32</v>
      </c>
      <c r="N7" t="s">
        <v>201</v>
      </c>
      <c r="P7" t="s">
        <v>201</v>
      </c>
      <c r="Q7" t="s">
        <v>32</v>
      </c>
    </row>
    <row r="8" spans="1:17" x14ac:dyDescent="0.3">
      <c r="A8" t="s">
        <v>42</v>
      </c>
      <c r="B8" t="s">
        <v>201</v>
      </c>
      <c r="C8" t="s">
        <v>201</v>
      </c>
      <c r="D8" t="s">
        <v>201</v>
      </c>
      <c r="E8" t="s">
        <v>201</v>
      </c>
      <c r="F8" t="s">
        <v>201</v>
      </c>
      <c r="J8" t="s">
        <v>297</v>
      </c>
      <c r="K8" t="s">
        <v>299</v>
      </c>
      <c r="L8" t="s">
        <v>298</v>
      </c>
      <c r="N8" t="s">
        <v>201</v>
      </c>
      <c r="P8" t="s">
        <v>201</v>
      </c>
      <c r="Q8" t="s">
        <v>46</v>
      </c>
    </row>
    <row r="9" spans="1:17" x14ac:dyDescent="0.3">
      <c r="A9" t="s">
        <v>47</v>
      </c>
      <c r="B9" t="s">
        <v>201</v>
      </c>
      <c r="C9" t="s">
        <v>201</v>
      </c>
      <c r="D9" t="s">
        <v>201</v>
      </c>
      <c r="E9" t="s">
        <v>201</v>
      </c>
      <c r="F9" t="s">
        <v>201</v>
      </c>
      <c r="J9" t="s">
        <v>297</v>
      </c>
      <c r="K9" t="s">
        <v>201</v>
      </c>
      <c r="L9" t="s">
        <v>298</v>
      </c>
      <c r="N9" t="s">
        <v>301</v>
      </c>
      <c r="P9" t="s">
        <v>201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I16" t="s">
        <v>341</v>
      </c>
      <c r="N16" t="s">
        <v>66</v>
      </c>
    </row>
    <row r="17" spans="1:18" x14ac:dyDescent="0.3">
      <c r="A17" t="s">
        <v>68</v>
      </c>
      <c r="I17" t="s">
        <v>341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E19" t="s">
        <v>78</v>
      </c>
      <c r="N19" t="s">
        <v>372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0.33329999999999999</v>
      </c>
      <c r="D24" s="2">
        <f t="shared" si="0"/>
        <v>0.44440000000000002</v>
      </c>
      <c r="E24" s="2">
        <f t="shared" si="0"/>
        <v>0.38890000000000002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0.38890000000000002</v>
      </c>
      <c r="K24" s="2">
        <f t="shared" si="0"/>
        <v>0.44440000000000002</v>
      </c>
      <c r="L24" s="2">
        <f t="shared" si="0"/>
        <v>0.66669999999999996</v>
      </c>
      <c r="M24" s="2">
        <f t="shared" si="0"/>
        <v>0.33329999999999999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0.33329999999999999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304</v>
      </c>
      <c r="C7" t="s">
        <v>305</v>
      </c>
      <c r="D7" t="s">
        <v>305</v>
      </c>
      <c r="E7" t="s">
        <v>305</v>
      </c>
      <c r="F7" t="s">
        <v>305</v>
      </c>
      <c r="J7" t="s">
        <v>306</v>
      </c>
      <c r="K7" t="s">
        <v>305</v>
      </c>
      <c r="L7" t="s">
        <v>307</v>
      </c>
      <c r="M7" t="s">
        <v>305</v>
      </c>
      <c r="N7" t="s">
        <v>305</v>
      </c>
      <c r="P7" t="s">
        <v>305</v>
      </c>
      <c r="Q7" t="s">
        <v>305</v>
      </c>
    </row>
    <row r="8" spans="1:17" x14ac:dyDescent="0.3">
      <c r="A8" t="s">
        <v>42</v>
      </c>
      <c r="B8" t="s">
        <v>304</v>
      </c>
      <c r="C8" t="s">
        <v>305</v>
      </c>
      <c r="D8" t="s">
        <v>305</v>
      </c>
      <c r="E8" t="s">
        <v>305</v>
      </c>
      <c r="F8" t="s">
        <v>305</v>
      </c>
      <c r="J8" t="s">
        <v>306</v>
      </c>
      <c r="K8" t="s">
        <v>305</v>
      </c>
      <c r="L8" t="s">
        <v>307</v>
      </c>
      <c r="M8" t="s">
        <v>305</v>
      </c>
      <c r="N8" t="s">
        <v>305</v>
      </c>
      <c r="P8" t="s">
        <v>305</v>
      </c>
      <c r="Q8" t="s">
        <v>308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357</v>
      </c>
      <c r="C12" t="s">
        <v>358</v>
      </c>
      <c r="D12" t="s">
        <v>358</v>
      </c>
      <c r="E12" t="s">
        <v>358</v>
      </c>
      <c r="F12" t="s">
        <v>358</v>
      </c>
      <c r="H12" t="s">
        <v>49</v>
      </c>
      <c r="J12" t="s">
        <v>358</v>
      </c>
      <c r="K12" t="s">
        <v>358</v>
      </c>
      <c r="L12" t="s">
        <v>359</v>
      </c>
      <c r="M12" t="s">
        <v>358</v>
      </c>
      <c r="N12" t="s">
        <v>360</v>
      </c>
      <c r="Q12" t="s">
        <v>361</v>
      </c>
    </row>
    <row r="13" spans="1:17" x14ac:dyDescent="0.3">
      <c r="A13" t="s">
        <v>57</v>
      </c>
      <c r="B13" t="s">
        <v>357</v>
      </c>
      <c r="C13" t="s">
        <v>358</v>
      </c>
      <c r="D13" t="s">
        <v>358</v>
      </c>
      <c r="E13" t="s">
        <v>358</v>
      </c>
      <c r="F13" t="s">
        <v>358</v>
      </c>
      <c r="H13" t="s">
        <v>49</v>
      </c>
      <c r="J13" t="s">
        <v>358</v>
      </c>
      <c r="K13" t="s">
        <v>358</v>
      </c>
      <c r="L13" t="s">
        <v>362</v>
      </c>
      <c r="M13" t="s">
        <v>358</v>
      </c>
      <c r="N13" t="s">
        <v>363</v>
      </c>
      <c r="Q13" t="s">
        <v>364</v>
      </c>
    </row>
    <row r="14" spans="1:17" x14ac:dyDescent="0.3">
      <c r="A14" t="s">
        <v>61</v>
      </c>
      <c r="B14" t="s">
        <v>357</v>
      </c>
      <c r="C14" t="s">
        <v>358</v>
      </c>
      <c r="D14" t="s">
        <v>358</v>
      </c>
      <c r="E14" t="s">
        <v>358</v>
      </c>
      <c r="F14" t="s">
        <v>358</v>
      </c>
      <c r="J14" t="s">
        <v>358</v>
      </c>
      <c r="K14" t="s">
        <v>358</v>
      </c>
      <c r="L14" t="s">
        <v>362</v>
      </c>
      <c r="M14" t="s">
        <v>358</v>
      </c>
      <c r="N14" t="s">
        <v>358</v>
      </c>
      <c r="Q14" t="s">
        <v>364</v>
      </c>
    </row>
    <row r="15" spans="1:17" x14ac:dyDescent="0.3">
      <c r="A15" t="s">
        <v>63</v>
      </c>
      <c r="B15" t="s">
        <v>357</v>
      </c>
      <c r="C15" t="s">
        <v>358</v>
      </c>
      <c r="D15" t="s">
        <v>358</v>
      </c>
      <c r="E15" t="s">
        <v>358</v>
      </c>
      <c r="F15" t="s">
        <v>358</v>
      </c>
      <c r="J15" t="s">
        <v>358</v>
      </c>
      <c r="K15" t="s">
        <v>358</v>
      </c>
      <c r="L15" t="s">
        <v>362</v>
      </c>
      <c r="M15" t="s">
        <v>358</v>
      </c>
      <c r="N15" t="s">
        <v>358</v>
      </c>
      <c r="Q15" t="s">
        <v>364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372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0.44440000000000002</v>
      </c>
      <c r="D24" s="2">
        <f t="shared" si="0"/>
        <v>0.61109999999999998</v>
      </c>
      <c r="E24" s="2">
        <f t="shared" si="0"/>
        <v>0.5</v>
      </c>
      <c r="F24" s="2">
        <f t="shared" si="0"/>
        <v>0.5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0.61109999999999998</v>
      </c>
      <c r="K24" s="2">
        <f t="shared" si="0"/>
        <v>0.55559999999999998</v>
      </c>
      <c r="L24" s="2">
        <f t="shared" si="0"/>
        <v>0.66669999999999996</v>
      </c>
      <c r="M24" s="2">
        <f t="shared" si="0"/>
        <v>0.55559999999999998</v>
      </c>
      <c r="N24" s="2">
        <f t="shared" si="0"/>
        <v>0.77780000000000005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311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312</v>
      </c>
      <c r="G5" t="s">
        <v>203</v>
      </c>
    </row>
    <row r="6" spans="1:17" x14ac:dyDescent="0.3">
      <c r="A6" t="s">
        <v>28</v>
      </c>
      <c r="B6" t="s">
        <v>313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312</v>
      </c>
      <c r="J7" t="s">
        <v>50</v>
      </c>
      <c r="L7" t="s">
        <v>98</v>
      </c>
    </row>
    <row r="8" spans="1:17" x14ac:dyDescent="0.3">
      <c r="A8" t="s">
        <v>42</v>
      </c>
      <c r="B8" t="s">
        <v>312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B9" t="s">
        <v>312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314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B11" t="s">
        <v>312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N19" t="s">
        <v>372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0.66669999999999996</v>
      </c>
      <c r="C24" s="2">
        <f t="shared" si="0"/>
        <v>0.16669999999999999</v>
      </c>
      <c r="D24" s="2">
        <f t="shared" si="0"/>
        <v>0.33329999999999999</v>
      </c>
      <c r="E24" s="2">
        <f t="shared" si="0"/>
        <v>0.16669999999999999</v>
      </c>
      <c r="F24" s="2">
        <f t="shared" si="0"/>
        <v>0.22220000000000001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0.44440000000000002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0.61109999999999998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133</v>
      </c>
      <c r="C8" t="s">
        <v>134</v>
      </c>
      <c r="D8" t="s">
        <v>135</v>
      </c>
      <c r="F8" t="s">
        <v>133</v>
      </c>
      <c r="I8" t="s">
        <v>134</v>
      </c>
      <c r="J8" t="s">
        <v>136</v>
      </c>
      <c r="L8" t="s">
        <v>138</v>
      </c>
      <c r="N8" t="s">
        <v>134</v>
      </c>
      <c r="Q8" t="s">
        <v>46</v>
      </c>
    </row>
    <row r="9" spans="1:17" x14ac:dyDescent="0.3">
      <c r="A9" t="s">
        <v>47</v>
      </c>
      <c r="B9" t="s">
        <v>133</v>
      </c>
      <c r="D9" t="s">
        <v>368</v>
      </c>
      <c r="F9" t="s">
        <v>133</v>
      </c>
      <c r="I9" t="s">
        <v>140</v>
      </c>
      <c r="J9" t="s">
        <v>136</v>
      </c>
      <c r="L9" t="s">
        <v>138</v>
      </c>
      <c r="N9" t="s">
        <v>103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D13" t="s">
        <v>148</v>
      </c>
      <c r="E13" t="s">
        <v>148</v>
      </c>
      <c r="F13" t="s">
        <v>369</v>
      </c>
      <c r="H13" t="s">
        <v>49</v>
      </c>
      <c r="I13" t="s">
        <v>148</v>
      </c>
      <c r="J13" t="s">
        <v>148</v>
      </c>
      <c r="L13" t="s">
        <v>58</v>
      </c>
      <c r="N13" t="s">
        <v>370</v>
      </c>
      <c r="O13" t="s">
        <v>148</v>
      </c>
      <c r="Q13" t="s">
        <v>60</v>
      </c>
    </row>
    <row r="14" spans="1:17" x14ac:dyDescent="0.3">
      <c r="A14" t="s">
        <v>61</v>
      </c>
      <c r="D14" t="s">
        <v>148</v>
      </c>
      <c r="E14" t="s">
        <v>148</v>
      </c>
      <c r="F14" t="s">
        <v>148</v>
      </c>
      <c r="G14" t="s">
        <v>320</v>
      </c>
      <c r="I14" t="s">
        <v>150</v>
      </c>
      <c r="J14" t="s">
        <v>148</v>
      </c>
      <c r="L14" t="s">
        <v>383</v>
      </c>
      <c r="O14" t="s">
        <v>148</v>
      </c>
      <c r="Q14" t="s">
        <v>384</v>
      </c>
    </row>
    <row r="15" spans="1:17" x14ac:dyDescent="0.3">
      <c r="A15" t="s">
        <v>63</v>
      </c>
      <c r="H15" t="s">
        <v>321</v>
      </c>
      <c r="I15" t="s">
        <v>154</v>
      </c>
      <c r="L15" t="s">
        <v>58</v>
      </c>
      <c r="Q15" t="s">
        <v>60</v>
      </c>
    </row>
    <row r="16" spans="1:17" x14ac:dyDescent="0.3">
      <c r="A16" t="s">
        <v>65</v>
      </c>
      <c r="B16" t="s">
        <v>322</v>
      </c>
      <c r="C16" t="s">
        <v>322</v>
      </c>
      <c r="D16" t="s">
        <v>322</v>
      </c>
      <c r="E16" t="s">
        <v>322</v>
      </c>
      <c r="F16" t="s">
        <v>322</v>
      </c>
      <c r="G16" t="s">
        <v>322</v>
      </c>
      <c r="H16" t="s">
        <v>322</v>
      </c>
      <c r="I16" t="s">
        <v>371</v>
      </c>
      <c r="J16" t="s">
        <v>324</v>
      </c>
      <c r="K16" t="s">
        <v>322</v>
      </c>
      <c r="L16" t="s">
        <v>322</v>
      </c>
      <c r="M16" t="s">
        <v>322</v>
      </c>
      <c r="N16" t="s">
        <v>66</v>
      </c>
      <c r="P16" t="s">
        <v>322</v>
      </c>
      <c r="Q16" t="s">
        <v>322</v>
      </c>
    </row>
    <row r="17" spans="1:18" x14ac:dyDescent="0.3">
      <c r="A17" t="s">
        <v>68</v>
      </c>
      <c r="B17" t="s">
        <v>322</v>
      </c>
      <c r="C17" t="s">
        <v>322</v>
      </c>
      <c r="D17" t="s">
        <v>322</v>
      </c>
      <c r="E17" t="s">
        <v>322</v>
      </c>
      <c r="F17" t="s">
        <v>322</v>
      </c>
      <c r="G17" t="s">
        <v>322</v>
      </c>
      <c r="H17" t="s">
        <v>322</v>
      </c>
      <c r="I17" t="s">
        <v>323</v>
      </c>
      <c r="J17" t="s">
        <v>324</v>
      </c>
      <c r="K17" t="s">
        <v>322</v>
      </c>
      <c r="L17" t="s">
        <v>322</v>
      </c>
      <c r="M17" t="s">
        <v>322</v>
      </c>
      <c r="N17" t="s">
        <v>66</v>
      </c>
      <c r="P17" t="s">
        <v>322</v>
      </c>
      <c r="Q17" t="s">
        <v>322</v>
      </c>
    </row>
    <row r="18" spans="1:18" x14ac:dyDescent="0.3">
      <c r="A18" t="s">
        <v>71</v>
      </c>
      <c r="B18" t="s">
        <v>325</v>
      </c>
      <c r="C18" t="s">
        <v>322</v>
      </c>
      <c r="D18" t="s">
        <v>325</v>
      </c>
      <c r="E18" t="s">
        <v>322</v>
      </c>
      <c r="F18" t="s">
        <v>322</v>
      </c>
      <c r="G18" t="s">
        <v>326</v>
      </c>
      <c r="H18" t="s">
        <v>322</v>
      </c>
      <c r="I18" t="s">
        <v>322</v>
      </c>
      <c r="J18" t="s">
        <v>324</v>
      </c>
      <c r="K18" t="s">
        <v>325</v>
      </c>
      <c r="L18" t="s">
        <v>322</v>
      </c>
      <c r="M18" t="s">
        <v>325</v>
      </c>
      <c r="N18" t="s">
        <v>24</v>
      </c>
      <c r="P18" t="s">
        <v>322</v>
      </c>
      <c r="Q18" t="s">
        <v>327</v>
      </c>
    </row>
    <row r="19" spans="1:18" x14ac:dyDescent="0.3">
      <c r="A19" t="s">
        <v>76</v>
      </c>
      <c r="E19" t="s">
        <v>78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0.33329999999999999</v>
      </c>
      <c r="D24" s="2">
        <f t="shared" si="0"/>
        <v>0.55559999999999998</v>
      </c>
      <c r="E24" s="2">
        <f t="shared" si="0"/>
        <v>0.44440000000000002</v>
      </c>
      <c r="F24" s="2">
        <f t="shared" si="0"/>
        <v>0.61109999999999998</v>
      </c>
      <c r="G24" s="2">
        <f t="shared" si="0"/>
        <v>0.5</v>
      </c>
      <c r="H24" s="2">
        <f t="shared" si="0"/>
        <v>0.5</v>
      </c>
      <c r="I24" s="2">
        <f t="shared" si="0"/>
        <v>0.55559999999999998</v>
      </c>
      <c r="J24" s="2">
        <f t="shared" si="0"/>
        <v>0.61109999999999998</v>
      </c>
      <c r="K24" s="2">
        <f t="shared" si="0"/>
        <v>0.27779999999999999</v>
      </c>
      <c r="L24" s="2">
        <f t="shared" si="0"/>
        <v>0.77780000000000005</v>
      </c>
      <c r="M24" s="2">
        <f t="shared" si="0"/>
        <v>0.27779999999999999</v>
      </c>
      <c r="N24" s="2">
        <f t="shared" si="0"/>
        <v>0.72219999999999995</v>
      </c>
      <c r="O24" s="2">
        <f t="shared" si="0"/>
        <v>0.16669999999999999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R63"/>
  <sheetViews>
    <sheetView workbookViewId="0">
      <selection activeCell="A27" sqref="A27:XFD27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163</v>
      </c>
      <c r="G4" t="s">
        <v>24</v>
      </c>
      <c r="K4" t="s">
        <v>24</v>
      </c>
      <c r="M4" t="s">
        <v>24</v>
      </c>
      <c r="N4" t="s">
        <v>24</v>
      </c>
      <c r="O4" t="s">
        <v>163</v>
      </c>
    </row>
    <row r="5" spans="1:17" x14ac:dyDescent="0.3">
      <c r="A5" t="s">
        <v>25</v>
      </c>
      <c r="G5" t="s">
        <v>203</v>
      </c>
      <c r="I5" t="s">
        <v>328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329</v>
      </c>
    </row>
    <row r="7" spans="1:17" x14ac:dyDescent="0.3">
      <c r="A7" t="s">
        <v>37</v>
      </c>
      <c r="B7" t="s">
        <v>167</v>
      </c>
      <c r="E7" t="s">
        <v>167</v>
      </c>
      <c r="J7" t="s">
        <v>50</v>
      </c>
      <c r="L7" t="s">
        <v>98</v>
      </c>
      <c r="N7" t="s">
        <v>287</v>
      </c>
      <c r="O7" t="s">
        <v>167</v>
      </c>
    </row>
    <row r="8" spans="1:17" x14ac:dyDescent="0.3">
      <c r="A8" t="s">
        <v>42</v>
      </c>
      <c r="B8" t="s">
        <v>167</v>
      </c>
      <c r="E8" t="s">
        <v>167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3">
      <c r="A9" t="s">
        <v>47</v>
      </c>
      <c r="J9" t="s">
        <v>332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373</v>
      </c>
      <c r="D10" t="s">
        <v>178</v>
      </c>
      <c r="F10" t="s">
        <v>178</v>
      </c>
      <c r="H10" t="s">
        <v>49</v>
      </c>
      <c r="I10" t="s">
        <v>178</v>
      </c>
      <c r="J10" t="s">
        <v>179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K13" t="s">
        <v>333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334</v>
      </c>
      <c r="Q14" t="s">
        <v>60</v>
      </c>
    </row>
    <row r="15" spans="1:17" x14ac:dyDescent="0.3">
      <c r="A15" t="s">
        <v>63</v>
      </c>
      <c r="L15" t="s">
        <v>58</v>
      </c>
      <c r="M15" t="s">
        <v>335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0.38890000000000002</v>
      </c>
      <c r="C24" s="2">
        <f t="shared" si="0"/>
        <v>0.1111</v>
      </c>
      <c r="D24" s="2">
        <f t="shared" si="0"/>
        <v>0.27779999999999999</v>
      </c>
      <c r="E24" s="2">
        <f t="shared" si="0"/>
        <v>0.38890000000000002</v>
      </c>
      <c r="F24" s="2">
        <f t="shared" si="0"/>
        <v>0.16669999999999999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0.33329999999999999</v>
      </c>
      <c r="K24" s="2">
        <f t="shared" si="0"/>
        <v>0.22220000000000001</v>
      </c>
      <c r="L24" s="2">
        <f t="shared" si="0"/>
        <v>0.61109999999999998</v>
      </c>
      <c r="M24" s="2">
        <f t="shared" si="0"/>
        <v>0.22220000000000001</v>
      </c>
      <c r="N24" s="2">
        <f t="shared" si="0"/>
        <v>0.61109999999999998</v>
      </c>
      <c r="O24" s="2">
        <f t="shared" si="0"/>
        <v>0.33329999999999999</v>
      </c>
      <c r="P24" s="2">
        <f t="shared" si="0"/>
        <v>5.5599999999999997E-2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N6" t="s">
        <v>386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O9" t="s">
        <v>219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E19" t="s">
        <v>78</v>
      </c>
      <c r="N19" t="s">
        <v>385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0.27779999999999999</v>
      </c>
      <c r="C24" s="2">
        <f t="shared" si="0"/>
        <v>5.5599999999999997E-2</v>
      </c>
      <c r="D24" s="2">
        <f t="shared" si="0"/>
        <v>0.22220000000000001</v>
      </c>
      <c r="E24" s="2">
        <f t="shared" si="0"/>
        <v>0.1111</v>
      </c>
      <c r="F24" s="2">
        <f t="shared" si="0"/>
        <v>0.1111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0.61109999999999998</v>
      </c>
      <c r="M24" s="2">
        <f t="shared" si="0"/>
        <v>0.16669999999999999</v>
      </c>
      <c r="N24" s="2">
        <f t="shared" si="0"/>
        <v>0.55559999999999998</v>
      </c>
      <c r="O24" s="2">
        <f t="shared" si="0"/>
        <v>0.22220000000000001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238</v>
      </c>
      <c r="G5" t="s">
        <v>203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238</v>
      </c>
      <c r="F7" t="s">
        <v>387</v>
      </c>
      <c r="J7" t="s">
        <v>50</v>
      </c>
      <c r="L7" t="s">
        <v>98</v>
      </c>
    </row>
    <row r="8" spans="1:17" x14ac:dyDescent="0.3">
      <c r="A8" t="s">
        <v>42</v>
      </c>
      <c r="B8" t="s">
        <v>238</v>
      </c>
      <c r="F8" t="s">
        <v>387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F9" t="s">
        <v>387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F10" t="s">
        <v>387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238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B14" t="s">
        <v>238</v>
      </c>
      <c r="L14" t="s">
        <v>58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106</v>
      </c>
      <c r="C18" t="s">
        <v>107</v>
      </c>
      <c r="D18" t="s">
        <v>106</v>
      </c>
      <c r="F18" t="s">
        <v>107</v>
      </c>
      <c r="G18" t="s">
        <v>73</v>
      </c>
      <c r="J18" t="s">
        <v>107</v>
      </c>
      <c r="K18" t="s">
        <v>24</v>
      </c>
      <c r="L18" t="s">
        <v>107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0.1111</v>
      </c>
      <c r="D24" s="2">
        <f t="shared" si="0"/>
        <v>0.22220000000000001</v>
      </c>
      <c r="E24" s="2">
        <f t="shared" si="0"/>
        <v>0.1111</v>
      </c>
      <c r="F24" s="2">
        <f t="shared" si="0"/>
        <v>0.38890000000000002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0.38890000000000002</v>
      </c>
      <c r="K24" s="2">
        <f t="shared" si="0"/>
        <v>0.16669999999999999</v>
      </c>
      <c r="L24" s="2">
        <f t="shared" si="0"/>
        <v>0.66669999999999996</v>
      </c>
      <c r="M24" s="2">
        <f t="shared" si="0"/>
        <v>0.16669999999999999</v>
      </c>
      <c r="N24" s="2">
        <f t="shared" si="0"/>
        <v>0.5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110</v>
      </c>
      <c r="D5" t="s">
        <v>110</v>
      </c>
      <c r="E5" t="s">
        <v>110</v>
      </c>
      <c r="F5" t="s">
        <v>110</v>
      </c>
      <c r="G5" t="s">
        <v>203</v>
      </c>
      <c r="I5" t="s">
        <v>110</v>
      </c>
      <c r="J5" t="s">
        <v>110</v>
      </c>
      <c r="O5" t="s">
        <v>110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N19" t="s">
        <v>385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0.16669999999999999</v>
      </c>
      <c r="D24" s="2">
        <f t="shared" si="0"/>
        <v>0.38890000000000002</v>
      </c>
      <c r="E24" s="2">
        <f t="shared" si="0"/>
        <v>0.22220000000000001</v>
      </c>
      <c r="F24" s="2">
        <f t="shared" si="0"/>
        <v>0.27779999999999999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0.27779999999999999</v>
      </c>
      <c r="J24" s="2">
        <f t="shared" si="0"/>
        <v>0.5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0.61109999999999998</v>
      </c>
      <c r="O24" s="2">
        <f t="shared" si="0"/>
        <v>0.22220000000000001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J5" t="s">
        <v>388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389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390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278</v>
      </c>
      <c r="C8" t="s">
        <v>134</v>
      </c>
      <c r="D8" t="s">
        <v>134</v>
      </c>
      <c r="I8" t="s">
        <v>134</v>
      </c>
      <c r="J8" t="s">
        <v>390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279</v>
      </c>
      <c r="G11" t="s">
        <v>145</v>
      </c>
      <c r="H11" t="s">
        <v>49</v>
      </c>
      <c r="L11" t="s">
        <v>55</v>
      </c>
      <c r="N11" t="s">
        <v>279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Q15" t="s">
        <v>60</v>
      </c>
    </row>
    <row r="16" spans="1:17" x14ac:dyDescent="0.3">
      <c r="A16" t="s">
        <v>65</v>
      </c>
      <c r="B16" t="s">
        <v>282</v>
      </c>
      <c r="E16" t="s">
        <v>282</v>
      </c>
      <c r="F16" t="s">
        <v>282</v>
      </c>
      <c r="H16" t="s">
        <v>282</v>
      </c>
      <c r="I16" t="s">
        <v>280</v>
      </c>
      <c r="L16" t="s">
        <v>282</v>
      </c>
      <c r="M16" t="s">
        <v>282</v>
      </c>
      <c r="N16" t="s">
        <v>66</v>
      </c>
      <c r="O16" t="s">
        <v>282</v>
      </c>
      <c r="P16" t="s">
        <v>282</v>
      </c>
      <c r="Q16" t="s">
        <v>282</v>
      </c>
    </row>
    <row r="17" spans="1:18" x14ac:dyDescent="0.3">
      <c r="A17" t="s">
        <v>68</v>
      </c>
      <c r="B17" t="s">
        <v>282</v>
      </c>
      <c r="E17" t="s">
        <v>282</v>
      </c>
      <c r="F17" t="s">
        <v>282</v>
      </c>
      <c r="H17" t="s">
        <v>282</v>
      </c>
      <c r="I17" t="s">
        <v>283</v>
      </c>
      <c r="L17" t="s">
        <v>282</v>
      </c>
      <c r="M17" t="s">
        <v>282</v>
      </c>
      <c r="N17" t="s">
        <v>66</v>
      </c>
      <c r="O17" t="s">
        <v>282</v>
      </c>
      <c r="P17" t="s">
        <v>282</v>
      </c>
      <c r="Q17" t="s">
        <v>282</v>
      </c>
    </row>
    <row r="18" spans="1:18" x14ac:dyDescent="0.3">
      <c r="A18" t="s">
        <v>71</v>
      </c>
      <c r="B18" t="s">
        <v>24</v>
      </c>
      <c r="D18" t="s">
        <v>24</v>
      </c>
      <c r="E18" t="s">
        <v>285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286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0.1111</v>
      </c>
      <c r="D24" s="2">
        <f t="shared" si="0"/>
        <v>0.27779999999999999</v>
      </c>
      <c r="E24" s="2">
        <f t="shared" si="0"/>
        <v>0.27779999999999999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0.38890000000000002</v>
      </c>
      <c r="K24" s="2">
        <f t="shared" si="0"/>
        <v>0.16669999999999999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0.77780000000000005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161</v>
      </c>
      <c r="G4" t="s">
        <v>24</v>
      </c>
      <c r="K4" t="s">
        <v>24</v>
      </c>
      <c r="L4" t="s">
        <v>162</v>
      </c>
      <c r="M4" t="s">
        <v>24</v>
      </c>
      <c r="N4" t="s">
        <v>24</v>
      </c>
      <c r="O4" t="s">
        <v>163</v>
      </c>
    </row>
    <row r="5" spans="1:17" x14ac:dyDescent="0.3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I5" t="s">
        <v>164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165</v>
      </c>
      <c r="K6" t="s">
        <v>166</v>
      </c>
      <c r="L6" t="s">
        <v>92</v>
      </c>
      <c r="M6" t="s">
        <v>166</v>
      </c>
      <c r="N6" t="s">
        <v>103</v>
      </c>
    </row>
    <row r="7" spans="1:17" x14ac:dyDescent="0.3">
      <c r="A7" t="s">
        <v>37</v>
      </c>
      <c r="B7" t="s">
        <v>167</v>
      </c>
      <c r="D7" t="s">
        <v>168</v>
      </c>
      <c r="E7" t="s">
        <v>169</v>
      </c>
      <c r="J7" t="s">
        <v>170</v>
      </c>
      <c r="L7" t="s">
        <v>98</v>
      </c>
      <c r="M7" t="s">
        <v>168</v>
      </c>
      <c r="N7" t="s">
        <v>171</v>
      </c>
      <c r="O7" t="s">
        <v>167</v>
      </c>
      <c r="P7" t="s">
        <v>172</v>
      </c>
    </row>
    <row r="8" spans="1:17" x14ac:dyDescent="0.3">
      <c r="A8" t="s">
        <v>42</v>
      </c>
      <c r="B8" t="s">
        <v>167</v>
      </c>
      <c r="D8" t="s">
        <v>173</v>
      </c>
      <c r="E8" t="s">
        <v>174</v>
      </c>
      <c r="J8" t="s">
        <v>50</v>
      </c>
      <c r="L8" t="s">
        <v>175</v>
      </c>
      <c r="O8" t="s">
        <v>167</v>
      </c>
      <c r="Q8" t="s">
        <v>46</v>
      </c>
    </row>
    <row r="9" spans="1:17" x14ac:dyDescent="0.3">
      <c r="A9" t="s">
        <v>47</v>
      </c>
      <c r="D9" t="s">
        <v>173</v>
      </c>
      <c r="E9" t="s">
        <v>176</v>
      </c>
      <c r="J9" t="s">
        <v>177</v>
      </c>
      <c r="K9" t="s">
        <v>176</v>
      </c>
      <c r="L9" t="s">
        <v>98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179</v>
      </c>
      <c r="K10" t="s">
        <v>180</v>
      </c>
      <c r="L10" t="s">
        <v>180</v>
      </c>
      <c r="N10" t="s">
        <v>178</v>
      </c>
      <c r="Q10" t="s">
        <v>46</v>
      </c>
    </row>
    <row r="11" spans="1:17" x14ac:dyDescent="0.3">
      <c r="A11" t="s">
        <v>52</v>
      </c>
      <c r="D11" t="s">
        <v>173</v>
      </c>
      <c r="E11" t="s">
        <v>181</v>
      </c>
      <c r="H11" t="s">
        <v>49</v>
      </c>
      <c r="J11" t="s">
        <v>182</v>
      </c>
      <c r="L11" t="s">
        <v>183</v>
      </c>
      <c r="N11" t="s">
        <v>184</v>
      </c>
      <c r="Q11" t="s">
        <v>46</v>
      </c>
    </row>
    <row r="12" spans="1:17" x14ac:dyDescent="0.3">
      <c r="A12" t="s">
        <v>54</v>
      </c>
      <c r="D12" t="s">
        <v>185</v>
      </c>
      <c r="E12" t="s">
        <v>186</v>
      </c>
      <c r="G12" t="s">
        <v>187</v>
      </c>
      <c r="H12" t="s">
        <v>49</v>
      </c>
      <c r="J12" t="s">
        <v>182</v>
      </c>
      <c r="K12" t="s">
        <v>185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D13" t="s">
        <v>185</v>
      </c>
      <c r="G13" t="s">
        <v>187</v>
      </c>
      <c r="H13" t="s">
        <v>49</v>
      </c>
      <c r="J13" t="s">
        <v>182</v>
      </c>
      <c r="K13" t="s">
        <v>188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D14" t="s">
        <v>189</v>
      </c>
      <c r="E14" t="s">
        <v>190</v>
      </c>
      <c r="G14" t="s">
        <v>187</v>
      </c>
      <c r="J14" t="s">
        <v>182</v>
      </c>
      <c r="K14" t="s">
        <v>191</v>
      </c>
      <c r="L14" t="s">
        <v>58</v>
      </c>
      <c r="N14" t="s">
        <v>101</v>
      </c>
      <c r="P14" t="s">
        <v>191</v>
      </c>
      <c r="Q14" t="s">
        <v>60</v>
      </c>
    </row>
    <row r="15" spans="1:17" x14ac:dyDescent="0.3">
      <c r="A15" t="s">
        <v>63</v>
      </c>
      <c r="E15" t="s">
        <v>192</v>
      </c>
      <c r="J15" t="s">
        <v>182</v>
      </c>
      <c r="K15" t="s">
        <v>191</v>
      </c>
      <c r="L15" t="s">
        <v>58</v>
      </c>
      <c r="M15" t="s">
        <v>193</v>
      </c>
      <c r="N15" t="s">
        <v>101</v>
      </c>
      <c r="O15" t="s">
        <v>194</v>
      </c>
      <c r="P15" t="s">
        <v>191</v>
      </c>
      <c r="Q15" t="s">
        <v>60</v>
      </c>
    </row>
    <row r="16" spans="1:17" x14ac:dyDescent="0.3">
      <c r="A16" t="s">
        <v>65</v>
      </c>
      <c r="J16" t="s">
        <v>195</v>
      </c>
      <c r="L16" t="s">
        <v>196</v>
      </c>
      <c r="N16" t="s">
        <v>66</v>
      </c>
    </row>
    <row r="17" spans="1:18" x14ac:dyDescent="0.3">
      <c r="A17" t="s">
        <v>68</v>
      </c>
      <c r="L17" t="s">
        <v>70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E18" t="s">
        <v>197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198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  <c r="J20" t="s">
        <v>199</v>
      </c>
    </row>
    <row r="21" spans="1:18" x14ac:dyDescent="0.3">
      <c r="A21" t="s">
        <v>81</v>
      </c>
      <c r="E21" t="s">
        <v>78</v>
      </c>
      <c r="J21" t="s">
        <v>199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0.22220000000000001</v>
      </c>
      <c r="D24" s="2">
        <f t="shared" si="0"/>
        <v>0.72219999999999995</v>
      </c>
      <c r="E24" s="2">
        <f t="shared" si="0"/>
        <v>0.72219999999999995</v>
      </c>
      <c r="F24" s="2">
        <f t="shared" si="0"/>
        <v>0.22220000000000001</v>
      </c>
      <c r="G24" s="2">
        <f t="shared" si="0"/>
        <v>0.33329999999999999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0.72219999999999995</v>
      </c>
      <c r="K24" s="2">
        <f t="shared" si="0"/>
        <v>0.61109999999999998</v>
      </c>
      <c r="L24" s="2">
        <f t="shared" si="0"/>
        <v>1</v>
      </c>
      <c r="M24" s="2">
        <f t="shared" si="0"/>
        <v>0.38890000000000002</v>
      </c>
      <c r="N24" s="2">
        <f t="shared" si="0"/>
        <v>0.83330000000000004</v>
      </c>
      <c r="O24" s="2">
        <f t="shared" si="0"/>
        <v>0.27779999999999999</v>
      </c>
      <c r="P24" s="2">
        <f t="shared" si="0"/>
        <v>0.27779999999999999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  <c r="N7" t="s">
        <v>287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I9" t="s">
        <v>288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290</v>
      </c>
      <c r="J10" t="s">
        <v>50</v>
      </c>
      <c r="N10" t="s">
        <v>178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N12" t="s">
        <v>56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L13" t="s">
        <v>58</v>
      </c>
      <c r="N13" t="s">
        <v>59</v>
      </c>
      <c r="O13" t="s">
        <v>291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0.27779999999999999</v>
      </c>
      <c r="C24" s="2">
        <f t="shared" si="0"/>
        <v>0.1111</v>
      </c>
      <c r="D24" s="2">
        <f t="shared" si="0"/>
        <v>0.27779999999999999</v>
      </c>
      <c r="E24" s="2">
        <f t="shared" si="0"/>
        <v>0.22220000000000001</v>
      </c>
      <c r="F24" s="2">
        <f t="shared" si="0"/>
        <v>0.16669999999999999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0.22220000000000001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0.61109999999999998</v>
      </c>
      <c r="M24" s="2">
        <f t="shared" si="0"/>
        <v>0.16669999999999999</v>
      </c>
      <c r="N24" s="2">
        <f t="shared" si="0"/>
        <v>0.61109999999999998</v>
      </c>
      <c r="O24" s="2">
        <f t="shared" si="0"/>
        <v>0.16669999999999999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C6" t="s">
        <v>32</v>
      </c>
      <c r="D6" t="s">
        <v>90</v>
      </c>
      <c r="E6" t="s">
        <v>32</v>
      </c>
      <c r="F6" t="s">
        <v>91</v>
      </c>
      <c r="G6" t="s">
        <v>32</v>
      </c>
      <c r="H6" t="s">
        <v>32</v>
      </c>
      <c r="I6" t="s">
        <v>32</v>
      </c>
      <c r="J6" t="s">
        <v>90</v>
      </c>
      <c r="L6" t="s">
        <v>92</v>
      </c>
      <c r="M6" t="s">
        <v>32</v>
      </c>
      <c r="N6" t="s">
        <v>386</v>
      </c>
      <c r="Q6" t="s">
        <v>32</v>
      </c>
    </row>
    <row r="7" spans="1:17" x14ac:dyDescent="0.3">
      <c r="A7" t="s">
        <v>37</v>
      </c>
      <c r="C7" t="s">
        <v>32</v>
      </c>
      <c r="E7" t="s">
        <v>32</v>
      </c>
      <c r="G7" t="s">
        <v>32</v>
      </c>
      <c r="H7" t="s">
        <v>32</v>
      </c>
      <c r="I7" t="s">
        <v>32</v>
      </c>
      <c r="J7" t="s">
        <v>50</v>
      </c>
      <c r="L7" t="s">
        <v>98</v>
      </c>
      <c r="M7" t="s">
        <v>32</v>
      </c>
      <c r="Q7" t="s">
        <v>32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N16" t="s">
        <v>66</v>
      </c>
    </row>
    <row r="17" spans="1:18" x14ac:dyDescent="0.3">
      <c r="A17" t="s">
        <v>68</v>
      </c>
      <c r="N17" t="s">
        <v>66</v>
      </c>
    </row>
    <row r="18" spans="1:18" x14ac:dyDescent="0.3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E19" t="s">
        <v>78</v>
      </c>
      <c r="N19" t="s">
        <v>385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0.27779999999999999</v>
      </c>
      <c r="C24" s="2">
        <f t="shared" si="0"/>
        <v>0.16669999999999999</v>
      </c>
      <c r="D24" s="2">
        <f t="shared" si="0"/>
        <v>0.22220000000000001</v>
      </c>
      <c r="E24" s="2">
        <f t="shared" si="0"/>
        <v>0.22220000000000001</v>
      </c>
      <c r="F24" s="2">
        <f t="shared" si="0"/>
        <v>0.1111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0.22220000000000001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0.61109999999999998</v>
      </c>
      <c r="M24" s="2">
        <f t="shared" si="0"/>
        <v>0.27779999999999999</v>
      </c>
      <c r="N24" s="2">
        <f t="shared" si="0"/>
        <v>0.55559999999999998</v>
      </c>
      <c r="O24" s="2">
        <f t="shared" si="0"/>
        <v>0.16669999999999999</v>
      </c>
      <c r="P24" s="2">
        <f t="shared" si="0"/>
        <v>5.5599999999999997E-2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R63"/>
  <sheetViews>
    <sheetView workbookViewId="0">
      <selection activeCell="A27" sqref="A27:XFD27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E4" t="s">
        <v>274</v>
      </c>
      <c r="G4" t="s">
        <v>24</v>
      </c>
      <c r="K4" t="s">
        <v>24</v>
      </c>
      <c r="M4" t="s">
        <v>24</v>
      </c>
      <c r="N4" t="s">
        <v>24</v>
      </c>
      <c r="O4" t="s">
        <v>270</v>
      </c>
    </row>
    <row r="5" spans="1:17" x14ac:dyDescent="0.3">
      <c r="A5" t="s">
        <v>25</v>
      </c>
      <c r="B5" t="s">
        <v>238</v>
      </c>
      <c r="E5" t="s">
        <v>274</v>
      </c>
      <c r="G5" t="s">
        <v>203</v>
      </c>
      <c r="O5" t="s">
        <v>270</v>
      </c>
    </row>
    <row r="6" spans="1:17" x14ac:dyDescent="0.3">
      <c r="A6" t="s">
        <v>28</v>
      </c>
      <c r="B6" t="s">
        <v>232</v>
      </c>
      <c r="D6" t="s">
        <v>236</v>
      </c>
      <c r="F6" t="s">
        <v>91</v>
      </c>
      <c r="J6" t="s">
        <v>236</v>
      </c>
      <c r="L6" t="s">
        <v>92</v>
      </c>
      <c r="O6" t="s">
        <v>270</v>
      </c>
    </row>
    <row r="7" spans="1:17" x14ac:dyDescent="0.3">
      <c r="A7" t="s">
        <v>37</v>
      </c>
      <c r="B7" t="s">
        <v>238</v>
      </c>
      <c r="D7" t="s">
        <v>391</v>
      </c>
      <c r="J7" t="s">
        <v>240</v>
      </c>
      <c r="L7" t="s">
        <v>98</v>
      </c>
      <c r="O7" t="s">
        <v>270</v>
      </c>
    </row>
    <row r="8" spans="1:17" x14ac:dyDescent="0.3">
      <c r="A8" t="s">
        <v>42</v>
      </c>
      <c r="B8" t="s">
        <v>238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B13" t="s">
        <v>238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B14" t="s">
        <v>238</v>
      </c>
      <c r="L14" t="s">
        <v>58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  <c r="N16" t="s">
        <v>66</v>
      </c>
    </row>
    <row r="17" spans="1:18" x14ac:dyDescent="0.3">
      <c r="A17" t="s">
        <v>68</v>
      </c>
      <c r="B17" t="s">
        <v>238</v>
      </c>
      <c r="N17" t="s">
        <v>66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E19" t="s">
        <v>78</v>
      </c>
      <c r="N19" t="s">
        <v>385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5.5599999999999997E-2</v>
      </c>
      <c r="D24" s="2">
        <f t="shared" si="0"/>
        <v>0.27779999999999999</v>
      </c>
      <c r="E24" s="2">
        <f t="shared" si="0"/>
        <v>0.22220000000000001</v>
      </c>
      <c r="F24" s="2">
        <f t="shared" si="0"/>
        <v>0.1111</v>
      </c>
      <c r="G24" s="2">
        <f t="shared" si="0"/>
        <v>0.22220000000000001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0.61109999999999998</v>
      </c>
      <c r="M24" s="2">
        <f t="shared" si="0"/>
        <v>0.16669999999999999</v>
      </c>
      <c r="N24" s="2">
        <f t="shared" si="0"/>
        <v>0.5</v>
      </c>
      <c r="O24" s="2">
        <f t="shared" si="0"/>
        <v>0.27779999999999999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D9" t="s">
        <v>266</v>
      </c>
      <c r="E9" t="s">
        <v>266</v>
      </c>
      <c r="I9" t="s">
        <v>266</v>
      </c>
      <c r="J9" t="s">
        <v>268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347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347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N19" t="s">
        <v>385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0.38890000000000002</v>
      </c>
      <c r="C24" s="2">
        <f t="shared" si="0"/>
        <v>0.16669999999999999</v>
      </c>
      <c r="D24" s="2">
        <f t="shared" si="0"/>
        <v>0.38890000000000002</v>
      </c>
      <c r="E24" s="2">
        <f t="shared" si="0"/>
        <v>0.22220000000000001</v>
      </c>
      <c r="F24" s="2">
        <f t="shared" si="0"/>
        <v>0.22220000000000001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0.27779999999999999</v>
      </c>
      <c r="J24" s="2">
        <f t="shared" si="0"/>
        <v>0.44440000000000002</v>
      </c>
      <c r="K24" s="2">
        <f t="shared" si="0"/>
        <v>0.33329999999999999</v>
      </c>
      <c r="L24" s="2">
        <f t="shared" si="0"/>
        <v>0.72219999999999995</v>
      </c>
      <c r="M24" s="2">
        <f t="shared" si="0"/>
        <v>0.27779999999999999</v>
      </c>
      <c r="N24" s="2">
        <f t="shared" si="0"/>
        <v>0.61109999999999998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4" width="37" customWidth="1"/>
    <col min="15" max="16" width="50" customWidth="1"/>
    <col min="17" max="17" width="48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D9" t="s">
        <v>317</v>
      </c>
      <c r="I9" t="s">
        <v>140</v>
      </c>
      <c r="J9" t="s">
        <v>50</v>
      </c>
      <c r="L9" t="s">
        <v>98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F13" t="s">
        <v>319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G14" t="s">
        <v>320</v>
      </c>
      <c r="L14" t="s">
        <v>58</v>
      </c>
      <c r="Q14" t="s">
        <v>60</v>
      </c>
    </row>
    <row r="15" spans="1:17" x14ac:dyDescent="0.3">
      <c r="A15" t="s">
        <v>63</v>
      </c>
      <c r="H15" t="s">
        <v>321</v>
      </c>
      <c r="L15" t="s">
        <v>58</v>
      </c>
      <c r="Q15" t="s">
        <v>60</v>
      </c>
    </row>
    <row r="16" spans="1:17" x14ac:dyDescent="0.3">
      <c r="A16" t="s">
        <v>65</v>
      </c>
      <c r="B16" t="s">
        <v>322</v>
      </c>
      <c r="C16" t="s">
        <v>322</v>
      </c>
      <c r="D16" t="s">
        <v>322</v>
      </c>
      <c r="E16" t="s">
        <v>322</v>
      </c>
      <c r="F16" t="s">
        <v>322</v>
      </c>
      <c r="G16" t="s">
        <v>322</v>
      </c>
      <c r="H16" t="s">
        <v>322</v>
      </c>
      <c r="I16" t="s">
        <v>323</v>
      </c>
      <c r="J16" t="s">
        <v>324</v>
      </c>
      <c r="K16" t="s">
        <v>322</v>
      </c>
      <c r="L16" t="s">
        <v>322</v>
      </c>
      <c r="M16" t="s">
        <v>322</v>
      </c>
      <c r="P16" t="s">
        <v>322</v>
      </c>
      <c r="Q16" t="s">
        <v>322</v>
      </c>
    </row>
    <row r="17" spans="1:18" x14ac:dyDescent="0.3">
      <c r="A17" t="s">
        <v>68</v>
      </c>
      <c r="B17" t="s">
        <v>322</v>
      </c>
      <c r="C17" t="s">
        <v>322</v>
      </c>
      <c r="D17" t="s">
        <v>322</v>
      </c>
      <c r="E17" t="s">
        <v>322</v>
      </c>
      <c r="F17" t="s">
        <v>322</v>
      </c>
      <c r="G17" t="s">
        <v>322</v>
      </c>
      <c r="H17" t="s">
        <v>322</v>
      </c>
      <c r="I17" t="s">
        <v>323</v>
      </c>
      <c r="J17" t="s">
        <v>324</v>
      </c>
      <c r="K17" t="s">
        <v>322</v>
      </c>
      <c r="L17" t="s">
        <v>322</v>
      </c>
      <c r="M17" t="s">
        <v>322</v>
      </c>
      <c r="P17" t="s">
        <v>322</v>
      </c>
      <c r="Q17" t="s">
        <v>322</v>
      </c>
    </row>
    <row r="18" spans="1:18" x14ac:dyDescent="0.3">
      <c r="A18" t="s">
        <v>71</v>
      </c>
      <c r="B18" t="s">
        <v>322</v>
      </c>
      <c r="C18" t="s">
        <v>322</v>
      </c>
      <c r="D18" t="s">
        <v>322</v>
      </c>
      <c r="E18" t="s">
        <v>322</v>
      </c>
      <c r="F18" t="s">
        <v>322</v>
      </c>
      <c r="G18" t="s">
        <v>322</v>
      </c>
      <c r="H18" t="s">
        <v>322</v>
      </c>
      <c r="I18" t="s">
        <v>322</v>
      </c>
      <c r="J18" t="s">
        <v>324</v>
      </c>
      <c r="K18" t="s">
        <v>322</v>
      </c>
      <c r="L18" t="s">
        <v>322</v>
      </c>
      <c r="M18" t="s">
        <v>322</v>
      </c>
      <c r="P18" t="s">
        <v>322</v>
      </c>
      <c r="Q18" t="s">
        <v>327</v>
      </c>
    </row>
    <row r="19" spans="1:18" x14ac:dyDescent="0.3">
      <c r="A19" t="s">
        <v>76</v>
      </c>
      <c r="E19" t="s">
        <v>78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0.33329999999999999</v>
      </c>
      <c r="D24" s="2">
        <f t="shared" si="0"/>
        <v>0.44440000000000002</v>
      </c>
      <c r="E24" s="2">
        <f t="shared" si="0"/>
        <v>0.33329999999999999</v>
      </c>
      <c r="F24" s="2">
        <f t="shared" si="0"/>
        <v>0.44440000000000002</v>
      </c>
      <c r="G24" s="2">
        <f t="shared" si="0"/>
        <v>0.5</v>
      </c>
      <c r="H24" s="2">
        <f t="shared" si="0"/>
        <v>0.5</v>
      </c>
      <c r="I24" s="2">
        <f t="shared" si="0"/>
        <v>0.38890000000000002</v>
      </c>
      <c r="J24" s="2">
        <f t="shared" si="0"/>
        <v>0.5</v>
      </c>
      <c r="K24" s="2">
        <f t="shared" si="0"/>
        <v>0.27779999999999999</v>
      </c>
      <c r="L24" s="2">
        <f t="shared" si="0"/>
        <v>0.77780000000000005</v>
      </c>
      <c r="M24" s="2">
        <f t="shared" si="0"/>
        <v>0.27779999999999999</v>
      </c>
      <c r="N24" s="2">
        <f t="shared" si="0"/>
        <v>0.33329999999999999</v>
      </c>
      <c r="O24" s="2">
        <f t="shared" si="0"/>
        <v>5.5599999999999997E-2</v>
      </c>
      <c r="P24" s="2">
        <f t="shared" si="0"/>
        <v>0.22220000000000001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E4" t="s">
        <v>163</v>
      </c>
      <c r="O4" t="s">
        <v>163</v>
      </c>
    </row>
    <row r="5" spans="1:17" x14ac:dyDescent="0.3">
      <c r="A5" t="s">
        <v>25</v>
      </c>
      <c r="G5" t="s">
        <v>203</v>
      </c>
      <c r="I5" t="s">
        <v>328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329</v>
      </c>
    </row>
    <row r="7" spans="1:17" x14ac:dyDescent="0.3">
      <c r="A7" t="s">
        <v>37</v>
      </c>
      <c r="B7" t="s">
        <v>167</v>
      </c>
      <c r="E7" t="s">
        <v>167</v>
      </c>
      <c r="J7" t="s">
        <v>50</v>
      </c>
      <c r="L7" t="s">
        <v>98</v>
      </c>
      <c r="N7" t="s">
        <v>287</v>
      </c>
      <c r="O7" t="s">
        <v>167</v>
      </c>
    </row>
    <row r="8" spans="1:17" x14ac:dyDescent="0.3">
      <c r="A8" t="s">
        <v>42</v>
      </c>
      <c r="B8" t="s">
        <v>167</v>
      </c>
      <c r="E8" t="s">
        <v>167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3">
      <c r="A9" t="s">
        <v>47</v>
      </c>
      <c r="J9" t="s">
        <v>332</v>
      </c>
      <c r="L9" t="s">
        <v>98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291</v>
      </c>
      <c r="H12" t="s">
        <v>49</v>
      </c>
      <c r="L12" t="s">
        <v>55</v>
      </c>
      <c r="O12" t="s">
        <v>291</v>
      </c>
      <c r="Q12" t="s">
        <v>46</v>
      </c>
    </row>
    <row r="13" spans="1:17" x14ac:dyDescent="0.3">
      <c r="A13" t="s">
        <v>57</v>
      </c>
      <c r="E13" t="s">
        <v>291</v>
      </c>
      <c r="H13" t="s">
        <v>49</v>
      </c>
      <c r="K13" t="s">
        <v>333</v>
      </c>
      <c r="L13" t="s">
        <v>58</v>
      </c>
      <c r="O13" t="s">
        <v>291</v>
      </c>
      <c r="Q13" t="s">
        <v>60</v>
      </c>
    </row>
    <row r="14" spans="1:17" x14ac:dyDescent="0.3">
      <c r="A14" t="s">
        <v>61</v>
      </c>
      <c r="L14" t="s">
        <v>334</v>
      </c>
      <c r="Q14" t="s">
        <v>60</v>
      </c>
    </row>
    <row r="15" spans="1:17" x14ac:dyDescent="0.3">
      <c r="A15" t="s">
        <v>63</v>
      </c>
      <c r="L15" t="s">
        <v>58</v>
      </c>
      <c r="M15" t="s">
        <v>335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E19" t="s">
        <v>78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5.5599999999999997E-2</v>
      </c>
      <c r="D24" s="2">
        <f t="shared" si="0"/>
        <v>0.1111</v>
      </c>
      <c r="E24" s="2">
        <f t="shared" si="0"/>
        <v>0.38890000000000002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0.16669999999999999</v>
      </c>
      <c r="J24" s="2">
        <f t="shared" si="0"/>
        <v>0.33329999999999999</v>
      </c>
      <c r="K24" s="2">
        <f t="shared" si="0"/>
        <v>0.1111</v>
      </c>
      <c r="L24" s="2">
        <f t="shared" si="0"/>
        <v>0.61109999999999998</v>
      </c>
      <c r="M24" s="2">
        <f t="shared" si="0"/>
        <v>0.1111</v>
      </c>
      <c r="N24" s="2">
        <f t="shared" si="0"/>
        <v>0.1111</v>
      </c>
      <c r="O24" s="2">
        <f t="shared" si="0"/>
        <v>0.33329999999999999</v>
      </c>
      <c r="P24" s="2">
        <f t="shared" si="0"/>
        <v>5.5599999999999997E-2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R63"/>
  <sheetViews>
    <sheetView workbookViewId="0">
      <selection activeCell="A24" sqref="A24:XFD24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N6" t="s">
        <v>386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E9" t="s">
        <v>392</v>
      </c>
      <c r="J9" t="s">
        <v>50</v>
      </c>
      <c r="K9" t="s">
        <v>392</v>
      </c>
      <c r="L9" t="s">
        <v>98</v>
      </c>
      <c r="O9" t="s">
        <v>219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B18" t="s">
        <v>74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E19" t="s">
        <v>78</v>
      </c>
      <c r="O19" t="s">
        <v>74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5.5599999999999997E-2</v>
      </c>
      <c r="D24" s="2">
        <f t="shared" si="0"/>
        <v>0.1111</v>
      </c>
      <c r="E24" s="2">
        <f t="shared" si="0"/>
        <v>0.16669999999999999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0.1111</v>
      </c>
      <c r="L24" s="2">
        <f t="shared" si="0"/>
        <v>0.61109999999999998</v>
      </c>
      <c r="M24" s="2">
        <f t="shared" si="0"/>
        <v>5.5599999999999997E-2</v>
      </c>
      <c r="N24" s="2">
        <f t="shared" si="0"/>
        <v>0.1111</v>
      </c>
      <c r="O24" s="2">
        <f t="shared" si="0"/>
        <v>0.22220000000000001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238</v>
      </c>
    </row>
    <row r="5" spans="1:17" x14ac:dyDescent="0.3">
      <c r="A5" t="s">
        <v>25</v>
      </c>
      <c r="B5" t="s">
        <v>238</v>
      </c>
      <c r="G5" t="s">
        <v>203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B7" t="s">
        <v>238</v>
      </c>
      <c r="J7" t="s">
        <v>50</v>
      </c>
      <c r="L7" t="s">
        <v>98</v>
      </c>
    </row>
    <row r="8" spans="1:17" x14ac:dyDescent="0.3">
      <c r="A8" t="s">
        <v>42</v>
      </c>
      <c r="B8" t="s">
        <v>238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B9" t="s">
        <v>238</v>
      </c>
      <c r="J9" t="s">
        <v>50</v>
      </c>
      <c r="L9" t="s">
        <v>98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238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B13" t="s">
        <v>238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B14" t="s">
        <v>238</v>
      </c>
      <c r="L14" t="s">
        <v>58</v>
      </c>
      <c r="Q14" t="s">
        <v>60</v>
      </c>
    </row>
    <row r="15" spans="1:17" x14ac:dyDescent="0.3">
      <c r="A15" t="s">
        <v>63</v>
      </c>
      <c r="B15" t="s">
        <v>238</v>
      </c>
      <c r="L15" t="s">
        <v>58</v>
      </c>
      <c r="Q15" t="s">
        <v>60</v>
      </c>
    </row>
    <row r="16" spans="1:17" x14ac:dyDescent="0.3">
      <c r="A16" t="s">
        <v>65</v>
      </c>
      <c r="B16" t="s">
        <v>238</v>
      </c>
    </row>
    <row r="17" spans="1:18" x14ac:dyDescent="0.3">
      <c r="A17" t="s">
        <v>68</v>
      </c>
      <c r="B17" t="s">
        <v>238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E19" t="s">
        <v>78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0.83330000000000004</v>
      </c>
      <c r="C24" s="2">
        <f t="shared" si="0"/>
        <v>5.5599999999999997E-2</v>
      </c>
      <c r="D24" s="2">
        <f t="shared" si="0"/>
        <v>0.1111</v>
      </c>
      <c r="E24" s="2">
        <f t="shared" si="0"/>
        <v>0.1111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5.5599999999999997E-2</v>
      </c>
      <c r="L24" s="2">
        <f t="shared" si="0"/>
        <v>0.61109999999999998</v>
      </c>
      <c r="M24" s="2">
        <f t="shared" si="0"/>
        <v>5.5599999999999997E-2</v>
      </c>
      <c r="N24" s="2">
        <f t="shared" si="0"/>
        <v>5.5599999999999997E-2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Q9" t="s">
        <v>46</v>
      </c>
    </row>
    <row r="10" spans="1:17" x14ac:dyDescent="0.3">
      <c r="A10" t="s">
        <v>48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0.1111</v>
      </c>
      <c r="C24" s="2">
        <f t="shared" si="0"/>
        <v>5.5599999999999997E-2</v>
      </c>
      <c r="D24" s="2">
        <f t="shared" si="0"/>
        <v>0.1111</v>
      </c>
      <c r="E24" s="2">
        <f t="shared" si="0"/>
        <v>5.5599999999999997E-2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5.5599999999999997E-2</v>
      </c>
      <c r="L24" s="2">
        <f t="shared" si="0"/>
        <v>0.61109999999999998</v>
      </c>
      <c r="M24" s="2">
        <f t="shared" si="0"/>
        <v>5.5599999999999997E-2</v>
      </c>
      <c r="N24" s="2">
        <f t="shared" si="0"/>
        <v>5.5599999999999997E-2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42" customWidth="1"/>
    <col min="14" max="14" width="35" customWidth="1"/>
    <col min="15" max="16" width="50" customWidth="1"/>
    <col min="17" max="17" width="42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J7" t="s">
        <v>50</v>
      </c>
      <c r="L7" t="s">
        <v>98</v>
      </c>
    </row>
    <row r="8" spans="1:17" x14ac:dyDescent="0.3">
      <c r="A8" t="s">
        <v>42</v>
      </c>
      <c r="J8" t="s">
        <v>50</v>
      </c>
      <c r="L8" t="s">
        <v>98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Q9" t="s">
        <v>46</v>
      </c>
    </row>
    <row r="10" spans="1:17" x14ac:dyDescent="0.3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Q15" t="s">
        <v>60</v>
      </c>
    </row>
    <row r="16" spans="1:17" x14ac:dyDescent="0.3">
      <c r="A16" t="s">
        <v>65</v>
      </c>
      <c r="B16" t="s">
        <v>393</v>
      </c>
      <c r="E16" t="s">
        <v>393</v>
      </c>
      <c r="F16" t="s">
        <v>393</v>
      </c>
      <c r="H16" t="s">
        <v>393</v>
      </c>
      <c r="I16" t="s">
        <v>280</v>
      </c>
      <c r="L16" t="s">
        <v>393</v>
      </c>
      <c r="M16" t="s">
        <v>393</v>
      </c>
      <c r="O16" t="s">
        <v>393</v>
      </c>
      <c r="P16" t="s">
        <v>393</v>
      </c>
      <c r="Q16" t="s">
        <v>393</v>
      </c>
    </row>
    <row r="17" spans="1:18" x14ac:dyDescent="0.3">
      <c r="A17" t="s">
        <v>68</v>
      </c>
      <c r="B17" t="s">
        <v>393</v>
      </c>
      <c r="E17" t="s">
        <v>393</v>
      </c>
      <c r="F17" t="s">
        <v>393</v>
      </c>
      <c r="H17" t="s">
        <v>393</v>
      </c>
      <c r="I17" t="s">
        <v>283</v>
      </c>
      <c r="L17" t="s">
        <v>393</v>
      </c>
      <c r="M17" t="s">
        <v>393</v>
      </c>
      <c r="O17" t="s">
        <v>393</v>
      </c>
      <c r="P17" t="s">
        <v>393</v>
      </c>
      <c r="Q17" t="s">
        <v>393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0.33329999999999999</v>
      </c>
      <c r="C24" s="2">
        <f t="shared" si="0"/>
        <v>5.5599999999999997E-2</v>
      </c>
      <c r="D24" s="2">
        <f t="shared" si="0"/>
        <v>0.1111</v>
      </c>
      <c r="E24" s="2">
        <f t="shared" si="0"/>
        <v>0.16669999999999999</v>
      </c>
      <c r="F24" s="2">
        <f t="shared" si="0"/>
        <v>0.33329999999999999</v>
      </c>
      <c r="G24" s="2">
        <f t="shared" si="0"/>
        <v>0.22220000000000001</v>
      </c>
      <c r="H24" s="2">
        <f t="shared" si="0"/>
        <v>0.38890000000000002</v>
      </c>
      <c r="I24" s="2">
        <f t="shared" si="0"/>
        <v>0.27779999999999999</v>
      </c>
      <c r="J24" s="2">
        <f t="shared" si="0"/>
        <v>0.33329999999999999</v>
      </c>
      <c r="K24" s="2">
        <f t="shared" si="0"/>
        <v>5.5599999999999997E-2</v>
      </c>
      <c r="L24" s="2">
        <f t="shared" si="0"/>
        <v>0.72219999999999995</v>
      </c>
      <c r="M24" s="2">
        <f t="shared" si="0"/>
        <v>0.16669999999999999</v>
      </c>
      <c r="N24" s="2">
        <f t="shared" si="0"/>
        <v>0.22220000000000001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E2" t="s">
        <v>18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200</v>
      </c>
      <c r="C5" t="s">
        <v>201</v>
      </c>
      <c r="D5" t="s">
        <v>200</v>
      </c>
      <c r="E5" t="s">
        <v>202</v>
      </c>
      <c r="F5" t="s">
        <v>200</v>
      </c>
      <c r="G5" t="s">
        <v>203</v>
      </c>
      <c r="J5" t="s">
        <v>200</v>
      </c>
      <c r="K5" t="s">
        <v>201</v>
      </c>
      <c r="L5" t="s">
        <v>200</v>
      </c>
      <c r="M5" t="s">
        <v>204</v>
      </c>
      <c r="N5" t="s">
        <v>201</v>
      </c>
      <c r="P5" t="s">
        <v>200</v>
      </c>
    </row>
    <row r="6" spans="1:17" x14ac:dyDescent="0.3">
      <c r="A6" t="s">
        <v>28</v>
      </c>
      <c r="B6" t="s">
        <v>205</v>
      </c>
      <c r="C6" t="s">
        <v>201</v>
      </c>
      <c r="D6" t="s">
        <v>205</v>
      </c>
      <c r="E6" t="s">
        <v>206</v>
      </c>
      <c r="F6" t="s">
        <v>207</v>
      </c>
      <c r="J6" t="s">
        <v>205</v>
      </c>
      <c r="K6" t="s">
        <v>201</v>
      </c>
      <c r="L6" t="s">
        <v>208</v>
      </c>
      <c r="N6" t="s">
        <v>209</v>
      </c>
      <c r="P6" t="s">
        <v>201</v>
      </c>
    </row>
    <row r="7" spans="1:17" x14ac:dyDescent="0.3">
      <c r="A7" t="s">
        <v>37</v>
      </c>
      <c r="E7" t="s">
        <v>210</v>
      </c>
      <c r="J7" t="s">
        <v>50</v>
      </c>
      <c r="L7" t="s">
        <v>98</v>
      </c>
    </row>
    <row r="8" spans="1:17" x14ac:dyDescent="0.3">
      <c r="A8" t="s">
        <v>42</v>
      </c>
      <c r="B8" t="s">
        <v>211</v>
      </c>
      <c r="C8" t="s">
        <v>211</v>
      </c>
      <c r="D8" t="s">
        <v>211</v>
      </c>
      <c r="E8" t="s">
        <v>212</v>
      </c>
      <c r="F8" t="s">
        <v>211</v>
      </c>
      <c r="G8" t="s">
        <v>213</v>
      </c>
      <c r="J8" t="s">
        <v>214</v>
      </c>
      <c r="K8" t="s">
        <v>215</v>
      </c>
      <c r="L8" t="s">
        <v>216</v>
      </c>
      <c r="M8" t="s">
        <v>211</v>
      </c>
      <c r="N8" t="s">
        <v>211</v>
      </c>
      <c r="P8" t="s">
        <v>211</v>
      </c>
      <c r="Q8" t="s">
        <v>217</v>
      </c>
    </row>
    <row r="9" spans="1:17" x14ac:dyDescent="0.3">
      <c r="A9" t="s">
        <v>47</v>
      </c>
      <c r="B9" t="s">
        <v>211</v>
      </c>
      <c r="C9" t="s">
        <v>211</v>
      </c>
      <c r="D9" t="s">
        <v>211</v>
      </c>
      <c r="E9" t="s">
        <v>211</v>
      </c>
      <c r="F9" t="s">
        <v>211</v>
      </c>
      <c r="J9" t="s">
        <v>214</v>
      </c>
      <c r="K9" t="s">
        <v>211</v>
      </c>
      <c r="L9" t="s">
        <v>218</v>
      </c>
      <c r="M9" t="s">
        <v>211</v>
      </c>
      <c r="N9" t="s">
        <v>211</v>
      </c>
      <c r="O9" t="s">
        <v>219</v>
      </c>
      <c r="P9" t="s">
        <v>211</v>
      </c>
      <c r="Q9" t="s">
        <v>217</v>
      </c>
    </row>
    <row r="10" spans="1:17" x14ac:dyDescent="0.3">
      <c r="A10" t="s">
        <v>48</v>
      </c>
      <c r="H10" t="s">
        <v>49</v>
      </c>
      <c r="J10" t="s">
        <v>50</v>
      </c>
      <c r="N10" t="s">
        <v>220</v>
      </c>
      <c r="Q10" t="s">
        <v>46</v>
      </c>
    </row>
    <row r="11" spans="1:17" x14ac:dyDescent="0.3">
      <c r="A11" t="s">
        <v>52</v>
      </c>
      <c r="H11" t="s">
        <v>49</v>
      </c>
      <c r="J11" t="s">
        <v>182</v>
      </c>
      <c r="L11" t="s">
        <v>55</v>
      </c>
      <c r="N11" t="s">
        <v>220</v>
      </c>
      <c r="Q11" t="s">
        <v>46</v>
      </c>
    </row>
    <row r="12" spans="1:17" x14ac:dyDescent="0.3">
      <c r="A12" t="s">
        <v>54</v>
      </c>
      <c r="E12" t="s">
        <v>221</v>
      </c>
      <c r="H12" t="s">
        <v>49</v>
      </c>
      <c r="J12" t="s">
        <v>182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E13" t="s">
        <v>221</v>
      </c>
      <c r="H13" t="s">
        <v>49</v>
      </c>
      <c r="J13" t="s">
        <v>182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E14" t="s">
        <v>221</v>
      </c>
      <c r="J14" t="s">
        <v>182</v>
      </c>
      <c r="L14" t="s">
        <v>58</v>
      </c>
      <c r="N14" t="s">
        <v>62</v>
      </c>
      <c r="Q14" t="s">
        <v>60</v>
      </c>
    </row>
    <row r="15" spans="1:17" x14ac:dyDescent="0.3">
      <c r="A15" t="s">
        <v>63</v>
      </c>
      <c r="E15" t="s">
        <v>221</v>
      </c>
      <c r="H15" t="s">
        <v>222</v>
      </c>
      <c r="J15" t="s">
        <v>182</v>
      </c>
      <c r="L15" t="s">
        <v>58</v>
      </c>
      <c r="N15" t="s">
        <v>64</v>
      </c>
      <c r="Q15" t="s">
        <v>223</v>
      </c>
    </row>
    <row r="16" spans="1:17" x14ac:dyDescent="0.3">
      <c r="A16" t="s">
        <v>65</v>
      </c>
      <c r="J16" t="s">
        <v>182</v>
      </c>
      <c r="N16" t="s">
        <v>66</v>
      </c>
    </row>
    <row r="17" spans="1:18" x14ac:dyDescent="0.3">
      <c r="A17" t="s">
        <v>68</v>
      </c>
      <c r="C17" t="s">
        <v>224</v>
      </c>
      <c r="E17" t="s">
        <v>224</v>
      </c>
      <c r="I17" t="s">
        <v>224</v>
      </c>
      <c r="J17" t="s">
        <v>224</v>
      </c>
      <c r="L17" t="s">
        <v>225</v>
      </c>
      <c r="N17" t="s">
        <v>66</v>
      </c>
    </row>
    <row r="18" spans="1:18" x14ac:dyDescent="0.3">
      <c r="A18" t="s">
        <v>71</v>
      </c>
      <c r="B18" t="s">
        <v>72</v>
      </c>
      <c r="C18" t="s">
        <v>224</v>
      </c>
      <c r="D18" t="s">
        <v>24</v>
      </c>
      <c r="E18" t="s">
        <v>224</v>
      </c>
      <c r="G18" t="s">
        <v>73</v>
      </c>
      <c r="I18" t="s">
        <v>224</v>
      </c>
      <c r="J18" t="s">
        <v>224</v>
      </c>
      <c r="K18" t="s">
        <v>24</v>
      </c>
      <c r="L18" t="s">
        <v>225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C19" t="s">
        <v>77</v>
      </c>
      <c r="E19" t="s">
        <v>226</v>
      </c>
      <c r="L19" t="s">
        <v>70</v>
      </c>
      <c r="N19" t="s">
        <v>79</v>
      </c>
      <c r="O19" t="s">
        <v>74</v>
      </c>
      <c r="Q19" t="s">
        <v>75</v>
      </c>
    </row>
    <row r="20" spans="1:18" x14ac:dyDescent="0.3">
      <c r="A20" t="s">
        <v>80</v>
      </c>
      <c r="E20" t="s">
        <v>226</v>
      </c>
    </row>
    <row r="21" spans="1:18" x14ac:dyDescent="0.3">
      <c r="A21" t="s">
        <v>81</v>
      </c>
      <c r="E21" t="s">
        <v>226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0.44440000000000002</v>
      </c>
      <c r="D24" s="2">
        <f t="shared" si="0"/>
        <v>0.38890000000000002</v>
      </c>
      <c r="E24" s="2">
        <f t="shared" si="0"/>
        <v>0.77780000000000005</v>
      </c>
      <c r="F24" s="2">
        <f t="shared" si="0"/>
        <v>0.27779999999999999</v>
      </c>
      <c r="G24" s="2">
        <f t="shared" si="0"/>
        <v>0.27779999999999999</v>
      </c>
      <c r="H24" s="2">
        <f t="shared" si="0"/>
        <v>0.33329999999999999</v>
      </c>
      <c r="I24" s="2">
        <f t="shared" si="0"/>
        <v>0.22220000000000001</v>
      </c>
      <c r="J24" s="2">
        <f t="shared" si="0"/>
        <v>0.83330000000000004</v>
      </c>
      <c r="K24" s="2">
        <f t="shared" si="0"/>
        <v>0.38890000000000002</v>
      </c>
      <c r="L24" s="2">
        <f t="shared" si="0"/>
        <v>0.83330000000000004</v>
      </c>
      <c r="M24" s="2">
        <f t="shared" si="0"/>
        <v>0.33329999999999999</v>
      </c>
      <c r="N24" s="2">
        <f t="shared" si="0"/>
        <v>0.88890000000000002</v>
      </c>
      <c r="O24" s="2">
        <f t="shared" si="0"/>
        <v>0.22220000000000001</v>
      </c>
      <c r="P24" s="2">
        <f t="shared" si="0"/>
        <v>0.27779999999999999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3">
      <c r="A7" t="s">
        <v>37</v>
      </c>
      <c r="L7" t="s">
        <v>98</v>
      </c>
      <c r="N7" t="s">
        <v>287</v>
      </c>
    </row>
    <row r="8" spans="1:17" x14ac:dyDescent="0.3">
      <c r="A8" t="s">
        <v>42</v>
      </c>
      <c r="L8" t="s">
        <v>98</v>
      </c>
      <c r="Q8" t="s">
        <v>46</v>
      </c>
    </row>
    <row r="9" spans="1:17" x14ac:dyDescent="0.3">
      <c r="A9" t="s">
        <v>47</v>
      </c>
      <c r="L9" t="s">
        <v>98</v>
      </c>
      <c r="Q9" t="s">
        <v>46</v>
      </c>
    </row>
    <row r="10" spans="1:17" x14ac:dyDescent="0.3">
      <c r="A10" t="s">
        <v>48</v>
      </c>
      <c r="H10" t="s">
        <v>49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0.1111</v>
      </c>
      <c r="C24" s="2">
        <f t="shared" si="0"/>
        <v>5.5599999999999997E-2</v>
      </c>
      <c r="D24" s="2">
        <f t="shared" si="0"/>
        <v>0.1111</v>
      </c>
      <c r="E24" s="2">
        <f t="shared" si="0"/>
        <v>5.5599999999999997E-2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0.1111</v>
      </c>
      <c r="K24" s="2">
        <f t="shared" si="0"/>
        <v>5.5599999999999997E-2</v>
      </c>
      <c r="L24" s="2">
        <f t="shared" si="0"/>
        <v>0.61109999999999998</v>
      </c>
      <c r="M24" s="2">
        <f t="shared" si="0"/>
        <v>5.5599999999999997E-2</v>
      </c>
      <c r="N24" s="2">
        <f t="shared" si="0"/>
        <v>0.1111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R63"/>
  <sheetViews>
    <sheetView workbookViewId="0">
      <selection activeCell="C23" sqref="C23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C6" t="s">
        <v>32</v>
      </c>
      <c r="D6" t="s">
        <v>90</v>
      </c>
      <c r="E6" t="s">
        <v>32</v>
      </c>
      <c r="F6" t="s">
        <v>91</v>
      </c>
      <c r="G6" t="s">
        <v>32</v>
      </c>
      <c r="H6" t="s">
        <v>32</v>
      </c>
      <c r="I6" t="s">
        <v>32</v>
      </c>
      <c r="J6" t="s">
        <v>90</v>
      </c>
      <c r="L6" t="s">
        <v>92</v>
      </c>
      <c r="M6" t="s">
        <v>32</v>
      </c>
      <c r="N6" t="s">
        <v>386</v>
      </c>
      <c r="Q6" t="s">
        <v>32</v>
      </c>
    </row>
    <row r="7" spans="1:17" x14ac:dyDescent="0.3">
      <c r="A7" t="s">
        <v>37</v>
      </c>
      <c r="C7" t="s">
        <v>32</v>
      </c>
      <c r="E7" t="s">
        <v>32</v>
      </c>
      <c r="G7" t="s">
        <v>32</v>
      </c>
      <c r="H7" t="s">
        <v>32</v>
      </c>
      <c r="I7" t="s">
        <v>32</v>
      </c>
      <c r="L7" t="s">
        <v>98</v>
      </c>
      <c r="M7" t="s">
        <v>32</v>
      </c>
      <c r="Q7" t="s">
        <v>32</v>
      </c>
    </row>
    <row r="8" spans="1:17" x14ac:dyDescent="0.3">
      <c r="A8" t="s">
        <v>42</v>
      </c>
      <c r="L8" t="s">
        <v>98</v>
      </c>
      <c r="Q8" t="s">
        <v>46</v>
      </c>
    </row>
    <row r="9" spans="1:17" x14ac:dyDescent="0.3">
      <c r="A9" t="s">
        <v>47</v>
      </c>
      <c r="L9" t="s">
        <v>98</v>
      </c>
      <c r="Q9" t="s">
        <v>46</v>
      </c>
    </row>
    <row r="10" spans="1:17" x14ac:dyDescent="0.3">
      <c r="A10" t="s">
        <v>48</v>
      </c>
      <c r="H10" t="s">
        <v>49</v>
      </c>
      <c r="Q10" t="s">
        <v>46</v>
      </c>
    </row>
    <row r="11" spans="1:17" x14ac:dyDescent="0.3">
      <c r="A11" t="s">
        <v>52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  <c r="I16" t="s">
        <v>341</v>
      </c>
    </row>
    <row r="17" spans="1:18" x14ac:dyDescent="0.3">
      <c r="A17" t="s">
        <v>68</v>
      </c>
      <c r="I17" t="s">
        <v>341</v>
      </c>
    </row>
    <row r="18" spans="1:18" x14ac:dyDescent="0.3">
      <c r="A18" t="s">
        <v>71</v>
      </c>
      <c r="B18" t="s">
        <v>74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O19" t="s">
        <v>74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0.16669999999999999</v>
      </c>
      <c r="D24" s="2">
        <f t="shared" si="0"/>
        <v>0.1111</v>
      </c>
      <c r="E24" s="2">
        <f t="shared" si="0"/>
        <v>0.16669999999999999</v>
      </c>
      <c r="F24" s="2">
        <f t="shared" si="0"/>
        <v>0.1111</v>
      </c>
      <c r="G24" s="2">
        <f t="shared" si="0"/>
        <v>0.22220000000000001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0.1111</v>
      </c>
      <c r="K24" s="2">
        <f t="shared" si="0"/>
        <v>5.5599999999999997E-2</v>
      </c>
      <c r="L24" s="2">
        <f t="shared" si="0"/>
        <v>0.61109999999999998</v>
      </c>
      <c r="M24" s="2">
        <f t="shared" si="0"/>
        <v>0.16669999999999999</v>
      </c>
      <c r="N24" s="2">
        <f t="shared" si="0"/>
        <v>0.1111</v>
      </c>
      <c r="O24" s="2">
        <f t="shared" si="0"/>
        <v>0.16669999999999999</v>
      </c>
      <c r="P24" s="2">
        <f t="shared" si="0"/>
        <v>5.5599999999999997E-2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238</v>
      </c>
    </row>
    <row r="5" spans="1:17" x14ac:dyDescent="0.3">
      <c r="A5" t="s">
        <v>25</v>
      </c>
      <c r="B5" t="s">
        <v>238</v>
      </c>
      <c r="G5" t="s">
        <v>203</v>
      </c>
    </row>
    <row r="6" spans="1:17" x14ac:dyDescent="0.3">
      <c r="A6" t="s">
        <v>28</v>
      </c>
      <c r="B6" t="s">
        <v>232</v>
      </c>
      <c r="D6" t="s">
        <v>90</v>
      </c>
      <c r="F6" t="s">
        <v>91</v>
      </c>
      <c r="J6" t="s">
        <v>90</v>
      </c>
      <c r="L6" t="s">
        <v>90</v>
      </c>
    </row>
    <row r="7" spans="1:17" x14ac:dyDescent="0.3">
      <c r="A7" t="s">
        <v>37</v>
      </c>
      <c r="B7" t="s">
        <v>238</v>
      </c>
    </row>
    <row r="8" spans="1:17" x14ac:dyDescent="0.3">
      <c r="A8" t="s">
        <v>42</v>
      </c>
      <c r="B8" t="s">
        <v>238</v>
      </c>
      <c r="Q8" t="s">
        <v>46</v>
      </c>
    </row>
    <row r="9" spans="1:17" x14ac:dyDescent="0.3">
      <c r="A9" t="s">
        <v>47</v>
      </c>
      <c r="B9" t="s">
        <v>238</v>
      </c>
      <c r="Q9" t="s">
        <v>46</v>
      </c>
    </row>
    <row r="10" spans="1:17" x14ac:dyDescent="0.3">
      <c r="A10" t="s">
        <v>48</v>
      </c>
      <c r="B10" t="s">
        <v>238</v>
      </c>
      <c r="H10" t="s">
        <v>49</v>
      </c>
      <c r="Q10" t="s">
        <v>46</v>
      </c>
    </row>
    <row r="11" spans="1:17" x14ac:dyDescent="0.3">
      <c r="A11" t="s">
        <v>52</v>
      </c>
      <c r="B11" t="s">
        <v>238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B12" t="s">
        <v>357</v>
      </c>
      <c r="C12" t="s">
        <v>358</v>
      </c>
      <c r="D12" t="s">
        <v>358</v>
      </c>
      <c r="E12" t="s">
        <v>358</v>
      </c>
      <c r="F12" t="s">
        <v>358</v>
      </c>
      <c r="H12" t="s">
        <v>49</v>
      </c>
      <c r="J12" t="s">
        <v>358</v>
      </c>
      <c r="K12" t="s">
        <v>358</v>
      </c>
      <c r="L12" t="s">
        <v>359</v>
      </c>
      <c r="M12" t="s">
        <v>358</v>
      </c>
      <c r="N12" t="s">
        <v>358</v>
      </c>
      <c r="Q12" t="s">
        <v>361</v>
      </c>
    </row>
    <row r="13" spans="1:17" x14ac:dyDescent="0.3">
      <c r="A13" t="s">
        <v>57</v>
      </c>
      <c r="B13" t="s">
        <v>357</v>
      </c>
      <c r="C13" t="s">
        <v>358</v>
      </c>
      <c r="D13" t="s">
        <v>358</v>
      </c>
      <c r="E13" t="s">
        <v>358</v>
      </c>
      <c r="F13" t="s">
        <v>358</v>
      </c>
      <c r="H13" t="s">
        <v>49</v>
      </c>
      <c r="J13" t="s">
        <v>358</v>
      </c>
      <c r="K13" t="s">
        <v>358</v>
      </c>
      <c r="L13" t="s">
        <v>362</v>
      </c>
      <c r="M13" t="s">
        <v>358</v>
      </c>
      <c r="N13" t="s">
        <v>358</v>
      </c>
      <c r="Q13" t="s">
        <v>364</v>
      </c>
    </row>
    <row r="14" spans="1:17" x14ac:dyDescent="0.3">
      <c r="A14" t="s">
        <v>61</v>
      </c>
      <c r="B14" t="s">
        <v>357</v>
      </c>
      <c r="C14" t="s">
        <v>358</v>
      </c>
      <c r="D14" t="s">
        <v>358</v>
      </c>
      <c r="E14" t="s">
        <v>358</v>
      </c>
      <c r="F14" t="s">
        <v>358</v>
      </c>
      <c r="J14" t="s">
        <v>358</v>
      </c>
      <c r="K14" t="s">
        <v>358</v>
      </c>
      <c r="L14" t="s">
        <v>362</v>
      </c>
      <c r="M14" t="s">
        <v>358</v>
      </c>
      <c r="N14" t="s">
        <v>358</v>
      </c>
      <c r="Q14" t="s">
        <v>364</v>
      </c>
    </row>
    <row r="15" spans="1:17" x14ac:dyDescent="0.3">
      <c r="A15" t="s">
        <v>63</v>
      </c>
      <c r="B15" t="s">
        <v>357</v>
      </c>
      <c r="C15" t="s">
        <v>358</v>
      </c>
      <c r="D15" t="s">
        <v>358</v>
      </c>
      <c r="E15" t="s">
        <v>358</v>
      </c>
      <c r="F15" t="s">
        <v>358</v>
      </c>
      <c r="J15" t="s">
        <v>358</v>
      </c>
      <c r="K15" t="s">
        <v>358</v>
      </c>
      <c r="L15" t="s">
        <v>362</v>
      </c>
      <c r="M15" t="s">
        <v>358</v>
      </c>
      <c r="N15" t="s">
        <v>358</v>
      </c>
      <c r="Q15" t="s">
        <v>364</v>
      </c>
    </row>
    <row r="16" spans="1:17" x14ac:dyDescent="0.3">
      <c r="A16" t="s">
        <v>65</v>
      </c>
      <c r="B16" t="s">
        <v>238</v>
      </c>
    </row>
    <row r="17" spans="1:18" x14ac:dyDescent="0.3">
      <c r="A17" t="s">
        <v>68</v>
      </c>
      <c r="B17" t="s">
        <v>238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0.83330000000000004</v>
      </c>
      <c r="C24" s="2">
        <f t="shared" si="0"/>
        <v>0.27779999999999999</v>
      </c>
      <c r="D24" s="2">
        <f t="shared" si="0"/>
        <v>0.33329999999999999</v>
      </c>
      <c r="E24" s="2">
        <f t="shared" si="0"/>
        <v>0.27779999999999999</v>
      </c>
      <c r="F24" s="2">
        <f t="shared" si="0"/>
        <v>0.33329999999999999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0.33329999999999999</v>
      </c>
      <c r="K24" s="2">
        <f t="shared" si="0"/>
        <v>0.27779999999999999</v>
      </c>
      <c r="L24" s="2">
        <f t="shared" si="0"/>
        <v>0.44440000000000002</v>
      </c>
      <c r="M24" s="2">
        <f t="shared" si="0"/>
        <v>0.27779999999999999</v>
      </c>
      <c r="N24" s="2">
        <f t="shared" si="0"/>
        <v>0.27779999999999999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R63"/>
  <sheetViews>
    <sheetView workbookViewId="0">
      <selection activeCell="C29" sqref="C29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312</v>
      </c>
    </row>
    <row r="5" spans="1:17" x14ac:dyDescent="0.3">
      <c r="A5" t="s">
        <v>25</v>
      </c>
      <c r="B5" t="s">
        <v>394</v>
      </c>
      <c r="D5" t="s">
        <v>110</v>
      </c>
      <c r="E5" t="s">
        <v>110</v>
      </c>
      <c r="F5" t="s">
        <v>110</v>
      </c>
      <c r="G5" t="s">
        <v>203</v>
      </c>
      <c r="I5" t="s">
        <v>110</v>
      </c>
      <c r="J5" t="s">
        <v>110</v>
      </c>
      <c r="O5" t="s">
        <v>110</v>
      </c>
    </row>
    <row r="6" spans="1:17" x14ac:dyDescent="0.3">
      <c r="A6" t="s">
        <v>28</v>
      </c>
      <c r="B6" t="s">
        <v>313</v>
      </c>
      <c r="D6" t="s">
        <v>90</v>
      </c>
      <c r="F6" t="s">
        <v>91</v>
      </c>
      <c r="J6" t="s">
        <v>90</v>
      </c>
      <c r="L6" t="s">
        <v>90</v>
      </c>
    </row>
    <row r="7" spans="1:17" x14ac:dyDescent="0.3">
      <c r="A7" t="s">
        <v>37</v>
      </c>
      <c r="B7" t="s">
        <v>312</v>
      </c>
    </row>
    <row r="8" spans="1:17" x14ac:dyDescent="0.3">
      <c r="A8" t="s">
        <v>42</v>
      </c>
      <c r="B8" t="s">
        <v>312</v>
      </c>
      <c r="Q8" t="s">
        <v>46</v>
      </c>
    </row>
    <row r="9" spans="1:17" x14ac:dyDescent="0.3">
      <c r="A9" t="s">
        <v>47</v>
      </c>
      <c r="B9" t="s">
        <v>312</v>
      </c>
      <c r="Q9" t="s">
        <v>46</v>
      </c>
    </row>
    <row r="10" spans="1:17" x14ac:dyDescent="0.3">
      <c r="A10" t="s">
        <v>48</v>
      </c>
      <c r="B10" t="s">
        <v>312</v>
      </c>
      <c r="H10" t="s">
        <v>49</v>
      </c>
      <c r="Q10" t="s">
        <v>46</v>
      </c>
    </row>
    <row r="11" spans="1:17" x14ac:dyDescent="0.3">
      <c r="A11" t="s">
        <v>52</v>
      </c>
      <c r="B11" t="s">
        <v>312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L14" t="s">
        <v>58</v>
      </c>
      <c r="Q14" t="s">
        <v>60</v>
      </c>
    </row>
    <row r="15" spans="1:17" x14ac:dyDescent="0.3">
      <c r="A15" t="s">
        <v>63</v>
      </c>
      <c r="L15" t="s">
        <v>58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</v>
      </c>
      <c r="C24" s="2">
        <f t="shared" si="0"/>
        <v>5.5599999999999997E-2</v>
      </c>
      <c r="D24" s="2">
        <f t="shared" si="0"/>
        <v>0.16669999999999999</v>
      </c>
      <c r="E24" s="2">
        <f t="shared" si="0"/>
        <v>0.1111</v>
      </c>
      <c r="F24" s="2">
        <f t="shared" si="0"/>
        <v>0.16669999999999999</v>
      </c>
      <c r="G24" s="2">
        <f t="shared" si="0"/>
        <v>0.1111</v>
      </c>
      <c r="H24" s="2">
        <f t="shared" si="0"/>
        <v>0.27779999999999999</v>
      </c>
      <c r="I24" s="2">
        <f t="shared" si="0"/>
        <v>0.16669999999999999</v>
      </c>
      <c r="J24" s="2">
        <f t="shared" si="0"/>
        <v>0.16669999999999999</v>
      </c>
      <c r="K24" s="2">
        <f t="shared" si="0"/>
        <v>5.5599999999999997E-2</v>
      </c>
      <c r="L24" s="2">
        <f t="shared" si="0"/>
        <v>0.38890000000000002</v>
      </c>
      <c r="M24" s="2">
        <f t="shared" si="0"/>
        <v>5.5599999999999997E-2</v>
      </c>
      <c r="N24" s="2">
        <f t="shared" si="0"/>
        <v>5.5599999999999997E-2</v>
      </c>
      <c r="O24" s="2">
        <f t="shared" si="0"/>
        <v>0.1111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F6" t="s">
        <v>277</v>
      </c>
      <c r="J6" t="s">
        <v>90</v>
      </c>
      <c r="L6" t="s">
        <v>90</v>
      </c>
      <c r="N6" t="s">
        <v>275</v>
      </c>
    </row>
    <row r="7" spans="1:17" x14ac:dyDescent="0.3">
      <c r="A7" t="s">
        <v>37</v>
      </c>
    </row>
    <row r="8" spans="1:17" x14ac:dyDescent="0.3">
      <c r="A8" t="s">
        <v>42</v>
      </c>
      <c r="Q8" t="s">
        <v>46</v>
      </c>
    </row>
    <row r="9" spans="1:17" x14ac:dyDescent="0.3">
      <c r="A9" t="s">
        <v>47</v>
      </c>
      <c r="D9" t="s">
        <v>317</v>
      </c>
      <c r="I9" t="s">
        <v>140</v>
      </c>
      <c r="Q9" t="s">
        <v>46</v>
      </c>
    </row>
    <row r="10" spans="1:17" x14ac:dyDescent="0.3">
      <c r="A10" t="s">
        <v>48</v>
      </c>
      <c r="C10" t="s">
        <v>318</v>
      </c>
      <c r="G10" t="s">
        <v>143</v>
      </c>
      <c r="H10" t="s">
        <v>49</v>
      </c>
      <c r="Q10" t="s">
        <v>46</v>
      </c>
    </row>
    <row r="11" spans="1:17" x14ac:dyDescent="0.3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Q12" t="s">
        <v>46</v>
      </c>
    </row>
    <row r="13" spans="1:17" x14ac:dyDescent="0.3">
      <c r="A13" t="s">
        <v>57</v>
      </c>
      <c r="F13" t="s">
        <v>319</v>
      </c>
      <c r="H13" t="s">
        <v>49</v>
      </c>
      <c r="L13" t="s">
        <v>58</v>
      </c>
      <c r="Q13" t="s">
        <v>60</v>
      </c>
    </row>
    <row r="14" spans="1:17" x14ac:dyDescent="0.3">
      <c r="A14" t="s">
        <v>61</v>
      </c>
      <c r="G14" t="s">
        <v>320</v>
      </c>
      <c r="I14" t="s">
        <v>154</v>
      </c>
      <c r="L14" t="s">
        <v>58</v>
      </c>
      <c r="Q14" t="s">
        <v>60</v>
      </c>
    </row>
    <row r="15" spans="1:17" x14ac:dyDescent="0.3">
      <c r="A15" t="s">
        <v>63</v>
      </c>
      <c r="H15" t="s">
        <v>321</v>
      </c>
      <c r="I15" t="s">
        <v>154</v>
      </c>
      <c r="L15" t="s">
        <v>58</v>
      </c>
      <c r="Q15" t="s">
        <v>60</v>
      </c>
    </row>
    <row r="16" spans="1:17" x14ac:dyDescent="0.3">
      <c r="A16" t="s">
        <v>65</v>
      </c>
      <c r="I16" t="s">
        <v>155</v>
      </c>
    </row>
    <row r="17" spans="1:18" x14ac:dyDescent="0.3">
      <c r="A17" t="s">
        <v>68</v>
      </c>
      <c r="I17" t="s">
        <v>157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0.1111</v>
      </c>
      <c r="D24" s="2">
        <f t="shared" si="0"/>
        <v>0.16669999999999999</v>
      </c>
      <c r="E24" s="2">
        <f t="shared" si="0"/>
        <v>0.1111</v>
      </c>
      <c r="F24" s="2">
        <f t="shared" si="0"/>
        <v>0.27779999999999999</v>
      </c>
      <c r="G24" s="2">
        <f t="shared" si="0"/>
        <v>0.27779999999999999</v>
      </c>
      <c r="H24" s="2">
        <f t="shared" si="0"/>
        <v>0.33329999999999999</v>
      </c>
      <c r="I24" s="2">
        <f t="shared" si="0"/>
        <v>0.38890000000000002</v>
      </c>
      <c r="J24" s="2">
        <f t="shared" si="0"/>
        <v>0.1111</v>
      </c>
      <c r="K24" s="2">
        <f t="shared" si="0"/>
        <v>5.5599999999999997E-2</v>
      </c>
      <c r="L24" s="2">
        <f t="shared" si="0"/>
        <v>0.38890000000000002</v>
      </c>
      <c r="M24" s="2">
        <f t="shared" si="0"/>
        <v>5.5599999999999997E-2</v>
      </c>
      <c r="N24" s="2">
        <f t="shared" si="0"/>
        <v>0.22220000000000001</v>
      </c>
      <c r="O24" s="2">
        <f t="shared" si="0"/>
        <v>5.5599999999999997E-2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R63"/>
  <sheetViews>
    <sheetView workbookViewId="0">
      <selection activeCell="A27" sqref="A27:XFD27"/>
    </sheetView>
  </sheetViews>
  <sheetFormatPr defaultRowHeight="14.4" x14ac:dyDescent="0.3"/>
  <cols>
    <col min="1" max="1" width="20" customWidth="1"/>
    <col min="2" max="4" width="50" customWidth="1"/>
    <col min="5" max="5" width="37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E4" t="s">
        <v>163</v>
      </c>
      <c r="O4" t="s">
        <v>163</v>
      </c>
    </row>
    <row r="5" spans="1:17" x14ac:dyDescent="0.3">
      <c r="A5" t="s">
        <v>25</v>
      </c>
      <c r="G5" t="s">
        <v>203</v>
      </c>
      <c r="I5" t="s">
        <v>328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90</v>
      </c>
      <c r="Q6" t="s">
        <v>329</v>
      </c>
    </row>
    <row r="7" spans="1:17" x14ac:dyDescent="0.3">
      <c r="A7" t="s">
        <v>37</v>
      </c>
      <c r="B7" t="s">
        <v>167</v>
      </c>
      <c r="E7" t="s">
        <v>167</v>
      </c>
      <c r="N7" t="s">
        <v>287</v>
      </c>
      <c r="O7" t="s">
        <v>167</v>
      </c>
    </row>
    <row r="8" spans="1:17" x14ac:dyDescent="0.3">
      <c r="A8" t="s">
        <v>42</v>
      </c>
      <c r="B8" t="s">
        <v>167</v>
      </c>
      <c r="E8" t="s">
        <v>167</v>
      </c>
      <c r="O8" t="s">
        <v>167</v>
      </c>
      <c r="Q8" t="s">
        <v>46</v>
      </c>
    </row>
    <row r="9" spans="1:17" x14ac:dyDescent="0.3">
      <c r="A9" t="s">
        <v>47</v>
      </c>
      <c r="J9" t="s">
        <v>395</v>
      </c>
      <c r="Q9" t="s">
        <v>46</v>
      </c>
    </row>
    <row r="10" spans="1:17" x14ac:dyDescent="0.3">
      <c r="A10" t="s">
        <v>48</v>
      </c>
      <c r="H10" t="s">
        <v>49</v>
      </c>
      <c r="Q10" t="s">
        <v>46</v>
      </c>
    </row>
    <row r="11" spans="1:17" x14ac:dyDescent="0.3">
      <c r="A11" t="s">
        <v>52</v>
      </c>
      <c r="H11" t="s">
        <v>49</v>
      </c>
      <c r="Q11" t="s">
        <v>46</v>
      </c>
    </row>
    <row r="12" spans="1:17" x14ac:dyDescent="0.3">
      <c r="A12" t="s">
        <v>54</v>
      </c>
      <c r="H12" t="s">
        <v>49</v>
      </c>
      <c r="Q12" t="s">
        <v>46</v>
      </c>
    </row>
    <row r="13" spans="1:17" x14ac:dyDescent="0.3">
      <c r="A13" t="s">
        <v>57</v>
      </c>
      <c r="H13" t="s">
        <v>49</v>
      </c>
      <c r="K13" t="s">
        <v>333</v>
      </c>
      <c r="Q13" t="s">
        <v>60</v>
      </c>
    </row>
    <row r="14" spans="1:17" x14ac:dyDescent="0.3">
      <c r="A14" t="s">
        <v>61</v>
      </c>
      <c r="L14" t="s">
        <v>396</v>
      </c>
      <c r="Q14" t="s">
        <v>60</v>
      </c>
    </row>
    <row r="15" spans="1:17" x14ac:dyDescent="0.3">
      <c r="A15" t="s">
        <v>63</v>
      </c>
      <c r="M15" t="s">
        <v>335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Q18" t="s">
        <v>75</v>
      </c>
    </row>
    <row r="19" spans="1:18" x14ac:dyDescent="0.3">
      <c r="A19" t="s">
        <v>76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5.5599999999999997E-2</v>
      </c>
      <c r="D24" s="2">
        <f t="shared" si="0"/>
        <v>0.1111</v>
      </c>
      <c r="E24" s="2">
        <f t="shared" si="0"/>
        <v>0.22220000000000001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0.16669999999999999</v>
      </c>
      <c r="J24" s="2">
        <f t="shared" si="0"/>
        <v>0.16669999999999999</v>
      </c>
      <c r="K24" s="2">
        <f t="shared" si="0"/>
        <v>0.1111</v>
      </c>
      <c r="L24" s="2">
        <f t="shared" si="0"/>
        <v>0.16669999999999999</v>
      </c>
      <c r="M24" s="2">
        <f t="shared" si="0"/>
        <v>0.1111</v>
      </c>
      <c r="N24" s="2">
        <f t="shared" si="0"/>
        <v>0.1111</v>
      </c>
      <c r="O24" s="2">
        <f t="shared" si="0"/>
        <v>0.22220000000000001</v>
      </c>
      <c r="P24" s="2">
        <f t="shared" si="0"/>
        <v>5.5599999999999997E-2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R63"/>
  <sheetViews>
    <sheetView topLeftCell="F1" workbookViewId="0">
      <selection activeCell="C24" sqref="C24"/>
    </sheetView>
  </sheetViews>
  <sheetFormatPr defaultRowHeight="14.4" x14ac:dyDescent="0.3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</row>
    <row r="5" spans="1:17" x14ac:dyDescent="0.3">
      <c r="A5" t="s">
        <v>25</v>
      </c>
      <c r="G5" t="s">
        <v>203</v>
      </c>
    </row>
    <row r="6" spans="1:17" x14ac:dyDescent="0.3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90</v>
      </c>
      <c r="N6" t="s">
        <v>386</v>
      </c>
    </row>
    <row r="7" spans="1:17" x14ac:dyDescent="0.3">
      <c r="A7" t="s">
        <v>37</v>
      </c>
    </row>
    <row r="8" spans="1:17" x14ac:dyDescent="0.3">
      <c r="A8" t="s">
        <v>42</v>
      </c>
      <c r="Q8" t="s">
        <v>46</v>
      </c>
    </row>
    <row r="9" spans="1:17" x14ac:dyDescent="0.3">
      <c r="A9" t="s">
        <v>47</v>
      </c>
      <c r="O9" t="s">
        <v>219</v>
      </c>
      <c r="Q9" t="s">
        <v>46</v>
      </c>
    </row>
    <row r="10" spans="1:17" x14ac:dyDescent="0.3">
      <c r="A10" t="s">
        <v>48</v>
      </c>
      <c r="H10" t="s">
        <v>49</v>
      </c>
      <c r="Q10" t="s">
        <v>46</v>
      </c>
    </row>
    <row r="11" spans="1:17" x14ac:dyDescent="0.3">
      <c r="A11" t="s">
        <v>52</v>
      </c>
      <c r="H11" t="s">
        <v>49</v>
      </c>
      <c r="Q11" t="s">
        <v>46</v>
      </c>
    </row>
    <row r="12" spans="1:17" x14ac:dyDescent="0.3">
      <c r="A12" t="s">
        <v>54</v>
      </c>
      <c r="H12" t="s">
        <v>49</v>
      </c>
      <c r="Q12" t="s">
        <v>46</v>
      </c>
    </row>
    <row r="13" spans="1:17" x14ac:dyDescent="0.3">
      <c r="A13" t="s">
        <v>57</v>
      </c>
      <c r="H13" t="s">
        <v>49</v>
      </c>
      <c r="Q13" t="s">
        <v>60</v>
      </c>
    </row>
    <row r="14" spans="1:17" x14ac:dyDescent="0.3">
      <c r="A14" t="s">
        <v>61</v>
      </c>
      <c r="Q14" t="s">
        <v>60</v>
      </c>
    </row>
    <row r="15" spans="1:17" x14ac:dyDescent="0.3">
      <c r="A15" t="s">
        <v>63</v>
      </c>
      <c r="Q15" t="s">
        <v>60</v>
      </c>
    </row>
    <row r="16" spans="1:17" x14ac:dyDescent="0.3">
      <c r="A16" t="s">
        <v>65</v>
      </c>
    </row>
    <row r="17" spans="1:18" x14ac:dyDescent="0.3">
      <c r="A17" t="s">
        <v>68</v>
      </c>
    </row>
    <row r="18" spans="1:18" x14ac:dyDescent="0.3">
      <c r="A18" t="s">
        <v>71</v>
      </c>
      <c r="B18" t="s">
        <v>74</v>
      </c>
      <c r="O18" t="s">
        <v>74</v>
      </c>
      <c r="Q18" t="s">
        <v>75</v>
      </c>
    </row>
    <row r="19" spans="1:18" x14ac:dyDescent="0.3">
      <c r="A19" t="s">
        <v>76</v>
      </c>
      <c r="B19" t="s">
        <v>74</v>
      </c>
      <c r="O19" t="s">
        <v>74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0.22220000000000001</v>
      </c>
      <c r="C24" s="2">
        <f t="shared" si="0"/>
        <v>5.5599999999999997E-2</v>
      </c>
      <c r="D24" s="2">
        <f t="shared" si="0"/>
        <v>0.1111</v>
      </c>
      <c r="E24" s="2">
        <f t="shared" si="0"/>
        <v>5.5599999999999997E-2</v>
      </c>
      <c r="F24" s="2">
        <f t="shared" si="0"/>
        <v>0.1111</v>
      </c>
      <c r="G24" s="2">
        <f t="shared" si="0"/>
        <v>0.1111</v>
      </c>
      <c r="H24" s="2">
        <f t="shared" si="0"/>
        <v>0.27779999999999999</v>
      </c>
      <c r="I24" s="2">
        <f t="shared" si="0"/>
        <v>0.1111</v>
      </c>
      <c r="J24" s="2">
        <f t="shared" si="0"/>
        <v>0.1111</v>
      </c>
      <c r="K24" s="2">
        <f t="shared" si="0"/>
        <v>5.5599999999999997E-2</v>
      </c>
      <c r="L24" s="2">
        <f t="shared" si="0"/>
        <v>0.1111</v>
      </c>
      <c r="M24" s="2">
        <f t="shared" si="0"/>
        <v>5.5599999999999997E-2</v>
      </c>
      <c r="N24" s="2">
        <f t="shared" si="0"/>
        <v>0.1111</v>
      </c>
      <c r="O24" s="2">
        <f t="shared" si="0"/>
        <v>0.22220000000000001</v>
      </c>
      <c r="P24" s="2">
        <f t="shared" si="0"/>
        <v>5.5599999999999997E-2</v>
      </c>
      <c r="Q24" s="2">
        <f t="shared" si="0"/>
        <v>0.61109999999999998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  <c r="M2" t="s">
        <v>227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228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229</v>
      </c>
      <c r="C5" t="s">
        <v>27</v>
      </c>
      <c r="D5" t="s">
        <v>27</v>
      </c>
      <c r="E5" t="s">
        <v>230</v>
      </c>
      <c r="F5" t="s">
        <v>27</v>
      </c>
      <c r="G5" t="s">
        <v>203</v>
      </c>
      <c r="J5" t="s">
        <v>231</v>
      </c>
      <c r="K5" t="s">
        <v>231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3">
      <c r="A6" t="s">
        <v>28</v>
      </c>
      <c r="B6" t="s">
        <v>232</v>
      </c>
      <c r="D6" t="s">
        <v>233</v>
      </c>
      <c r="E6" t="s">
        <v>234</v>
      </c>
      <c r="F6" t="s">
        <v>91</v>
      </c>
      <c r="G6" t="s">
        <v>235</v>
      </c>
      <c r="J6" t="s">
        <v>236</v>
      </c>
      <c r="K6" t="s">
        <v>235</v>
      </c>
      <c r="L6" t="s">
        <v>92</v>
      </c>
      <c r="N6" t="s">
        <v>237</v>
      </c>
    </row>
    <row r="7" spans="1:17" x14ac:dyDescent="0.3">
      <c r="A7" t="s">
        <v>37</v>
      </c>
      <c r="B7" t="s">
        <v>238</v>
      </c>
      <c r="D7" t="s">
        <v>239</v>
      </c>
      <c r="E7" t="s">
        <v>116</v>
      </c>
      <c r="G7" t="s">
        <v>235</v>
      </c>
      <c r="J7" t="s">
        <v>240</v>
      </c>
      <c r="K7" t="s">
        <v>235</v>
      </c>
      <c r="L7" t="s">
        <v>98</v>
      </c>
    </row>
    <row r="8" spans="1:17" x14ac:dyDescent="0.3">
      <c r="A8" t="s">
        <v>42</v>
      </c>
      <c r="B8" t="s">
        <v>238</v>
      </c>
      <c r="D8" t="s">
        <v>241</v>
      </c>
      <c r="E8" t="s">
        <v>242</v>
      </c>
      <c r="H8" t="s">
        <v>243</v>
      </c>
      <c r="J8" t="s">
        <v>50</v>
      </c>
      <c r="L8" t="s">
        <v>244</v>
      </c>
      <c r="N8" t="s">
        <v>245</v>
      </c>
      <c r="P8" t="s">
        <v>242</v>
      </c>
      <c r="Q8" t="s">
        <v>246</v>
      </c>
    </row>
    <row r="9" spans="1:17" x14ac:dyDescent="0.3">
      <c r="A9" t="s">
        <v>47</v>
      </c>
      <c r="B9" t="s">
        <v>238</v>
      </c>
      <c r="D9" t="s">
        <v>241</v>
      </c>
      <c r="E9" t="s">
        <v>242</v>
      </c>
      <c r="J9" t="s">
        <v>50</v>
      </c>
      <c r="K9" t="s">
        <v>247</v>
      </c>
      <c r="L9" t="s">
        <v>248</v>
      </c>
      <c r="N9" t="s">
        <v>103</v>
      </c>
      <c r="P9" t="s">
        <v>242</v>
      </c>
      <c r="Q9" t="s">
        <v>46</v>
      </c>
    </row>
    <row r="10" spans="1:17" x14ac:dyDescent="0.3">
      <c r="A10" t="s">
        <v>48</v>
      </c>
      <c r="B10" t="s">
        <v>238</v>
      </c>
      <c r="C10" t="s">
        <v>249</v>
      </c>
      <c r="D10" t="s">
        <v>241</v>
      </c>
      <c r="E10" t="s">
        <v>242</v>
      </c>
      <c r="H10" t="s">
        <v>49</v>
      </c>
      <c r="J10" t="s">
        <v>50</v>
      </c>
      <c r="K10" t="s">
        <v>249</v>
      </c>
      <c r="N10" t="s">
        <v>101</v>
      </c>
      <c r="P10" t="s">
        <v>242</v>
      </c>
      <c r="Q10" t="s">
        <v>46</v>
      </c>
    </row>
    <row r="11" spans="1:17" x14ac:dyDescent="0.3">
      <c r="A11" t="s">
        <v>52</v>
      </c>
      <c r="B11" t="s">
        <v>238</v>
      </c>
      <c r="D11" t="s">
        <v>241</v>
      </c>
      <c r="E11" t="s">
        <v>242</v>
      </c>
      <c r="H11" t="s">
        <v>49</v>
      </c>
      <c r="L11" t="s">
        <v>55</v>
      </c>
      <c r="N11" t="s">
        <v>101</v>
      </c>
      <c r="P11" t="s">
        <v>242</v>
      </c>
      <c r="Q11" t="s">
        <v>46</v>
      </c>
    </row>
    <row r="12" spans="1:17" x14ac:dyDescent="0.3">
      <c r="A12" t="s">
        <v>54</v>
      </c>
      <c r="B12" t="s">
        <v>238</v>
      </c>
      <c r="D12" t="s">
        <v>250</v>
      </c>
      <c r="E12" t="s">
        <v>242</v>
      </c>
      <c r="H12" t="s">
        <v>49</v>
      </c>
      <c r="L12" t="s">
        <v>55</v>
      </c>
      <c r="N12" t="s">
        <v>56</v>
      </c>
      <c r="P12" t="s">
        <v>242</v>
      </c>
      <c r="Q12" t="s">
        <v>46</v>
      </c>
    </row>
    <row r="13" spans="1:17" x14ac:dyDescent="0.3">
      <c r="A13" t="s">
        <v>57</v>
      </c>
      <c r="B13" t="s">
        <v>238</v>
      </c>
      <c r="D13" t="s">
        <v>250</v>
      </c>
      <c r="E13" t="s">
        <v>242</v>
      </c>
      <c r="H13" t="s">
        <v>49</v>
      </c>
      <c r="L13" t="s">
        <v>58</v>
      </c>
      <c r="N13" t="s">
        <v>59</v>
      </c>
      <c r="P13" t="s">
        <v>242</v>
      </c>
      <c r="Q13" t="s">
        <v>60</v>
      </c>
    </row>
    <row r="14" spans="1:17" x14ac:dyDescent="0.3">
      <c r="A14" t="s">
        <v>61</v>
      </c>
      <c r="B14" t="s">
        <v>238</v>
      </c>
      <c r="D14" t="s">
        <v>250</v>
      </c>
      <c r="E14" t="s">
        <v>251</v>
      </c>
      <c r="L14" t="s">
        <v>252</v>
      </c>
      <c r="N14" t="s">
        <v>253</v>
      </c>
      <c r="Q14" t="s">
        <v>60</v>
      </c>
    </row>
    <row r="15" spans="1:17" x14ac:dyDescent="0.3">
      <c r="A15" t="s">
        <v>63</v>
      </c>
      <c r="B15" t="s">
        <v>238</v>
      </c>
      <c r="D15" t="s">
        <v>250</v>
      </c>
      <c r="E15" t="s">
        <v>251</v>
      </c>
      <c r="K15" t="s">
        <v>254</v>
      </c>
      <c r="L15" t="s">
        <v>58</v>
      </c>
      <c r="P15" t="s">
        <v>254</v>
      </c>
      <c r="Q15" t="s">
        <v>60</v>
      </c>
    </row>
    <row r="16" spans="1:17" x14ac:dyDescent="0.3">
      <c r="A16" t="s">
        <v>65</v>
      </c>
      <c r="B16" t="s">
        <v>255</v>
      </c>
      <c r="D16" t="s">
        <v>256</v>
      </c>
      <c r="E16" t="s">
        <v>251</v>
      </c>
      <c r="G16" t="s">
        <v>256</v>
      </c>
      <c r="I16" t="s">
        <v>256</v>
      </c>
      <c r="K16" t="s">
        <v>257</v>
      </c>
      <c r="M16" t="s">
        <v>256</v>
      </c>
      <c r="N16" t="s">
        <v>66</v>
      </c>
      <c r="P16" t="s">
        <v>257</v>
      </c>
    </row>
    <row r="17" spans="1:18" x14ac:dyDescent="0.3">
      <c r="A17" t="s">
        <v>68</v>
      </c>
      <c r="B17" t="s">
        <v>255</v>
      </c>
      <c r="D17" t="s">
        <v>256</v>
      </c>
      <c r="E17" t="s">
        <v>251</v>
      </c>
      <c r="G17" t="s">
        <v>256</v>
      </c>
      <c r="I17" t="s">
        <v>256</v>
      </c>
      <c r="K17" t="s">
        <v>256</v>
      </c>
      <c r="L17" t="s">
        <v>70</v>
      </c>
      <c r="M17" t="s">
        <v>256</v>
      </c>
      <c r="N17" t="s">
        <v>66</v>
      </c>
      <c r="P17" t="s">
        <v>256</v>
      </c>
    </row>
    <row r="18" spans="1:18" x14ac:dyDescent="0.3">
      <c r="A18" t="s">
        <v>71</v>
      </c>
      <c r="B18" t="s">
        <v>258</v>
      </c>
      <c r="D18" t="s">
        <v>258</v>
      </c>
      <c r="E18" t="s">
        <v>251</v>
      </c>
      <c r="G18" t="s">
        <v>259</v>
      </c>
      <c r="I18" t="s">
        <v>256</v>
      </c>
      <c r="K18" t="s">
        <v>258</v>
      </c>
      <c r="L18" t="s">
        <v>70</v>
      </c>
      <c r="M18" t="s">
        <v>258</v>
      </c>
      <c r="N18" t="s">
        <v>24</v>
      </c>
      <c r="P18" t="s">
        <v>256</v>
      </c>
      <c r="Q18" t="s">
        <v>75</v>
      </c>
    </row>
    <row r="19" spans="1:18" x14ac:dyDescent="0.3">
      <c r="A19" t="s">
        <v>76</v>
      </c>
      <c r="C19" t="s">
        <v>77</v>
      </c>
      <c r="E19" t="s">
        <v>251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</row>
    <row r="21" spans="1:18" x14ac:dyDescent="0.3">
      <c r="A21" t="s">
        <v>81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0.88890000000000002</v>
      </c>
      <c r="C24" s="2">
        <f t="shared" si="0"/>
        <v>0.22220000000000001</v>
      </c>
      <c r="D24" s="2">
        <f t="shared" si="0"/>
        <v>0.88890000000000002</v>
      </c>
      <c r="E24" s="2">
        <f t="shared" si="0"/>
        <v>0.88890000000000002</v>
      </c>
      <c r="F24" s="2">
        <f t="shared" si="0"/>
        <v>0.16669999999999999</v>
      </c>
      <c r="G24" s="2">
        <f t="shared" si="0"/>
        <v>0.44440000000000002</v>
      </c>
      <c r="H24" s="2">
        <f t="shared" si="0"/>
        <v>0.33329999999999999</v>
      </c>
      <c r="I24" s="2">
        <f t="shared" si="0"/>
        <v>0.27779999999999999</v>
      </c>
      <c r="J24" s="2">
        <f t="shared" si="0"/>
        <v>0.38890000000000002</v>
      </c>
      <c r="K24" s="2">
        <f t="shared" si="0"/>
        <v>0.61109999999999998</v>
      </c>
      <c r="L24" s="2">
        <f t="shared" si="0"/>
        <v>0.83330000000000004</v>
      </c>
      <c r="M24" s="2">
        <f t="shared" si="0"/>
        <v>0.38890000000000002</v>
      </c>
      <c r="N24" s="2">
        <f t="shared" si="0"/>
        <v>0.83330000000000004</v>
      </c>
      <c r="O24" s="2">
        <f t="shared" si="0"/>
        <v>5.5599999999999997E-2</v>
      </c>
      <c r="P24" s="2">
        <f t="shared" si="0"/>
        <v>0.66669999999999996</v>
      </c>
      <c r="Q24" s="2">
        <f t="shared" si="0"/>
        <v>0.66669999999999996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24</v>
      </c>
      <c r="D4" t="s">
        <v>24</v>
      </c>
      <c r="E4" t="s">
        <v>260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3">
      <c r="A5" t="s">
        <v>25</v>
      </c>
      <c r="B5" t="s">
        <v>261</v>
      </c>
      <c r="C5" t="s">
        <v>261</v>
      </c>
      <c r="D5" t="s">
        <v>261</v>
      </c>
      <c r="E5" t="s">
        <v>262</v>
      </c>
      <c r="F5" t="s">
        <v>261</v>
      </c>
      <c r="G5" t="s">
        <v>203</v>
      </c>
      <c r="J5" t="s">
        <v>261</v>
      </c>
      <c r="K5" t="s">
        <v>261</v>
      </c>
      <c r="L5" t="s">
        <v>261</v>
      </c>
      <c r="M5" t="s">
        <v>261</v>
      </c>
      <c r="N5" t="s">
        <v>261</v>
      </c>
      <c r="P5" t="s">
        <v>261</v>
      </c>
      <c r="Q5" t="s">
        <v>261</v>
      </c>
    </row>
    <row r="6" spans="1:17" x14ac:dyDescent="0.3">
      <c r="A6" t="s">
        <v>28</v>
      </c>
      <c r="B6" t="s">
        <v>90</v>
      </c>
      <c r="D6" t="s">
        <v>90</v>
      </c>
      <c r="E6" t="s">
        <v>260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3">
      <c r="A7" t="s">
        <v>37</v>
      </c>
      <c r="E7" t="s">
        <v>263</v>
      </c>
      <c r="J7" t="s">
        <v>264</v>
      </c>
      <c r="L7" t="s">
        <v>98</v>
      </c>
      <c r="N7" t="s">
        <v>66</v>
      </c>
      <c r="P7" t="s">
        <v>263</v>
      </c>
    </row>
    <row r="8" spans="1:17" x14ac:dyDescent="0.3">
      <c r="A8" t="s">
        <v>42</v>
      </c>
      <c r="E8" t="s">
        <v>265</v>
      </c>
      <c r="J8" t="s">
        <v>264</v>
      </c>
      <c r="K8" t="s">
        <v>265</v>
      </c>
      <c r="L8" t="s">
        <v>98</v>
      </c>
      <c r="N8" t="s">
        <v>115</v>
      </c>
      <c r="Q8" t="s">
        <v>46</v>
      </c>
    </row>
    <row r="9" spans="1:17" x14ac:dyDescent="0.3">
      <c r="A9" t="s">
        <v>47</v>
      </c>
      <c r="D9" t="s">
        <v>266</v>
      </c>
      <c r="E9" t="s">
        <v>267</v>
      </c>
      <c r="I9" t="s">
        <v>266</v>
      </c>
      <c r="J9" t="s">
        <v>268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B10" t="s">
        <v>117</v>
      </c>
      <c r="E10" t="s">
        <v>267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3">
      <c r="A11" t="s">
        <v>52</v>
      </c>
      <c r="E11" t="s">
        <v>269</v>
      </c>
      <c r="H11" t="s">
        <v>49</v>
      </c>
      <c r="L11" t="s">
        <v>55</v>
      </c>
      <c r="Q11" t="s">
        <v>46</v>
      </c>
    </row>
    <row r="12" spans="1:17" x14ac:dyDescent="0.3">
      <c r="A12" t="s">
        <v>54</v>
      </c>
      <c r="E12" t="s">
        <v>269</v>
      </c>
      <c r="H12" t="s">
        <v>49</v>
      </c>
      <c r="L12" t="s">
        <v>55</v>
      </c>
      <c r="N12" t="s">
        <v>56</v>
      </c>
      <c r="O12" t="s">
        <v>270</v>
      </c>
      <c r="Q12" t="s">
        <v>46</v>
      </c>
    </row>
    <row r="13" spans="1:17" x14ac:dyDescent="0.3">
      <c r="A13" t="s">
        <v>57</v>
      </c>
      <c r="E13" t="s">
        <v>269</v>
      </c>
      <c r="H13" t="s">
        <v>49</v>
      </c>
      <c r="L13" t="s">
        <v>58</v>
      </c>
      <c r="N13" t="s">
        <v>59</v>
      </c>
      <c r="O13" t="s">
        <v>270</v>
      </c>
      <c r="Q13" t="s">
        <v>60</v>
      </c>
    </row>
    <row r="14" spans="1:17" x14ac:dyDescent="0.3">
      <c r="A14" t="s">
        <v>61</v>
      </c>
      <c r="E14" t="s">
        <v>269</v>
      </c>
      <c r="L14" t="s">
        <v>58</v>
      </c>
      <c r="N14" t="s">
        <v>101</v>
      </c>
      <c r="O14" t="s">
        <v>270</v>
      </c>
      <c r="Q14" t="s">
        <v>60</v>
      </c>
    </row>
    <row r="15" spans="1:17" x14ac:dyDescent="0.3">
      <c r="A15" t="s">
        <v>63</v>
      </c>
      <c r="E15" t="s">
        <v>271</v>
      </c>
      <c r="J15" t="s">
        <v>271</v>
      </c>
      <c r="L15" t="s">
        <v>58</v>
      </c>
      <c r="N15" t="s">
        <v>101</v>
      </c>
      <c r="O15" t="s">
        <v>270</v>
      </c>
      <c r="Q15" t="s">
        <v>60</v>
      </c>
    </row>
    <row r="16" spans="1:17" x14ac:dyDescent="0.3">
      <c r="A16" t="s">
        <v>65</v>
      </c>
      <c r="B16" t="s">
        <v>124</v>
      </c>
      <c r="C16" t="s">
        <v>124</v>
      </c>
      <c r="D16" t="s">
        <v>272</v>
      </c>
      <c r="E16" t="s">
        <v>124</v>
      </c>
      <c r="F16" t="s">
        <v>273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3">
      <c r="A17" t="s">
        <v>68</v>
      </c>
      <c r="B17" t="s">
        <v>124</v>
      </c>
      <c r="C17" t="s">
        <v>124</v>
      </c>
      <c r="D17" t="s">
        <v>272</v>
      </c>
      <c r="E17" t="s">
        <v>124</v>
      </c>
      <c r="F17" t="s">
        <v>273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125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3">
      <c r="A18" t="s">
        <v>71</v>
      </c>
      <c r="B18" t="s">
        <v>24</v>
      </c>
      <c r="D18" t="s">
        <v>24</v>
      </c>
      <c r="E18" t="s">
        <v>226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226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  <c r="E20" t="s">
        <v>226</v>
      </c>
    </row>
    <row r="21" spans="1:18" x14ac:dyDescent="0.3">
      <c r="A21" t="s">
        <v>81</v>
      </c>
      <c r="E21" t="s">
        <v>226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0.44440000000000002</v>
      </c>
      <c r="C24" s="2">
        <f t="shared" si="0"/>
        <v>0.27779999999999999</v>
      </c>
      <c r="D24" s="2">
        <f t="shared" si="0"/>
        <v>0.44440000000000002</v>
      </c>
      <c r="E24" s="2">
        <f t="shared" si="0"/>
        <v>0.94440000000000002</v>
      </c>
      <c r="F24" s="2">
        <f t="shared" si="0"/>
        <v>0.27779999999999999</v>
      </c>
      <c r="G24" s="2">
        <f t="shared" si="0"/>
        <v>0.38890000000000002</v>
      </c>
      <c r="H24" s="2">
        <f t="shared" si="0"/>
        <v>0.38890000000000002</v>
      </c>
      <c r="I24" s="2">
        <f t="shared" si="0"/>
        <v>0.27779999999999999</v>
      </c>
      <c r="J24" s="2">
        <f t="shared" si="0"/>
        <v>0.55559999999999998</v>
      </c>
      <c r="K24" s="2">
        <f t="shared" si="0"/>
        <v>0.44440000000000002</v>
      </c>
      <c r="L24" s="2">
        <f t="shared" si="0"/>
        <v>0.88890000000000002</v>
      </c>
      <c r="M24" s="2">
        <f t="shared" si="0"/>
        <v>0.33329999999999999</v>
      </c>
      <c r="N24" s="2">
        <f t="shared" si="0"/>
        <v>0.88890000000000002</v>
      </c>
      <c r="O24" s="2">
        <f t="shared" si="0"/>
        <v>0.38890000000000002</v>
      </c>
      <c r="P24" s="2">
        <f t="shared" si="0"/>
        <v>0.27779999999999999</v>
      </c>
      <c r="Q24" s="2">
        <f t="shared" si="0"/>
        <v>0.77780000000000005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3"/>
  <sheetViews>
    <sheetView workbookViewId="0">
      <selection sqref="A1:XFD1"/>
    </sheetView>
  </sheetViews>
  <sheetFormatPr defaultRowHeight="14.4" x14ac:dyDescent="0.3"/>
  <cols>
    <col min="1" max="1" width="20" customWidth="1"/>
    <col min="2" max="18" width="50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I2" t="s">
        <v>19</v>
      </c>
      <c r="L2" t="s">
        <v>126</v>
      </c>
    </row>
    <row r="3" spans="1:17" x14ac:dyDescent="0.3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3">
      <c r="A4" t="s">
        <v>23</v>
      </c>
      <c r="B4" t="s">
        <v>275</v>
      </c>
      <c r="E4" t="s">
        <v>274</v>
      </c>
      <c r="F4" t="s">
        <v>275</v>
      </c>
      <c r="N4" t="s">
        <v>275</v>
      </c>
    </row>
    <row r="5" spans="1:17" x14ac:dyDescent="0.3">
      <c r="A5" t="s">
        <v>25</v>
      </c>
      <c r="B5" t="s">
        <v>275</v>
      </c>
      <c r="E5" t="s">
        <v>274</v>
      </c>
      <c r="F5" t="s">
        <v>275</v>
      </c>
      <c r="G5" t="s">
        <v>203</v>
      </c>
      <c r="N5" t="s">
        <v>275</v>
      </c>
    </row>
    <row r="6" spans="1:17" x14ac:dyDescent="0.3">
      <c r="A6" t="s">
        <v>28</v>
      </c>
      <c r="B6" t="s">
        <v>276</v>
      </c>
      <c r="D6" t="s">
        <v>90</v>
      </c>
      <c r="E6" t="s">
        <v>18</v>
      </c>
      <c r="F6" t="s">
        <v>277</v>
      </c>
      <c r="J6" t="s">
        <v>90</v>
      </c>
      <c r="L6" t="s">
        <v>92</v>
      </c>
      <c r="N6" t="s">
        <v>275</v>
      </c>
    </row>
    <row r="7" spans="1:17" x14ac:dyDescent="0.3">
      <c r="A7" t="s">
        <v>37</v>
      </c>
      <c r="B7" t="s">
        <v>24</v>
      </c>
      <c r="D7" t="s">
        <v>24</v>
      </c>
      <c r="E7" t="s">
        <v>18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3">
      <c r="A8" t="s">
        <v>42</v>
      </c>
      <c r="B8" t="s">
        <v>278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3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3">
      <c r="A10" t="s">
        <v>48</v>
      </c>
      <c r="E10" t="s">
        <v>269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3">
      <c r="A11" t="s">
        <v>52</v>
      </c>
      <c r="B11" t="s">
        <v>279</v>
      </c>
      <c r="E11" t="s">
        <v>269</v>
      </c>
      <c r="G11" t="s">
        <v>145</v>
      </c>
      <c r="H11" t="s">
        <v>49</v>
      </c>
      <c r="L11" t="s">
        <v>55</v>
      </c>
      <c r="N11" t="s">
        <v>279</v>
      </c>
      <c r="Q11" t="s">
        <v>46</v>
      </c>
    </row>
    <row r="12" spans="1:17" x14ac:dyDescent="0.3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3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3">
      <c r="A14" t="s">
        <v>61</v>
      </c>
      <c r="L14" t="s">
        <v>58</v>
      </c>
      <c r="N14" t="s">
        <v>101</v>
      </c>
      <c r="Q14" t="s">
        <v>60</v>
      </c>
    </row>
    <row r="15" spans="1:17" x14ac:dyDescent="0.3">
      <c r="A15" t="s">
        <v>63</v>
      </c>
      <c r="I15" t="s">
        <v>280</v>
      </c>
      <c r="L15" t="s">
        <v>58</v>
      </c>
      <c r="N15" t="s">
        <v>101</v>
      </c>
      <c r="Q15" t="s">
        <v>60</v>
      </c>
    </row>
    <row r="16" spans="1:17" x14ac:dyDescent="0.3">
      <c r="A16" t="s">
        <v>65</v>
      </c>
      <c r="B16" t="s">
        <v>281</v>
      </c>
      <c r="E16" t="s">
        <v>282</v>
      </c>
      <c r="F16" t="s">
        <v>282</v>
      </c>
      <c r="H16" t="s">
        <v>282</v>
      </c>
      <c r="I16" t="s">
        <v>280</v>
      </c>
      <c r="L16" t="s">
        <v>282</v>
      </c>
      <c r="M16" t="s">
        <v>282</v>
      </c>
      <c r="N16" t="s">
        <v>66</v>
      </c>
      <c r="O16" t="s">
        <v>282</v>
      </c>
      <c r="P16" t="s">
        <v>282</v>
      </c>
      <c r="Q16" t="s">
        <v>282</v>
      </c>
    </row>
    <row r="17" spans="1:18" x14ac:dyDescent="0.3">
      <c r="A17" t="s">
        <v>68</v>
      </c>
      <c r="B17" t="s">
        <v>281</v>
      </c>
      <c r="E17" t="s">
        <v>282</v>
      </c>
      <c r="F17" t="s">
        <v>282</v>
      </c>
      <c r="H17" t="s">
        <v>282</v>
      </c>
      <c r="I17" t="s">
        <v>283</v>
      </c>
      <c r="L17" t="s">
        <v>284</v>
      </c>
      <c r="M17" t="s">
        <v>282</v>
      </c>
      <c r="N17" t="s">
        <v>66</v>
      </c>
      <c r="O17" t="s">
        <v>282</v>
      </c>
      <c r="P17" t="s">
        <v>282</v>
      </c>
      <c r="Q17" t="s">
        <v>282</v>
      </c>
    </row>
    <row r="18" spans="1:18" x14ac:dyDescent="0.3">
      <c r="A18" t="s">
        <v>71</v>
      </c>
      <c r="B18" t="s">
        <v>24</v>
      </c>
      <c r="D18" t="s">
        <v>24</v>
      </c>
      <c r="E18" t="s">
        <v>285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3">
      <c r="A19" t="s">
        <v>76</v>
      </c>
      <c r="C19" t="s">
        <v>77</v>
      </c>
      <c r="E19" t="s">
        <v>286</v>
      </c>
      <c r="L19" t="s">
        <v>70</v>
      </c>
      <c r="N19" t="s">
        <v>79</v>
      </c>
      <c r="Q19" t="s">
        <v>75</v>
      </c>
    </row>
    <row r="20" spans="1:18" x14ac:dyDescent="0.3">
      <c r="A20" t="s">
        <v>80</v>
      </c>
      <c r="E20" t="s">
        <v>78</v>
      </c>
    </row>
    <row r="21" spans="1:18" x14ac:dyDescent="0.3">
      <c r="A21" t="s">
        <v>81</v>
      </c>
      <c r="E21" t="s">
        <v>78</v>
      </c>
    </row>
    <row r="24" spans="1:18" s="2" customFormat="1" x14ac:dyDescent="0.3">
      <c r="A24" s="2" t="s">
        <v>82</v>
      </c>
      <c r="B24" s="2">
        <f t="shared" ref="B24:Q24" si="0">ROUND(COUNTIF(B2:B19,"&lt;&gt;")/18,4)</f>
        <v>0.55559999999999998</v>
      </c>
      <c r="C24" s="2">
        <f t="shared" si="0"/>
        <v>0.16669999999999999</v>
      </c>
      <c r="D24" s="2">
        <f t="shared" si="0"/>
        <v>0.27779999999999999</v>
      </c>
      <c r="E24" s="2">
        <f t="shared" si="0"/>
        <v>0.61109999999999998</v>
      </c>
      <c r="F24" s="2">
        <f t="shared" si="0"/>
        <v>0.33329999999999999</v>
      </c>
      <c r="G24" s="2">
        <f t="shared" si="0"/>
        <v>0.33329999999999999</v>
      </c>
      <c r="H24" s="2">
        <f t="shared" si="0"/>
        <v>0.38890000000000002</v>
      </c>
      <c r="I24" s="2">
        <f t="shared" si="0"/>
        <v>0.33329999999999999</v>
      </c>
      <c r="J24" s="2">
        <f t="shared" si="0"/>
        <v>0.33329999999999999</v>
      </c>
      <c r="K24" s="2">
        <f t="shared" si="0"/>
        <v>0.16669999999999999</v>
      </c>
      <c r="L24" s="2">
        <f t="shared" si="0"/>
        <v>0.83330000000000004</v>
      </c>
      <c r="M24" s="2">
        <f t="shared" si="0"/>
        <v>0.27779999999999999</v>
      </c>
      <c r="N24" s="2">
        <f t="shared" si="0"/>
        <v>0.88890000000000002</v>
      </c>
      <c r="O24" s="2">
        <f t="shared" si="0"/>
        <v>0.16669999999999999</v>
      </c>
      <c r="P24" s="2">
        <f t="shared" si="0"/>
        <v>0.16669999999999999</v>
      </c>
      <c r="Q24" s="2">
        <f t="shared" si="0"/>
        <v>0.72219999999999995</v>
      </c>
    </row>
    <row r="27" spans="1:18" s="1" customFormat="1" x14ac:dyDescent="0.3">
      <c r="A27" s="1" t="s">
        <v>83</v>
      </c>
      <c r="B27" s="1" t="s">
        <v>84</v>
      </c>
      <c r="C27" s="1" t="s">
        <v>2</v>
      </c>
      <c r="D27" s="1" t="s">
        <v>3</v>
      </c>
      <c r="E27" s="1" t="s">
        <v>4</v>
      </c>
      <c r="F27" s="1" t="s">
        <v>85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86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87</v>
      </c>
    </row>
    <row r="28" spans="1:18" x14ac:dyDescent="0.3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3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3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3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1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1" t="str">
        <f>HYPERLINK("https://app.clickup.com/t/869atfeg3", "[freshdesk] 1375 FPM Look through results compared to Reg30 rounding differences")</f>
        <v>[freshdesk] 1375 FPM Look through results compared to Reg30 rounding differences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3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F32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2" t="str">
        <f>HYPERLINK("https://app.clickup.com/t/869at2p0m", "[freshdesk] 1386 ZARONIA add a date UDF field")</f>
        <v>[freshdesk] 1386 ZARONIA add a date UDF field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3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HYPERLINK("https://app.clickup.com/t/869atfeg3", "[freshdesk] 1375 FPM Look through results compared to Reg30 rounding differences")</f>
        <v>[freshdesk] 1375 FPM Look through results compared to Reg30 rounding differences</v>
      </c>
      <c r="I33" t="str">
        <f>HYPERLINK("https://app.clickup.com/t/869at2nzn", "[freshdesk] 1397 Error on Mart - URGENT")</f>
        <v>[freshdesk] 1397 Error on Mart - URGENT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3">
      <c r="B34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4" t="str">
        <f>HYPERLINK("https://app.clickup.com/t/869at2p0m", "[freshdesk] 1386 ZARONIA add a date UDF field")</f>
        <v>[freshdesk] 1386 ZARONIA add a date UDF field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3">
      <c r="B35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5" t="str">
        <f>HYPERLINK("https://app.clickup.com/t/869ahmf7u", "[certification] Salesforce Certified Agentforce Specialist")</f>
        <v>[certification] Salesforce Certified Agentforce Specialist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3">
      <c r="B36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6" t="str">
        <f>HYPERLINK("https://app.clickup.com/t/869ab1fx3", "[certification] AWS Data Engineer - Associate")</f>
        <v>[certification] AWS Data Engineer - Associate</v>
      </c>
      <c r="J36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3">
      <c r="B37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7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7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3">
      <c r="C38" t="str">
        <f>HYPERLINK("https://app.clickup.com/t/869aa0tc4", "[wonga: data warehouse development &amp; migration onto snowflake project] Dim_Calendar")</f>
        <v>[wonga: data warehouse development &amp; migration onto snowflake project] Dim_Calendar</v>
      </c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3">
      <c r="C3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9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3">
      <c r="J40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3">
      <c r="K41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3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3">
      <c r="K4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3"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3">
      <c r="R45" t="str">
        <f>HYPERLINK("https://app.clickup.com/t/869af7qma", "[certification] SnowPro Core")</f>
        <v>[certification] SnowPro Core</v>
      </c>
    </row>
    <row r="46" spans="2:18" x14ac:dyDescent="0.3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3">
      <c r="R47" t="str">
        <f>HYPERLINK("https://app.clickup.com/t/869ab9g7u", "[certification] AWS Data Engineer - Associate")</f>
        <v>[certification] AWS Data Engineer - Associate</v>
      </c>
    </row>
    <row r="48" spans="2:18" x14ac:dyDescent="0.3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3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3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3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3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3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3">
      <c r="R54" t="str">
        <f>HYPERLINK("https://app.clickup.com/t/8695vxhyy", "[old mutual] token expired error")</f>
        <v>[old mutual] token expired error</v>
      </c>
    </row>
    <row r="55" spans="18:18" x14ac:dyDescent="0.3">
      <c r="R55" t="str">
        <f>HYPERLINK("https://app.clickup.com/t/8695vgpzt", "[old mutual] old mutual conversation")</f>
        <v>[old mutual] old mutual conversation</v>
      </c>
    </row>
    <row r="56" spans="18:18" x14ac:dyDescent="0.3">
      <c r="R56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  <row r="57" spans="18:18" x14ac:dyDescent="0.3">
      <c r="R57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58" spans="18:18" x14ac:dyDescent="0.3">
      <c r="R58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59" spans="18:18" x14ac:dyDescent="0.3">
      <c r="R59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0" spans="18:18" x14ac:dyDescent="0.3">
      <c r="R60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1" spans="18:18" x14ac:dyDescent="0.3">
      <c r="R61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62" spans="18:18" x14ac:dyDescent="0.3">
      <c r="R62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63" spans="18:18" x14ac:dyDescent="0.3">
      <c r="R63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Wednesday 2025-10-01</vt:lpstr>
      <vt:lpstr>Thursday 2025-10-02</vt:lpstr>
      <vt:lpstr>Friday 2025-10-03</vt:lpstr>
      <vt:lpstr>Monday 2025-10-06</vt:lpstr>
      <vt:lpstr>Tuesday 2025-10-07</vt:lpstr>
      <vt:lpstr>Wednesday 2025-10-08</vt:lpstr>
      <vt:lpstr>Thursday 2025-10-09</vt:lpstr>
      <vt:lpstr>Friday 2025-10-10</vt:lpstr>
      <vt:lpstr>Monday 2025-10-13</vt:lpstr>
      <vt:lpstr>Tuesday 2025-10-14</vt:lpstr>
      <vt:lpstr>Wednesday 2025-10-15</vt:lpstr>
      <vt:lpstr>Thursday 2025-10-16</vt:lpstr>
      <vt:lpstr>Friday 2025-10-17</vt:lpstr>
      <vt:lpstr>Monday 2025-10-20</vt:lpstr>
      <vt:lpstr>Tuesday 2025-10-21</vt:lpstr>
      <vt:lpstr>Wednesday 2025-10-22</vt:lpstr>
      <vt:lpstr>Thursday 2025-10-23</vt:lpstr>
      <vt:lpstr>Friday 2025-10-24</vt:lpstr>
      <vt:lpstr>Monday 2025-10-27</vt:lpstr>
      <vt:lpstr>Tuesday 2025-10-28</vt:lpstr>
      <vt:lpstr>Wednesday 2025-10-29</vt:lpstr>
      <vt:lpstr>Thursday 2025-10-30</vt:lpstr>
      <vt:lpstr>Friday 2025-10-31</vt:lpstr>
      <vt:lpstr>Monday 2025-11-03</vt:lpstr>
      <vt:lpstr>Tuesday 2025-11-04</vt:lpstr>
      <vt:lpstr>Wednesday 2025-11-05</vt:lpstr>
      <vt:lpstr>Thursday 2025-11-06</vt:lpstr>
      <vt:lpstr>Friday 2025-11-07</vt:lpstr>
      <vt:lpstr>Monday 2025-11-10</vt:lpstr>
      <vt:lpstr>Tuesday 2025-11-11</vt:lpstr>
      <vt:lpstr>Wednesday 2025-11-12</vt:lpstr>
      <vt:lpstr>Thursday 2025-11-13</vt:lpstr>
      <vt:lpstr>Friday 2025-11-14</vt:lpstr>
      <vt:lpstr>Monday 2025-11-17</vt:lpstr>
      <vt:lpstr>Tuesday 2025-11-18</vt:lpstr>
      <vt:lpstr>Wednesday 2025-11-19</vt:lpstr>
      <vt:lpstr>Thursday 2025-11-20</vt:lpstr>
      <vt:lpstr>Friday 2025-11-21</vt:lpstr>
      <vt:lpstr>Monday 2025-11-24</vt:lpstr>
      <vt:lpstr>Tuesday 2025-11-25</vt:lpstr>
      <vt:lpstr>Wednesday 2025-11-26</vt:lpstr>
      <vt:lpstr>Thursday 2025-11-27</vt:lpstr>
      <vt:lpstr>Friday 2025-11-28</vt:lpstr>
      <vt:lpstr>Monday 2025-12-01</vt:lpstr>
      <vt:lpstr>Tuesday 2025-12-02</vt:lpstr>
      <vt:lpstr>Wednesday 2025-12-03</vt:lpstr>
      <vt:lpstr>Thursday 2025-12-04</vt:lpstr>
      <vt:lpstr>Friday 2025-12-05</vt:lpstr>
      <vt:lpstr>Monday 2025-12-08</vt:lpstr>
      <vt:lpstr>Tuesday 2025-12-09</vt:lpstr>
      <vt:lpstr>Wednesday 2025-12-10</vt:lpstr>
      <vt:lpstr>Thursday 2025-12-11</vt:lpstr>
      <vt:lpstr>Friday 2025-12-12</vt:lpstr>
      <vt:lpstr>Monday 2025-12-15</vt:lpstr>
      <vt:lpstr>Tuesday 2025-12-16</vt:lpstr>
      <vt:lpstr>Wednesday 2025-12-17</vt:lpstr>
      <vt:lpstr>Thursday 2025-12-18</vt:lpstr>
      <vt:lpstr>Friday 2025-12-19</vt:lpstr>
      <vt:lpstr>Monday 2025-12-22</vt:lpstr>
      <vt:lpstr>Tuesday 2025-12-23</vt:lpstr>
      <vt:lpstr>Wednesday 2025-12-24</vt:lpstr>
      <vt:lpstr>Thursday 2025-12-25</vt:lpstr>
      <vt:lpstr>Friday 2025-12-26</vt:lpstr>
      <vt:lpstr>Monday 2025-12-29</vt:lpstr>
      <vt:lpstr>Tuesday 2025-12-30</vt:lpstr>
      <vt:lpstr>Wednesday 2025-12-31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Thando Calana - Slipstream Data – JNR Data Engineer</cp:lastModifiedBy>
  <dcterms:created xsi:type="dcterms:W3CDTF">2025-10-10T07:19:13Z</dcterms:created>
  <dcterms:modified xsi:type="dcterms:W3CDTF">2025-10-10T08:04:51Z</dcterms:modified>
</cp:coreProperties>
</file>