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niversity\BusinessDataAnalyst\Lab4\"/>
    </mc:Choice>
  </mc:AlternateContent>
  <xr:revisionPtr revIDLastSave="0" documentId="13_ncr:1_{20CCAC77-7C96-4BFB-BCFA-51D36171EAF5}" xr6:coauthVersionLast="47" xr6:coauthVersionMax="47" xr10:uidLastSave="{00000000-0000-0000-0000-000000000000}"/>
  <bookViews>
    <workbookView xWindow="-108" yWindow="-108" windowWidth="23256" windowHeight="13176" xr2:uid="{F211EA14-0BEE-47A7-A2EA-DF581D2116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E3" i="1"/>
  <c r="A34" i="1"/>
  <c r="E5" i="1"/>
  <c r="A32" i="1"/>
  <c r="A33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E6" i="1"/>
  <c r="E4" i="1"/>
  <c r="B30" i="1"/>
  <c r="E2" i="1"/>
  <c r="B29" i="1"/>
  <c r="B28" i="1"/>
  <c r="B27" i="1"/>
  <c r="C5" i="1" l="1"/>
  <c r="C25" i="1"/>
  <c r="C13" i="1"/>
  <c r="C6" i="1"/>
  <c r="C17" i="1"/>
  <c r="C24" i="1"/>
  <c r="C10" i="1"/>
  <c r="C19" i="1"/>
  <c r="C7" i="1"/>
  <c r="C11" i="1"/>
  <c r="C8" i="1"/>
  <c r="C15" i="1"/>
  <c r="C12" i="1"/>
  <c r="C23" i="1"/>
  <c r="C22" i="1"/>
  <c r="C21" i="1"/>
  <c r="C14" i="1"/>
  <c r="C18" i="1"/>
  <c r="C16" i="1"/>
  <c r="C9" i="1"/>
  <c r="C20" i="1"/>
</calcChain>
</file>

<file path=xl/sharedStrings.xml><?xml version="1.0" encoding="utf-8"?>
<sst xmlns="http://schemas.openxmlformats.org/spreadsheetml/2006/main" count="34" uniqueCount="22">
  <si>
    <t>Month</t>
  </si>
  <si>
    <t xml:space="preserve">Gas Use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</si>
  <si>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</si>
  <si>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</si>
  <si>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</si>
  <si>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</si>
  <si>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</si>
  <si>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</si>
  <si>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</si>
  <si>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</si>
  <si>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</si>
  <si>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</si>
  <si>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</si>
  <si>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</si>
  <si>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</si>
  <si>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std</t>
  </si>
  <si>
    <t>var</t>
  </si>
  <si>
    <t>epxilon</t>
  </si>
  <si>
    <t>Độ trễ k</t>
  </si>
  <si>
    <t>count</t>
  </si>
  <si>
    <t>gtr tương quan</t>
  </si>
  <si>
    <t xml:space="preserve">MA(5)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</si>
</sst>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244</c:v>
                </c:pt>
                <c:pt idx="1">
                  <c:v>228</c:v>
                </c:pt>
                <c:pt idx="2">
                  <c:v>153</c:v>
                </c:pt>
                <c:pt idx="3">
                  <c:v>140</c:v>
                </c:pt>
                <c:pt idx="4">
                  <c:v>55</c:v>
                </c:pt>
                <c:pt idx="5">
                  <c:v>34</c:v>
                </c:pt>
                <c:pt idx="6">
                  <c:v>30</c:v>
                </c:pt>
                <c:pt idx="7">
                  <c:v>28</c:v>
                </c:pt>
                <c:pt idx="8">
                  <c:v>29</c:v>
                </c:pt>
                <c:pt idx="9">
                  <c:v>41</c:v>
                </c:pt>
                <c:pt idx="10">
                  <c:v>88</c:v>
                </c:pt>
                <c:pt idx="11">
                  <c:v>199</c:v>
                </c:pt>
                <c:pt idx="12">
                  <c:v>230</c:v>
                </c:pt>
                <c:pt idx="13">
                  <c:v>245</c:v>
                </c:pt>
                <c:pt idx="14">
                  <c:v>247</c:v>
                </c:pt>
                <c:pt idx="15">
                  <c:v>135</c:v>
                </c:pt>
                <c:pt idx="16">
                  <c:v>34</c:v>
                </c:pt>
                <c:pt idx="17">
                  <c:v>33</c:v>
                </c:pt>
                <c:pt idx="18">
                  <c:v>27</c:v>
                </c:pt>
                <c:pt idx="19">
                  <c:v>26</c:v>
                </c:pt>
                <c:pt idx="20">
                  <c:v>28</c:v>
                </c:pt>
                <c:pt idx="21">
                  <c:v>39</c:v>
                </c:pt>
                <c:pt idx="22">
                  <c:v>86</c:v>
                </c:pt>
                <c:pt idx="23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5-4880-92DC-AED3E16D06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Sheet1!$C$2:$C$25</c:f>
              <c:numCache>
                <c:formatCode>General</c:formatCode>
                <c:ptCount val="24"/>
                <c:pt idx="3">
                  <c:v>51.14322986876742</c:v>
                </c:pt>
                <c:pt idx="4">
                  <c:v>67.240242111415284</c:v>
                </c:pt>
                <c:pt idx="5">
                  <c:v>47.505884953188414</c:v>
                </c:pt>
                <c:pt idx="6">
                  <c:v>61.523839802435326</c:v>
                </c:pt>
                <c:pt idx="7">
                  <c:v>91.029493077464508</c:v>
                </c:pt>
                <c:pt idx="8">
                  <c:v>57.392551484370586</c:v>
                </c:pt>
                <c:pt idx="9">
                  <c:v>69.779827550151595</c:v>
                </c:pt>
                <c:pt idx="10">
                  <c:v>94.60798894490226</c:v>
                </c:pt>
                <c:pt idx="11">
                  <c:v>87.584802842832431</c:v>
                </c:pt>
                <c:pt idx="12">
                  <c:v>65.528018543395703</c:v>
                </c:pt>
                <c:pt idx="13">
                  <c:v>69.189411442918455</c:v>
                </c:pt>
                <c:pt idx="14">
                  <c:v>-4.2269153890458711</c:v>
                </c:pt>
                <c:pt idx="15">
                  <c:v>-35.07123107153803</c:v>
                </c:pt>
                <c:pt idx="16">
                  <c:v>-21.738935922571464</c:v>
                </c:pt>
                <c:pt idx="17">
                  <c:v>-19.416418658076928</c:v>
                </c:pt>
                <c:pt idx="18">
                  <c:v>-9.9914170204994495</c:v>
                </c:pt>
                <c:pt idx="19">
                  <c:v>31.199489444121117</c:v>
                </c:pt>
                <c:pt idx="20">
                  <c:v>9.0795100066187615</c:v>
                </c:pt>
                <c:pt idx="21">
                  <c:v>-15.777908448300559</c:v>
                </c:pt>
                <c:pt idx="22">
                  <c:v>-23.168000942888828</c:v>
                </c:pt>
                <c:pt idx="23">
                  <c:v>-39.714184281117163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5-4880-92DC-AED3E16D0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289151"/>
        <c:axId val="309289631"/>
      </c:lineChart>
      <c:catAx>
        <c:axId val="309289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89631"/>
        <c:crosses val="autoZero"/>
        <c:auto val="1"/>
        <c:lblAlgn val="ctr"/>
        <c:lblOffset val="100"/>
        <c:noMultiLvlLbl val="0"/>
      </c:catAx>
      <c:valAx>
        <c:axId val="3092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8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74706</xdr:colOff>
      <xdr:row>4</xdr:row>
      <xdr:rowOff>40341</xdr:rowOff>
    </xdr:from>
    <xdr:to>
      <xdr:col>11</xdr:col>
      <xdr:colOff>747059</xdr:colOff>
      <xdr:row>18</xdr:row>
      <xdr:rowOff>168835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F01D61-CE72-CE39-A685-802C0B34A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87BD-A708-4B8B-8BCB-DB916DFC7EC2}">
  <dimension ref="A1:F55"/>
  <sheetViews>
    <sheetView tabSelected="1" zoomScale="85" zoomScaleNormal="85" workbookViewId="0">
      <selection activeCell="F16" sqref="F16"/>
    </sheetView>
  </sheetViews>
  <sheetFormatPr defaultRowHeight="14.4" x14ac:dyDescent="0.3"/>
  <cols>
    <col min="3" max="3" width="10.5546875" bestFit="1" customWidth="1"/>
    <col min="4" max="4" width="11.33203125" customWidth="1"/>
    <col min="5" max="5" width="17" customWidth="1"/>
    <col min="8" max="8" width="11.6640625" customWidth="1"/>
    <col min="11" max="11" width="17.77734375" customWidth="1"/>
    <col min="12" max="12" width="14.5546875" customWidth="1"/>
    <col min="13" max="13" width="15.109375" customWidth="1"/>
  </cols>
  <sheetData>
    <row r="1" spans="1:6" x14ac:dyDescent="0.3">
      <c r="A1" s="1" t="s">
        <v>0</v>
      </c>
      <c r="B1" s="1" t="s">
        <v>1</v>
      </c>
      <c r="C1" s="1" t="s">
        <v>21</v>
      </c>
      <c r="D1" s="1"/>
      <c r="E1" s="1" t="s">
        <v>20</v>
      </c>
      <c r="F1" s="1" t="s">
        <v>18</v>
      </c>
    </row>
    <row r="2" spans="1:6" x14ac:dyDescent="0.3">
      <c r="A2" t="s">
        <v>2</v>
      </c>
      <c r="B2">
        <v>244</v>
      </c>
      <c r="E2">
        <f>CORREL(B2:B24, B3:B25)</f>
        <v>0.79655557245343755</v>
      </c>
      <c r="F2">
        <v>1</v>
      </c>
    </row>
    <row r="3" spans="1:6" x14ac:dyDescent="0.3">
      <c r="A3" t="s">
        <v>3</v>
      </c>
      <c r="B3">
        <v>228</v>
      </c>
      <c r="E3">
        <f>CORREL($B$2:B23, B4:$B$25)</f>
        <v>0.40266329546093416</v>
      </c>
      <c r="F3">
        <v>2</v>
      </c>
    </row>
    <row r="4" spans="1:6" x14ac:dyDescent="0.3">
      <c r="A4" t="s">
        <v>4</v>
      </c>
      <c r="B4">
        <v>153</v>
      </c>
      <c r="E4">
        <f>CORREL(B2:B22,B5:B25)</f>
        <v>-1.8369416828255818E-2</v>
      </c>
      <c r="F4">
        <v>3</v>
      </c>
    </row>
    <row r="5" spans="1:6" x14ac:dyDescent="0.3">
      <c r="A5" t="s">
        <v>5</v>
      </c>
      <c r="B5">
        <v>140</v>
      </c>
      <c r="C5">
        <f ca="1">AVERAGE(A32:A36)</f>
        <v>51.14322986876742</v>
      </c>
      <c r="E5">
        <f>CORREL(B2:B21,B6:B25)</f>
        <v>-0.44359609904457165</v>
      </c>
      <c r="F5">
        <v>4</v>
      </c>
    </row>
    <row r="6" spans="1:6" x14ac:dyDescent="0.3">
      <c r="A6" t="s">
        <v>6</v>
      </c>
      <c r="B6">
        <v>55</v>
      </c>
      <c r="C6">
        <f t="shared" ref="C6:C25" ca="1" si="0">AVERAGE(A33:A37)</f>
        <v>67.240242111415284</v>
      </c>
      <c r="E6">
        <f>CORREL(B2:B20,B7:B25)</f>
        <v>-0.69741552409372831</v>
      </c>
      <c r="F6">
        <v>5</v>
      </c>
    </row>
    <row r="7" spans="1:6" x14ac:dyDescent="0.3">
      <c r="A7" t="s">
        <v>7</v>
      </c>
      <c r="B7">
        <v>34</v>
      </c>
      <c r="C7">
        <f t="shared" ca="1" si="0"/>
        <v>47.505884953188414</v>
      </c>
    </row>
    <row r="8" spans="1:6" x14ac:dyDescent="0.3">
      <c r="A8" t="s">
        <v>8</v>
      </c>
      <c r="B8">
        <v>30</v>
      </c>
      <c r="C8">
        <f t="shared" ca="1" si="0"/>
        <v>61.523839802435326</v>
      </c>
    </row>
    <row r="9" spans="1:6" x14ac:dyDescent="0.3">
      <c r="A9" t="s">
        <v>9</v>
      </c>
      <c r="B9">
        <v>28</v>
      </c>
      <c r="C9">
        <f t="shared" ca="1" si="0"/>
        <v>91.029493077464508</v>
      </c>
    </row>
    <row r="10" spans="1:6" x14ac:dyDescent="0.3">
      <c r="A10" t="s">
        <v>10</v>
      </c>
      <c r="B10">
        <v>29</v>
      </c>
      <c r="C10">
        <f t="shared" ca="1" si="0"/>
        <v>57.392551484370586</v>
      </c>
    </row>
    <row r="11" spans="1:6" x14ac:dyDescent="0.3">
      <c r="A11" t="s">
        <v>11</v>
      </c>
      <c r="B11">
        <v>41</v>
      </c>
      <c r="C11">
        <f t="shared" ca="1" si="0"/>
        <v>69.779827550151595</v>
      </c>
    </row>
    <row r="12" spans="1:6" x14ac:dyDescent="0.3">
      <c r="A12" t="s">
        <v>12</v>
      </c>
      <c r="B12">
        <v>88</v>
      </c>
      <c r="C12">
        <f t="shared" ca="1" si="0"/>
        <v>94.60798894490226</v>
      </c>
    </row>
    <row r="13" spans="1:6" x14ac:dyDescent="0.3">
      <c r="A13" t="s">
        <v>13</v>
      </c>
      <c r="B13">
        <v>199</v>
      </c>
      <c r="C13">
        <f t="shared" ca="1" si="0"/>
        <v>87.584802842832431</v>
      </c>
    </row>
    <row r="14" spans="1:6" x14ac:dyDescent="0.3">
      <c r="A14" t="s">
        <v>2</v>
      </c>
      <c r="B14">
        <v>230</v>
      </c>
      <c r="C14">
        <f t="shared" ca="1" si="0"/>
        <v>65.528018543395703</v>
      </c>
    </row>
    <row r="15" spans="1:6" x14ac:dyDescent="0.3">
      <c r="A15" t="s">
        <v>3</v>
      </c>
      <c r="B15">
        <v>245</v>
      </c>
      <c r="C15">
        <f t="shared" ca="1" si="0"/>
        <v>69.189411442918455</v>
      </c>
    </row>
    <row r="16" spans="1:6" x14ac:dyDescent="0.3">
      <c r="A16" t="s">
        <v>4</v>
      </c>
      <c r="B16">
        <v>247</v>
      </c>
      <c r="C16">
        <f t="shared" ca="1" si="0"/>
        <v>-4.2269153890458711</v>
      </c>
    </row>
    <row r="17" spans="1:3" x14ac:dyDescent="0.3">
      <c r="A17" t="s">
        <v>5</v>
      </c>
      <c r="B17">
        <v>135</v>
      </c>
      <c r="C17">
        <f t="shared" ca="1" si="0"/>
        <v>-35.07123107153803</v>
      </c>
    </row>
    <row r="18" spans="1:3" x14ac:dyDescent="0.3">
      <c r="A18" t="s">
        <v>6</v>
      </c>
      <c r="B18">
        <v>34</v>
      </c>
      <c r="C18">
        <f t="shared" ca="1" si="0"/>
        <v>-21.738935922571464</v>
      </c>
    </row>
    <row r="19" spans="1:3" x14ac:dyDescent="0.3">
      <c r="A19" t="s">
        <v>7</v>
      </c>
      <c r="B19">
        <v>33</v>
      </c>
      <c r="C19">
        <f t="shared" ca="1" si="0"/>
        <v>-19.416418658076928</v>
      </c>
    </row>
    <row r="20" spans="1:3" x14ac:dyDescent="0.3">
      <c r="A20" t="s">
        <v>8</v>
      </c>
      <c r="B20">
        <v>27</v>
      </c>
      <c r="C20">
        <f t="shared" ca="1" si="0"/>
        <v>-9.9914170204994495</v>
      </c>
    </row>
    <row r="21" spans="1:3" x14ac:dyDescent="0.3">
      <c r="A21" t="s">
        <v>9</v>
      </c>
      <c r="B21">
        <v>26</v>
      </c>
      <c r="C21">
        <f t="shared" ca="1" si="0"/>
        <v>31.199489444121117</v>
      </c>
    </row>
    <row r="22" spans="1:3" x14ac:dyDescent="0.3">
      <c r="A22" t="s">
        <v>10</v>
      </c>
      <c r="B22">
        <v>28</v>
      </c>
      <c r="C22">
        <f t="shared" ca="1" si="0"/>
        <v>9.0795100066187615</v>
      </c>
    </row>
    <row r="23" spans="1:3" x14ac:dyDescent="0.3">
      <c r="A23" t="s">
        <v>11</v>
      </c>
      <c r="B23">
        <v>39</v>
      </c>
      <c r="C23">
        <f t="shared" ca="1" si="0"/>
        <v>-15.777908448300559</v>
      </c>
    </row>
    <row r="24" spans="1:3" x14ac:dyDescent="0.3">
      <c r="A24" t="s">
        <v>12</v>
      </c>
      <c r="B24">
        <v>86</v>
      </c>
      <c r="C24">
        <f t="shared" ca="1" si="0"/>
        <v>-23.168000942888828</v>
      </c>
    </row>
    <row r="25" spans="1:3" x14ac:dyDescent="0.3">
      <c r="A25" t="s">
        <v>13</v>
      </c>
      <c r="B25">
        <v>188</v>
      </c>
      <c r="C25">
        <f t="shared" ca="1" si="0"/>
        <v>-39.714184281117163</v>
      </c>
    </row>
    <row r="26" spans="1:3" x14ac:dyDescent="0.3">
      <c r="C26" s="1"/>
    </row>
    <row r="27" spans="1:3" x14ac:dyDescent="0.3">
      <c r="A27" t="s">
        <v>14</v>
      </c>
      <c r="B27">
        <f>AVERAGE(B2:B25)</f>
        <v>107.79166666666667</v>
      </c>
      <c r="C27" s="1"/>
    </row>
    <row r="28" spans="1:3" x14ac:dyDescent="0.3">
      <c r="A28" t="s">
        <v>16</v>
      </c>
      <c r="B28">
        <f>_xlfn.VAR.S(B2:B25)</f>
        <v>7489.4764492753611</v>
      </c>
      <c r="C28" s="1"/>
    </row>
    <row r="29" spans="1:3" x14ac:dyDescent="0.3">
      <c r="A29" t="s">
        <v>15</v>
      </c>
      <c r="B29">
        <f>STDEV(B2:B25)</f>
        <v>86.541761302132983</v>
      </c>
      <c r="C29" s="1"/>
    </row>
    <row r="30" spans="1:3" x14ac:dyDescent="0.3">
      <c r="A30" t="s">
        <v>19</v>
      </c>
      <c r="B30">
        <f>COUNT(B2:B25)</f>
        <v>24</v>
      </c>
      <c r="C30" s="1"/>
    </row>
    <row r="31" spans="1:3" x14ac:dyDescent="0.3">
      <c r="A31" s="1" t="s">
        <v>17</v>
      </c>
      <c r="C31" s="1"/>
    </row>
    <row r="32" spans="1:3" x14ac:dyDescent="0.3">
      <c r="A32">
        <f ca="1">_xlfn.NORM.INV(RAND(), 0, $B$29)</f>
        <v>31.803600241546896</v>
      </c>
    </row>
    <row r="33" spans="1:1" x14ac:dyDescent="0.3">
      <c r="A33">
        <f t="shared" ref="A33:A55" ca="1" si="1">_xlfn.NORM.INV(RAND(), 0, $B$29)</f>
        <v>90.396720383441789</v>
      </c>
    </row>
    <row r="34" spans="1:1" x14ac:dyDescent="0.3">
      <c r="A34">
        <f t="shared" ca="1" si="1"/>
        <v>15.817228818321777</v>
      </c>
    </row>
    <row r="35" spans="1:1" x14ac:dyDescent="0.3">
      <c r="A35">
        <f t="shared" ca="1" si="1"/>
        <v>-28.070867789466313</v>
      </c>
    </row>
    <row r="36" spans="1:1" x14ac:dyDescent="0.3">
      <c r="A36">
        <f t="shared" ca="1" si="1"/>
        <v>145.76946768999295</v>
      </c>
    </row>
    <row r="37" spans="1:1" x14ac:dyDescent="0.3">
      <c r="A37">
        <f t="shared" ca="1" si="1"/>
        <v>112.28866145478624</v>
      </c>
    </row>
    <row r="38" spans="1:1" x14ac:dyDescent="0.3">
      <c r="A38">
        <f t="shared" ca="1" si="1"/>
        <v>-8.2750654076925798</v>
      </c>
    </row>
    <row r="39" spans="1:1" x14ac:dyDescent="0.3">
      <c r="A39">
        <f t="shared" ca="1" si="1"/>
        <v>85.907003064556378</v>
      </c>
    </row>
    <row r="40" spans="1:1" x14ac:dyDescent="0.3">
      <c r="A40">
        <f t="shared" ca="1" si="1"/>
        <v>119.45739858567957</v>
      </c>
    </row>
    <row r="41" spans="1:1" x14ac:dyDescent="0.3">
      <c r="A41">
        <f t="shared" ca="1" si="1"/>
        <v>-22.415240275476677</v>
      </c>
    </row>
    <row r="42" spans="1:1" x14ac:dyDescent="0.3">
      <c r="A42">
        <f t="shared" ca="1" si="1"/>
        <v>174.22504178369127</v>
      </c>
    </row>
    <row r="43" spans="1:1" x14ac:dyDescent="0.3">
      <c r="A43">
        <f t="shared" ca="1" si="1"/>
        <v>115.86574156606079</v>
      </c>
    </row>
    <row r="44" spans="1:1" x14ac:dyDescent="0.3">
      <c r="A44">
        <f t="shared" ca="1" si="1"/>
        <v>50.791072554207176</v>
      </c>
    </row>
    <row r="45" spans="1:1" x14ac:dyDescent="0.3">
      <c r="A45">
        <f t="shared" ca="1" si="1"/>
        <v>9.17347708849592</v>
      </c>
    </row>
    <row r="46" spans="1:1" x14ac:dyDescent="0.3">
      <c r="A46">
        <f t="shared" ca="1" si="1"/>
        <v>-4.1082757778629091</v>
      </c>
    </row>
    <row r="47" spans="1:1" x14ac:dyDescent="0.3">
      <c r="A47">
        <f t="shared" ca="1" si="1"/>
        <v>-192.85659237613035</v>
      </c>
    </row>
    <row r="48" spans="1:1" x14ac:dyDescent="0.3">
      <c r="A48">
        <f t="shared" ca="1" si="1"/>
        <v>-38.355836846399974</v>
      </c>
    </row>
    <row r="49" spans="1:1" x14ac:dyDescent="0.3">
      <c r="A49">
        <f t="shared" ca="1" si="1"/>
        <v>117.45254829903999</v>
      </c>
    </row>
    <row r="50" spans="1:1" x14ac:dyDescent="0.3">
      <c r="A50">
        <f t="shared" ca="1" si="1"/>
        <v>20.78606341096858</v>
      </c>
    </row>
    <row r="51" spans="1:1" x14ac:dyDescent="0.3">
      <c r="A51">
        <f t="shared" ca="1" si="1"/>
        <v>43.016732410024503</v>
      </c>
    </row>
    <row r="52" spans="1:1" x14ac:dyDescent="0.3">
      <c r="A52">
        <f t="shared" ca="1" si="1"/>
        <v>13.097939946972474</v>
      </c>
    </row>
    <row r="53" spans="1:1" x14ac:dyDescent="0.3">
      <c r="A53">
        <f t="shared" ca="1" si="1"/>
        <v>-148.95573403391174</v>
      </c>
    </row>
    <row r="54" spans="1:1" x14ac:dyDescent="0.3">
      <c r="A54">
        <f t="shared" ca="1" si="1"/>
        <v>-6.8345439755566133</v>
      </c>
    </row>
    <row r="55" spans="1:1" x14ac:dyDescent="0.3">
      <c r="A55">
        <f t="shared" ca="1" si="1"/>
        <v>-16.164399061972762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Mr</dc:creator>
  <cp:lastModifiedBy>Vương Thanh Linh</cp:lastModifiedBy>
  <dcterms:created xsi:type="dcterms:W3CDTF">2024-04-17T14:03:10Z</dcterms:created>
  <dcterms:modified xsi:type="dcterms:W3CDTF">2024-04-30T08:13:54Z</dcterms:modified>
</cp:coreProperties>
</file>