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Quan_Ly_Phong_Kham_Nha_Khoa\"/>
    </mc:Choice>
  </mc:AlternateContent>
  <xr:revisionPtr revIDLastSave="0" documentId="13_ncr:1_{9279D85E-D681-4313-8D25-D2E0077B97D1}" xr6:coauthVersionLast="47" xr6:coauthVersionMax="47" xr10:uidLastSave="{00000000-0000-0000-0000-000000000000}"/>
  <bookViews>
    <workbookView xWindow="-108" yWindow="-108" windowWidth="23256" windowHeight="12456" firstSheet="5" activeTab="6" xr2:uid="{53358A67-FBEB-47FF-9BB5-0AEF83725220}"/>
  </bookViews>
  <sheets>
    <sheet name="Vật Liệu" sheetId="6" r:id="rId1"/>
    <sheet name="Chức vụ" sheetId="1" r:id="rId2"/>
    <sheet name="Thông tin nhân viên" sheetId="2" r:id="rId3"/>
    <sheet name="Tài khoản" sheetId="4" r:id="rId4"/>
    <sheet name="Nhập Liệu" sheetId="5" r:id="rId5"/>
    <sheet name="Thông tin bệnh nhân" sheetId="7" r:id="rId6"/>
    <sheet name="Thông tin cận lâm sàn" sheetId="8" r:id="rId7"/>
    <sheet name="Thông tin bảo hành" sheetId="9" r:id="rId8"/>
    <sheet name="Chuẩn đoán điều trị" sheetId="10" r:id="rId9"/>
    <sheet name="Thông tin lâm sàn" sheetId="11" r:id="rId10"/>
    <sheet name="Đơn thuốc" sheetId="12" r:id="rId11"/>
    <sheet name="Dịch vụ thanh toán" sheetId="13" r:id="rId12"/>
    <sheet name="Hóa đơn" sheetId="14" r:id="rId13"/>
    <sheet name="Lịch sử khám" sheetId="15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0" l="1"/>
  <c r="E2" i="12"/>
  <c r="H3" i="10"/>
  <c r="H4" i="10"/>
  <c r="H5" i="10"/>
  <c r="H2" i="10"/>
  <c r="F6" i="10"/>
  <c r="F3" i="10"/>
  <c r="F3" i="6"/>
  <c r="F4" i="6"/>
  <c r="F5" i="6"/>
  <c r="F6" i="6"/>
  <c r="F7" i="6"/>
  <c r="F8" i="6"/>
  <c r="F9" i="6"/>
  <c r="F10" i="6"/>
  <c r="F11" i="6"/>
  <c r="F2" i="6"/>
  <c r="E3" i="6"/>
  <c r="E4" i="6"/>
  <c r="E5" i="6"/>
  <c r="E6" i="6"/>
  <c r="E7" i="6"/>
  <c r="E8" i="6"/>
  <c r="E9" i="6"/>
  <c r="E10" i="6"/>
  <c r="E11" i="6"/>
  <c r="E2" i="6"/>
</calcChain>
</file>

<file path=xl/sharedStrings.xml><?xml version="1.0" encoding="utf-8"?>
<sst xmlns="http://schemas.openxmlformats.org/spreadsheetml/2006/main" count="220" uniqueCount="173">
  <si>
    <t>Mã vật liệu</t>
  </si>
  <si>
    <t>Nội dung</t>
  </si>
  <si>
    <t>DVT</t>
  </si>
  <si>
    <t>Số lượng</t>
  </si>
  <si>
    <t xml:space="preserve">Đơn giá </t>
  </si>
  <si>
    <t>Thành tiền</t>
  </si>
  <si>
    <t>Composite</t>
  </si>
  <si>
    <t>Hợp chất trám răng</t>
  </si>
  <si>
    <t>Vật Liệu trám cấy</t>
  </si>
  <si>
    <t>Răng giả</t>
  </si>
  <si>
    <t>Dây cung</t>
  </si>
  <si>
    <t>Sợi thủy tinh</t>
  </si>
  <si>
    <t>Cốt nhựa</t>
  </si>
  <si>
    <t>Chất tạo hình</t>
  </si>
  <si>
    <t>Vật liệu chống nhạy</t>
  </si>
  <si>
    <t>Máy x-ray</t>
  </si>
  <si>
    <t>Gram</t>
  </si>
  <si>
    <t>Giá nước ngoài (Đừng quan tâm)</t>
  </si>
  <si>
    <t>Ống</t>
  </si>
  <si>
    <t>Chiếc</t>
  </si>
  <si>
    <t>Cái</t>
  </si>
  <si>
    <t>Hủ</t>
  </si>
  <si>
    <t>Mã (PrimaryKey)</t>
  </si>
  <si>
    <t>Đừng quan tâm</t>
  </si>
  <si>
    <t>Thông tin có sự hỗ trợ của GPT</t>
  </si>
  <si>
    <t>Mã chức vụ</t>
  </si>
  <si>
    <t>Tên chức vụ</t>
  </si>
  <si>
    <t>Bác sĩ nha khoa</t>
  </si>
  <si>
    <t>Hộ lý</t>
  </si>
  <si>
    <t>Y tá nha khoa</t>
  </si>
  <si>
    <t>Chuyên viên vệ sinh răng miệng</t>
  </si>
  <si>
    <t>Chuyên viên chụp X-Quang</t>
  </si>
  <si>
    <t>Chuyên viên đúc răng giả</t>
  </si>
  <si>
    <t>Chuyên viên tư vấn và lập kế hoạch điều trị</t>
  </si>
  <si>
    <t>Quản lý phòng khám</t>
  </si>
  <si>
    <t>Mã nhân viên</t>
  </si>
  <si>
    <t>Mã tự sinh</t>
  </si>
  <si>
    <t>Họ và tên</t>
  </si>
  <si>
    <t>Giới tính</t>
  </si>
  <si>
    <t>Năm sinh</t>
  </si>
  <si>
    <t>Số điện thoại</t>
  </si>
  <si>
    <t>Địa chỉ</t>
  </si>
  <si>
    <t>Nguyễn Thanh Siêu</t>
  </si>
  <si>
    <t>GT 0 = false = Nam</t>
  </si>
  <si>
    <t>GT 1= true = Nữ</t>
  </si>
  <si>
    <t>2003-04-08 12:00:00</t>
  </si>
  <si>
    <t>0968832714</t>
  </si>
  <si>
    <t>88B Trương Văn Thành, Hiệp Phú, Thủ Đức, Hồ Chí Minh</t>
  </si>
  <si>
    <t>Đặng Lê Ngọc Trạng</t>
  </si>
  <si>
    <t>2003-10-20 12:00:00</t>
  </si>
  <si>
    <t>0899905437</t>
  </si>
  <si>
    <t>1/12 339, Phước Long B, Quận 9, Hồ Chí Minh</t>
  </si>
  <si>
    <t>Trần Việt Đức</t>
  </si>
  <si>
    <t>2003-01-03 12:00:00</t>
  </si>
  <si>
    <t>0886542959</t>
  </si>
  <si>
    <t>6 D5, Tăng Nhơn Phú B, Quận 9, Hồ Chí Minh</t>
  </si>
  <si>
    <t>Nguyễn Thanh Huy</t>
  </si>
  <si>
    <t>1/171 Man Thiện, Hiệp Phú, Thủ Đức, Hồ Chí Minh</t>
  </si>
  <si>
    <t>Nguyễn Thị Tuyết Nhung</t>
  </si>
  <si>
    <t>2004-09-29 12:00:00</t>
  </si>
  <si>
    <t>0399696175</t>
  </si>
  <si>
    <t>0396196427</t>
  </si>
  <si>
    <t>4/15 822, Phú Hữu, Quận 9, Hồ Chí Minh</t>
  </si>
  <si>
    <t>Nguyễn Thị Quỳnh Như</t>
  </si>
  <si>
    <t>0327874376</t>
  </si>
  <si>
    <t>2000-10-29 12:00:00</t>
  </si>
  <si>
    <t>1994-03-16 12:00:00</t>
  </si>
  <si>
    <t>37 Tạ Hiện, Thạnh Mỹ Lợi, Quận 2, Hồ Chí Minh</t>
  </si>
  <si>
    <t>Trần Lê Uyên Phương</t>
  </si>
  <si>
    <t>Lê Trần Trọng Nghĩa</t>
  </si>
  <si>
    <t>2003-11-21 12:00:00</t>
  </si>
  <si>
    <t>0856113782</t>
  </si>
  <si>
    <t>1000 Nguyễn Duy Trinh, Quận 9, Hồ Chí Minh</t>
  </si>
  <si>
    <t>2003-06-17 12:00:00</t>
  </si>
  <si>
    <t>0969996699</t>
  </si>
  <si>
    <t>12 Quang Trung, Hiệp Phú, Thủ Đức, Hồ Chí Minh</t>
  </si>
  <si>
    <t>Tài khoản</t>
  </si>
  <si>
    <t>Mật Khẩu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</si>
  <si>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</si>
  <si>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</si>
  <si>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</si>
  <si>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</si>
  <si>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</si>
  <si>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</si>
  <si>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</si>
  <si>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</si>
  <si>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Mã nhập</t>
  </si>
  <si>
    <t>Ngày nhập</t>
  </si>
  <si>
    <t>Đơn giá</t>
  </si>
  <si>
    <t>Mã bệnh nhân</t>
  </si>
  <si>
    <t>Tên bệnh nhân</t>
  </si>
  <si>
    <t>Năm Sinh</t>
  </si>
  <si>
    <t>Ngày khám</t>
  </si>
  <si>
    <t>Lý do đến khám</t>
  </si>
  <si>
    <t>Nguyễn Thanh Đô</t>
  </si>
  <si>
    <t>Nguyễn Thị Bích Lâm</t>
  </si>
  <si>
    <t>Phạm Thị Khâm</t>
  </si>
  <si>
    <t>1980-10-26 12:00:00</t>
  </si>
  <si>
    <t>0976917095</t>
  </si>
  <si>
    <t>Đội 3, Vạn Hội 2, Ân Tín, Hoài Ân, Bình Định</t>
  </si>
  <si>
    <t>2023-10-05 12:00:00</t>
  </si>
  <si>
    <t>Chữa tủy</t>
  </si>
  <si>
    <t>1979-06-17 12:00:00</t>
  </si>
  <si>
    <t>0326557917</t>
  </si>
  <si>
    <t>Đội 5, Vạn Hội 2, Ân Tín, Hoài Ân, Bình Định</t>
  </si>
  <si>
    <t>Làm răng sứ</t>
  </si>
  <si>
    <t>1975-03-12 12:00:00</t>
  </si>
  <si>
    <t>0395720664</t>
  </si>
  <si>
    <t>Xóm 2, Mỹ Thành, Ân Đức, Hoài Ân, Bình Định</t>
  </si>
  <si>
    <t>2023-09-06 12:00:00</t>
  </si>
  <si>
    <t>Nhổ răng</t>
  </si>
  <si>
    <t>Nguyễn Khuê</t>
  </si>
  <si>
    <t>1977-12-24 12:00:00</t>
  </si>
  <si>
    <t>0375540673</t>
  </si>
  <si>
    <t>Phan Thị Mùi</t>
  </si>
  <si>
    <t>1977-12-25 12:00:00</t>
  </si>
  <si>
    <t>0374951065</t>
  </si>
  <si>
    <t>Mã cận lâm sàn</t>
  </si>
  <si>
    <t>Huyết Áp</t>
  </si>
  <si>
    <t>Máu khó đông</t>
  </si>
  <si>
    <t>Bệnh tim bẩm sinh</t>
  </si>
  <si>
    <t>thiểu năng trí tuệ</t>
  </si>
  <si>
    <t>Khác</t>
  </si>
  <si>
    <t>1 = true = có</t>
  </si>
  <si>
    <t>0 = false = không</t>
  </si>
  <si>
    <t>Không</t>
  </si>
  <si>
    <t>Dị ứng vôi</t>
  </si>
  <si>
    <t>Mã bảo hành</t>
  </si>
  <si>
    <t>Tên Labo bảo hành</t>
  </si>
  <si>
    <t>Ngày hết hạn</t>
  </si>
  <si>
    <t>Bảo hành răng sứ</t>
  </si>
  <si>
    <t>Bảo hành răng giả</t>
  </si>
  <si>
    <t>Bảo hành tủy răng</t>
  </si>
  <si>
    <t>Mã chuẩn đoán</t>
  </si>
  <si>
    <t>Nội dung chuẩn đoán</t>
  </si>
  <si>
    <t>Lựa chọn điều trị</t>
  </si>
  <si>
    <t>Đơn vị tính</t>
  </si>
  <si>
    <t>Tủy bị hoại tử</t>
  </si>
  <si>
    <t>Răng sâu nặng</t>
  </si>
  <si>
    <t>Bình thường</t>
  </si>
  <si>
    <t>Nội nha</t>
  </si>
  <si>
    <t>Răng sứ</t>
  </si>
  <si>
    <t>Răng ố vàng nặng</t>
  </si>
  <si>
    <t>Răng sâu</t>
  </si>
  <si>
    <t>Trám răng</t>
  </si>
  <si>
    <t>Răng tháo lắp</t>
  </si>
  <si>
    <t>Răng</t>
  </si>
  <si>
    <t>Răng hỏng nặng</t>
  </si>
  <si>
    <t>Mã lâm sàn</t>
  </si>
  <si>
    <t>Mã đơn thuốc</t>
  </si>
  <si>
    <t>Tên đơn thuốc</t>
  </si>
  <si>
    <t>Giảm đau</t>
  </si>
  <si>
    <t>Mã thanh toán</t>
  </si>
  <si>
    <t>Hình thức thanh toán</t>
  </si>
  <si>
    <t>Tiền mặt</t>
  </si>
  <si>
    <t>Ngân hàng</t>
  </si>
  <si>
    <t>Momo</t>
  </si>
  <si>
    <t>VNPay</t>
  </si>
  <si>
    <t>Mã hóa đơn</t>
  </si>
  <si>
    <t>Ngày thanh toán</t>
  </si>
  <si>
    <t>mã thanh toán</t>
  </si>
  <si>
    <t>mã đơn thuốc</t>
  </si>
  <si>
    <t>Tổng số tiền</t>
  </si>
  <si>
    <t>Mã lịch sử khám</t>
  </si>
  <si>
    <t>ngày khám</t>
  </si>
  <si>
    <t>mã hóa đơn</t>
  </si>
  <si>
    <t>mã nhân viên</t>
  </si>
  <si>
    <t>2023-09-30 12:00:00</t>
  </si>
  <si>
    <t>2003-09-30 12:00:00</t>
  </si>
  <si>
    <t>2025-09-29 12:00:00</t>
  </si>
  <si>
    <t>2030-09-29 12:00:00</t>
  </si>
  <si>
    <t>2024-09-29 12:00:00</t>
  </si>
  <si>
    <t>2023-09-30 12:00:01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</si>
</sst>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2" borderId="0" xfId="0" applyFill="1"/>
    <xf numFmtId="0" fontId="1" fillId="0" borderId="0" xfId="0" applyFont="1"/>
    <xf numFmtId="1" fontId="0" fillId="2" borderId="0" xfId="0" applyNumberFormat="1" applyFill="1"/>
    <xf numFmtId="1" fontId="1" fillId="0" borderId="0" xfId="0" applyNumberFormat="1" applyFont="1"/>
    <xf numFmtId="1" fontId="0" fillId="3" borderId="0" xfId="0" applyNumberFormat="1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D119-E43E-430D-96E5-8A9BBCA82550}">
  <dimension ref="A1:G24"/>
  <sheetViews>
    <sheetView workbookViewId="0">
      <selection activeCell="F2" sqref="F2"/>
    </sheetView>
  </sheetViews>
  <sheetFormatPr defaultRowHeight="14.4" x14ac:dyDescent="0.3"/>
  <cols>
    <col min="1" max="1" width="13" style="3" customWidth="1"/>
    <col min="2" max="2" width="25.5546875" customWidth="1"/>
    <col min="4" max="4" width="14.33203125" style="1" customWidth="1"/>
    <col min="5" max="5" width="14.6640625" style="2" customWidth="1"/>
    <col min="6" max="6" width="14.21875" style="2" customWidth="1"/>
    <col min="7" max="7" width="27.33203125" style="4" customWidth="1"/>
  </cols>
  <sheetData>
    <row r="1" spans="1:7" x14ac:dyDescent="0.3">
      <c r="A1" s="3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s="4" t="s">
        <v>17</v>
      </c>
    </row>
    <row r="2" spans="1:7" x14ac:dyDescent="0.3">
      <c r="A2" s="3">
        <v>11101</v>
      </c>
      <c r="B2" t="s">
        <v>6</v>
      </c>
      <c r="C2" t="s">
        <v>16</v>
      </c>
      <c r="D2" s="1">
        <v>216</v>
      </c>
      <c r="E2" s="2">
        <f>G2*22.5*1000</f>
        <v>1125</v>
      </c>
      <c r="F2" s="2">
        <f>D2*E2</f>
        <v>243000</v>
      </c>
      <c r="G2" s="4">
        <v>0.05</v>
      </c>
    </row>
    <row r="3" spans="1:7" x14ac:dyDescent="0.3">
      <c r="A3" s="3">
        <v>11102</v>
      </c>
      <c r="B3" t="s">
        <v>7</v>
      </c>
      <c r="C3" t="s">
        <v>18</v>
      </c>
      <c r="D3" s="1">
        <v>20</v>
      </c>
      <c r="E3" s="2">
        <f t="shared" ref="E3:E11" si="0">G3*22.5*1000</f>
        <v>225000</v>
      </c>
      <c r="F3" s="2">
        <f t="shared" ref="F3:F11" si="1">D3*E3</f>
        <v>4500000</v>
      </c>
      <c r="G3" s="4">
        <v>10</v>
      </c>
    </row>
    <row r="4" spans="1:7" x14ac:dyDescent="0.3">
      <c r="A4" s="3">
        <v>11103</v>
      </c>
      <c r="B4" t="s">
        <v>8</v>
      </c>
      <c r="C4" t="s">
        <v>18</v>
      </c>
      <c r="D4" s="1">
        <v>15</v>
      </c>
      <c r="E4" s="2">
        <f t="shared" si="0"/>
        <v>337500</v>
      </c>
      <c r="F4" s="2">
        <f t="shared" si="1"/>
        <v>5062500</v>
      </c>
      <c r="G4" s="4">
        <v>15</v>
      </c>
    </row>
    <row r="5" spans="1:7" x14ac:dyDescent="0.3">
      <c r="A5" s="3">
        <v>11104</v>
      </c>
      <c r="B5" t="s">
        <v>9</v>
      </c>
      <c r="C5" t="s">
        <v>19</v>
      </c>
      <c r="D5" s="1">
        <v>10</v>
      </c>
      <c r="E5" s="2">
        <f t="shared" si="0"/>
        <v>1125000</v>
      </c>
      <c r="F5" s="2">
        <f t="shared" si="1"/>
        <v>11250000</v>
      </c>
      <c r="G5" s="4">
        <v>50</v>
      </c>
    </row>
    <row r="6" spans="1:7" x14ac:dyDescent="0.3">
      <c r="A6" s="3">
        <v>11105</v>
      </c>
      <c r="B6" t="s">
        <v>10</v>
      </c>
      <c r="C6" t="s">
        <v>20</v>
      </c>
      <c r="D6" s="1">
        <v>50</v>
      </c>
      <c r="E6" s="2">
        <f t="shared" si="0"/>
        <v>112500</v>
      </c>
      <c r="F6" s="2">
        <f t="shared" si="1"/>
        <v>5625000</v>
      </c>
      <c r="G6" s="4">
        <v>5</v>
      </c>
    </row>
    <row r="7" spans="1:7" x14ac:dyDescent="0.3">
      <c r="A7" s="3">
        <v>11106</v>
      </c>
      <c r="B7" t="s">
        <v>11</v>
      </c>
      <c r="C7" t="s">
        <v>16</v>
      </c>
      <c r="D7" s="1">
        <v>200</v>
      </c>
      <c r="E7" s="2">
        <f t="shared" si="0"/>
        <v>2250</v>
      </c>
      <c r="F7" s="2">
        <f t="shared" si="1"/>
        <v>450000</v>
      </c>
      <c r="G7" s="4">
        <v>0.1</v>
      </c>
    </row>
    <row r="8" spans="1:7" x14ac:dyDescent="0.3">
      <c r="A8" s="3">
        <v>11107</v>
      </c>
      <c r="B8" t="s">
        <v>12</v>
      </c>
      <c r="C8" t="s">
        <v>18</v>
      </c>
      <c r="D8" s="1">
        <v>25</v>
      </c>
      <c r="E8" s="2">
        <f t="shared" si="0"/>
        <v>450000</v>
      </c>
      <c r="F8" s="2">
        <f t="shared" si="1"/>
        <v>11250000</v>
      </c>
      <c r="G8" s="4">
        <v>20</v>
      </c>
    </row>
    <row r="9" spans="1:7" x14ac:dyDescent="0.3">
      <c r="A9" s="3">
        <v>11108</v>
      </c>
      <c r="B9" t="s">
        <v>13</v>
      </c>
      <c r="C9" t="s">
        <v>18</v>
      </c>
      <c r="D9" s="1">
        <v>30</v>
      </c>
      <c r="E9" s="2">
        <f t="shared" si="0"/>
        <v>270000</v>
      </c>
      <c r="F9" s="2">
        <f t="shared" si="1"/>
        <v>8100000</v>
      </c>
      <c r="G9" s="4">
        <v>12</v>
      </c>
    </row>
    <row r="10" spans="1:7" x14ac:dyDescent="0.3">
      <c r="A10" s="3">
        <v>11109</v>
      </c>
      <c r="B10" t="s">
        <v>14</v>
      </c>
      <c r="C10" t="s">
        <v>21</v>
      </c>
      <c r="D10" s="1">
        <v>5</v>
      </c>
      <c r="E10" s="2">
        <f t="shared" si="0"/>
        <v>562500</v>
      </c>
      <c r="F10" s="2">
        <f t="shared" si="1"/>
        <v>2812500</v>
      </c>
      <c r="G10" s="4">
        <v>25</v>
      </c>
    </row>
    <row r="11" spans="1:7" x14ac:dyDescent="0.3">
      <c r="A11" s="3">
        <v>11110</v>
      </c>
      <c r="B11" t="s">
        <v>15</v>
      </c>
      <c r="C11" t="s">
        <v>20</v>
      </c>
      <c r="D11" s="1">
        <v>1</v>
      </c>
      <c r="E11" s="2">
        <f t="shared" si="0"/>
        <v>11250000</v>
      </c>
      <c r="F11" s="2">
        <f t="shared" si="1"/>
        <v>11250000</v>
      </c>
      <c r="G11" s="4">
        <v>500</v>
      </c>
    </row>
    <row r="19" spans="2:4" x14ac:dyDescent="0.3">
      <c r="D19" s="5" t="s">
        <v>22</v>
      </c>
    </row>
    <row r="20" spans="2:4" x14ac:dyDescent="0.3">
      <c r="D20" s="6" t="s">
        <v>23</v>
      </c>
    </row>
    <row r="21" spans="2:4" x14ac:dyDescent="0.3">
      <c r="D21" s="7" t="s">
        <v>36</v>
      </c>
    </row>
    <row r="24" spans="2:4" x14ac:dyDescent="0.3">
      <c r="B24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CA59-DFA7-4645-86A5-FA67BB49905A}">
  <dimension ref="A1:C6"/>
  <sheetViews>
    <sheetView workbookViewId="0">
      <selection activeCell="A7" sqref="A7"/>
    </sheetView>
  </sheetViews>
  <sheetFormatPr defaultRowHeight="14.4" x14ac:dyDescent="0.3"/>
  <cols>
    <col min="1" max="1" width="13" style="8" customWidth="1"/>
    <col min="2" max="2" width="14.77734375" customWidth="1"/>
    <col min="3" max="3" width="12.5546875" customWidth="1"/>
  </cols>
  <sheetData>
    <row r="1" spans="1:3" x14ac:dyDescent="0.3">
      <c r="A1" s="8" t="s">
        <v>148</v>
      </c>
      <c r="B1" t="s">
        <v>133</v>
      </c>
      <c r="C1" t="s">
        <v>89</v>
      </c>
    </row>
    <row r="2" spans="1:3" x14ac:dyDescent="0.3">
      <c r="A2" s="8">
        <v>1</v>
      </c>
      <c r="B2">
        <v>1</v>
      </c>
      <c r="C2">
        <v>1</v>
      </c>
    </row>
    <row r="3" spans="1:3" x14ac:dyDescent="0.3">
      <c r="A3" s="8">
        <v>2</v>
      </c>
      <c r="B3">
        <v>2</v>
      </c>
      <c r="C3">
        <v>2</v>
      </c>
    </row>
    <row r="4" spans="1:3" x14ac:dyDescent="0.3">
      <c r="A4" s="8">
        <v>3</v>
      </c>
      <c r="B4">
        <v>3</v>
      </c>
      <c r="C4">
        <v>3</v>
      </c>
    </row>
    <row r="5" spans="1:3" x14ac:dyDescent="0.3">
      <c r="A5" s="8">
        <v>4</v>
      </c>
      <c r="B5">
        <v>4</v>
      </c>
      <c r="C5">
        <v>4</v>
      </c>
    </row>
    <row r="6" spans="1:3" x14ac:dyDescent="0.3">
      <c r="A6" s="8">
        <v>5</v>
      </c>
      <c r="B6">
        <v>5</v>
      </c>
      <c r="C6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B041-680E-4A36-9E29-3B67EFAA2D06}">
  <dimension ref="A1:E2"/>
  <sheetViews>
    <sheetView workbookViewId="0">
      <selection activeCell="E3" sqref="E3"/>
    </sheetView>
  </sheetViews>
  <sheetFormatPr defaultRowHeight="14.4" x14ac:dyDescent="0.3"/>
  <cols>
    <col min="1" max="1" width="13.44140625" customWidth="1"/>
    <col min="2" max="2" width="14.77734375" customWidth="1"/>
  </cols>
  <sheetData>
    <row r="1" spans="1:5" x14ac:dyDescent="0.3">
      <c r="A1" t="s">
        <v>149</v>
      </c>
      <c r="B1" t="s">
        <v>150</v>
      </c>
      <c r="C1" t="s">
        <v>3</v>
      </c>
      <c r="D1" t="s">
        <v>88</v>
      </c>
      <c r="E1" t="s">
        <v>5</v>
      </c>
    </row>
    <row r="2" spans="1:5" x14ac:dyDescent="0.3">
      <c r="A2">
        <v>1</v>
      </c>
      <c r="B2" t="s">
        <v>151</v>
      </c>
      <c r="C2">
        <v>1</v>
      </c>
      <c r="D2">
        <v>24000</v>
      </c>
      <c r="E2">
        <f>C2*D2</f>
        <v>24000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F53B-73E8-4961-A4BA-47D79A57E2B5}">
  <dimension ref="A1:B5"/>
  <sheetViews>
    <sheetView workbookViewId="0">
      <selection activeCell="B5" sqref="B5"/>
    </sheetView>
  </sheetViews>
  <sheetFormatPr defaultRowHeight="14.4" x14ac:dyDescent="0.3"/>
  <cols>
    <col min="1" max="1" width="14.33203125" customWidth="1"/>
    <col min="2" max="2" width="18.33203125" customWidth="1"/>
  </cols>
  <sheetData>
    <row r="1" spans="1:2" x14ac:dyDescent="0.3">
      <c r="A1" t="s">
        <v>152</v>
      </c>
      <c r="B1" t="s">
        <v>153</v>
      </c>
    </row>
    <row r="2" spans="1:2" x14ac:dyDescent="0.3">
      <c r="A2">
        <v>1</v>
      </c>
      <c r="B2" t="s">
        <v>154</v>
      </c>
    </row>
    <row r="3" spans="1:2" x14ac:dyDescent="0.3">
      <c r="A3">
        <v>2</v>
      </c>
      <c r="B3" t="s">
        <v>155</v>
      </c>
    </row>
    <row r="4" spans="1:2" x14ac:dyDescent="0.3">
      <c r="A4">
        <v>3</v>
      </c>
      <c r="B4" t="s">
        <v>156</v>
      </c>
    </row>
    <row r="5" spans="1:2" x14ac:dyDescent="0.3">
      <c r="A5">
        <v>4</v>
      </c>
      <c r="B5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D027-783A-44B0-BDBE-8AA541ECC50A}">
  <dimension ref="A1:H6"/>
  <sheetViews>
    <sheetView topLeftCell="D1" workbookViewId="0">
      <selection activeCell="B3" sqref="B3"/>
    </sheetView>
  </sheetViews>
  <sheetFormatPr defaultRowHeight="14.4" x14ac:dyDescent="0.3"/>
  <cols>
    <col min="1" max="1" width="12.88671875" style="8" customWidth="1"/>
    <col min="2" max="2" width="17.77734375" style="9" customWidth="1"/>
    <col min="3" max="3" width="13.44140625" customWidth="1"/>
    <col min="4" max="4" width="13" customWidth="1"/>
    <col min="5" max="5" width="12.88671875" customWidth="1"/>
    <col min="6" max="6" width="14.33203125" customWidth="1"/>
    <col min="7" max="7" width="12.21875" customWidth="1"/>
    <col min="8" max="8" width="16.109375" style="2" customWidth="1"/>
  </cols>
  <sheetData>
    <row r="1" spans="1:8" x14ac:dyDescent="0.3">
      <c r="A1" s="8" t="s">
        <v>158</v>
      </c>
      <c r="B1" s="9" t="s">
        <v>159</v>
      </c>
      <c r="C1" t="s">
        <v>160</v>
      </c>
      <c r="D1" t="s">
        <v>161</v>
      </c>
      <c r="E1" t="s">
        <v>148</v>
      </c>
      <c r="F1" t="s">
        <v>117</v>
      </c>
      <c r="G1" t="s">
        <v>89</v>
      </c>
      <c r="H1" s="2" t="s">
        <v>162</v>
      </c>
    </row>
    <row r="2" spans="1:8" x14ac:dyDescent="0.3">
      <c r="A2" s="8">
        <v>1</v>
      </c>
      <c r="B2" s="9" t="s">
        <v>100</v>
      </c>
      <c r="C2">
        <v>1</v>
      </c>
      <c r="D2">
        <v>1</v>
      </c>
      <c r="E2">
        <v>1</v>
      </c>
      <c r="F2">
        <v>1</v>
      </c>
      <c r="G2">
        <v>1</v>
      </c>
      <c r="H2" s="2">
        <v>1424000</v>
      </c>
    </row>
    <row r="3" spans="1:8" x14ac:dyDescent="0.3">
      <c r="A3" s="8">
        <v>2</v>
      </c>
      <c r="B3" s="9" t="s">
        <v>100</v>
      </c>
      <c r="C3">
        <v>2</v>
      </c>
      <c r="D3">
        <v>1</v>
      </c>
      <c r="E3">
        <v>2</v>
      </c>
      <c r="F3">
        <v>2</v>
      </c>
      <c r="G3">
        <v>2</v>
      </c>
      <c r="H3" s="2">
        <v>108024000</v>
      </c>
    </row>
    <row r="4" spans="1:8" x14ac:dyDescent="0.3">
      <c r="A4" s="8">
        <v>3</v>
      </c>
      <c r="B4" s="9" t="s">
        <v>100</v>
      </c>
      <c r="C4">
        <v>3</v>
      </c>
      <c r="D4">
        <v>1</v>
      </c>
      <c r="E4">
        <v>3</v>
      </c>
      <c r="F4">
        <v>3</v>
      </c>
      <c r="G4">
        <v>3</v>
      </c>
      <c r="H4" s="2">
        <v>224000</v>
      </c>
    </row>
    <row r="5" spans="1:8" x14ac:dyDescent="0.3">
      <c r="A5" s="8">
        <v>4</v>
      </c>
      <c r="B5" s="9" t="s">
        <v>100</v>
      </c>
      <c r="C5">
        <v>1</v>
      </c>
      <c r="D5">
        <v>1</v>
      </c>
      <c r="E5">
        <v>4</v>
      </c>
      <c r="F5">
        <v>4</v>
      </c>
      <c r="G5">
        <v>4</v>
      </c>
      <c r="H5" s="2">
        <v>194000</v>
      </c>
    </row>
    <row r="6" spans="1:8" x14ac:dyDescent="0.3">
      <c r="A6" s="8">
        <v>5</v>
      </c>
      <c r="B6" s="9" t="s">
        <v>100</v>
      </c>
      <c r="C6">
        <v>4</v>
      </c>
      <c r="D6">
        <v>1</v>
      </c>
      <c r="E6">
        <v>5</v>
      </c>
      <c r="F6">
        <v>5</v>
      </c>
      <c r="G6">
        <v>5</v>
      </c>
      <c r="H6" s="2">
        <v>182274000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F8A5-53BC-4DD2-8F0F-2A85E7305ECF}">
  <dimension ref="A1:E6"/>
  <sheetViews>
    <sheetView workbookViewId="0">
      <selection activeCell="B5" sqref="B5"/>
    </sheetView>
  </sheetViews>
  <sheetFormatPr defaultRowHeight="14.4" x14ac:dyDescent="0.3"/>
  <cols>
    <col min="1" max="1" width="16.6640625" style="8" customWidth="1"/>
    <col min="2" max="2" width="19" style="9" customWidth="1"/>
    <col min="3" max="3" width="14.77734375" customWidth="1"/>
    <col min="4" max="4" width="15.77734375" customWidth="1"/>
    <col min="5" max="5" width="14" customWidth="1"/>
  </cols>
  <sheetData>
    <row r="1" spans="1:5" x14ac:dyDescent="0.3">
      <c r="A1" s="8" t="s">
        <v>163</v>
      </c>
      <c r="B1" s="9" t="s">
        <v>164</v>
      </c>
      <c r="C1" t="s">
        <v>165</v>
      </c>
      <c r="D1" t="s">
        <v>166</v>
      </c>
      <c r="E1" t="s">
        <v>89</v>
      </c>
    </row>
    <row r="2" spans="1:5" x14ac:dyDescent="0.3">
      <c r="A2" s="8">
        <v>1</v>
      </c>
      <c r="B2" s="9" t="s">
        <v>100</v>
      </c>
      <c r="C2">
        <v>1</v>
      </c>
      <c r="D2">
        <v>1</v>
      </c>
      <c r="E2">
        <v>1</v>
      </c>
    </row>
    <row r="3" spans="1:5" x14ac:dyDescent="0.3">
      <c r="A3" s="8">
        <v>2</v>
      </c>
      <c r="B3" s="9" t="s">
        <v>100</v>
      </c>
      <c r="C3">
        <v>2</v>
      </c>
      <c r="D3">
        <v>1</v>
      </c>
      <c r="E3">
        <v>2</v>
      </c>
    </row>
    <row r="4" spans="1:5" x14ac:dyDescent="0.3">
      <c r="A4" s="8">
        <v>3</v>
      </c>
      <c r="B4" s="9" t="s">
        <v>109</v>
      </c>
      <c r="C4">
        <v>3</v>
      </c>
      <c r="D4">
        <v>1</v>
      </c>
      <c r="E4">
        <v>3</v>
      </c>
    </row>
    <row r="5" spans="1:5" x14ac:dyDescent="0.3">
      <c r="A5" s="8">
        <v>4</v>
      </c>
      <c r="B5" s="9" t="s">
        <v>172</v>
      </c>
      <c r="C5">
        <v>4</v>
      </c>
      <c r="D5">
        <v>1</v>
      </c>
      <c r="E5">
        <v>4</v>
      </c>
    </row>
    <row r="6" spans="1:5" x14ac:dyDescent="0.3">
      <c r="A6" s="8">
        <v>5</v>
      </c>
      <c r="B6" s="9" t="s">
        <v>167</v>
      </c>
      <c r="C6">
        <v>5</v>
      </c>
      <c r="D6">
        <v>1</v>
      </c>
      <c r="E6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2501-41F9-43E5-97FC-04574742A4C2}">
  <dimension ref="A1:B9"/>
  <sheetViews>
    <sheetView workbookViewId="0">
      <selection sqref="A1:A1048576"/>
    </sheetView>
  </sheetViews>
  <sheetFormatPr defaultRowHeight="14.4" x14ac:dyDescent="0.3"/>
  <cols>
    <col min="1" max="1" width="13.77734375" style="3" customWidth="1"/>
    <col min="2" max="2" width="36.44140625" customWidth="1"/>
  </cols>
  <sheetData>
    <row r="1" spans="1:2" x14ac:dyDescent="0.3">
      <c r="A1" s="3" t="s">
        <v>25</v>
      </c>
      <c r="B1" t="s">
        <v>26</v>
      </c>
    </row>
    <row r="2" spans="1:2" x14ac:dyDescent="0.3">
      <c r="A2" s="3">
        <v>1</v>
      </c>
      <c r="B2" t="s">
        <v>27</v>
      </c>
    </row>
    <row r="3" spans="1:2" x14ac:dyDescent="0.3">
      <c r="A3" s="3">
        <v>2</v>
      </c>
      <c r="B3" t="s">
        <v>28</v>
      </c>
    </row>
    <row r="4" spans="1:2" x14ac:dyDescent="0.3">
      <c r="A4" s="3">
        <v>3</v>
      </c>
      <c r="B4" t="s">
        <v>29</v>
      </c>
    </row>
    <row r="5" spans="1:2" x14ac:dyDescent="0.3">
      <c r="A5" s="3">
        <v>4</v>
      </c>
      <c r="B5" t="s">
        <v>30</v>
      </c>
    </row>
    <row r="6" spans="1:2" x14ac:dyDescent="0.3">
      <c r="A6" s="3">
        <v>5</v>
      </c>
      <c r="B6" t="s">
        <v>31</v>
      </c>
    </row>
    <row r="7" spans="1:2" x14ac:dyDescent="0.3">
      <c r="A7" s="3">
        <v>6</v>
      </c>
      <c r="B7" t="s">
        <v>32</v>
      </c>
    </row>
    <row r="8" spans="1:2" x14ac:dyDescent="0.3">
      <c r="A8" s="3">
        <v>7</v>
      </c>
      <c r="B8" t="s">
        <v>33</v>
      </c>
    </row>
    <row r="9" spans="1:2" x14ac:dyDescent="0.3">
      <c r="A9" s="3">
        <v>8</v>
      </c>
      <c r="B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6B59-3863-4FFA-BEFB-AC92D1040DB1}">
  <dimension ref="A1:G18"/>
  <sheetViews>
    <sheetView workbookViewId="0">
      <selection activeCell="G9" sqref="G9"/>
    </sheetView>
  </sheetViews>
  <sheetFormatPr defaultRowHeight="14.4" x14ac:dyDescent="0.3"/>
  <cols>
    <col min="1" max="1" width="11.6640625" style="8" customWidth="1"/>
    <col min="2" max="2" width="11.6640625" customWidth="1"/>
    <col min="3" max="3" width="20.5546875" customWidth="1"/>
    <col min="5" max="6" width="17.5546875" style="9" customWidth="1"/>
    <col min="7" max="7" width="24.6640625" customWidth="1"/>
  </cols>
  <sheetData>
    <row r="1" spans="1:7" x14ac:dyDescent="0.3">
      <c r="A1" s="8" t="s">
        <v>35</v>
      </c>
      <c r="B1" t="s">
        <v>25</v>
      </c>
      <c r="C1" t="s">
        <v>37</v>
      </c>
      <c r="D1" t="s">
        <v>38</v>
      </c>
      <c r="E1" s="9" t="s">
        <v>39</v>
      </c>
      <c r="F1" s="9" t="s">
        <v>40</v>
      </c>
      <c r="G1" t="s">
        <v>41</v>
      </c>
    </row>
    <row r="2" spans="1:7" x14ac:dyDescent="0.3">
      <c r="A2" s="8">
        <v>1</v>
      </c>
      <c r="B2">
        <v>1</v>
      </c>
      <c r="C2" t="s">
        <v>42</v>
      </c>
      <c r="D2">
        <v>0</v>
      </c>
      <c r="E2" s="9" t="s">
        <v>45</v>
      </c>
      <c r="F2" s="9" t="s">
        <v>46</v>
      </c>
      <c r="G2" t="s">
        <v>47</v>
      </c>
    </row>
    <row r="3" spans="1:7" x14ac:dyDescent="0.3">
      <c r="A3" s="8">
        <v>2</v>
      </c>
      <c r="B3">
        <v>2</v>
      </c>
      <c r="C3" t="s">
        <v>48</v>
      </c>
      <c r="D3">
        <v>0</v>
      </c>
      <c r="E3" s="9" t="s">
        <v>49</v>
      </c>
      <c r="F3" s="9" t="s">
        <v>50</v>
      </c>
      <c r="G3" t="s">
        <v>51</v>
      </c>
    </row>
    <row r="4" spans="1:7" x14ac:dyDescent="0.3">
      <c r="A4" s="8">
        <v>3</v>
      </c>
      <c r="B4">
        <v>3</v>
      </c>
      <c r="C4" t="s">
        <v>52</v>
      </c>
      <c r="D4">
        <v>0</v>
      </c>
      <c r="E4" s="9" t="s">
        <v>53</v>
      </c>
      <c r="F4" s="9" t="s">
        <v>54</v>
      </c>
      <c r="G4" t="s">
        <v>55</v>
      </c>
    </row>
    <row r="5" spans="1:7" x14ac:dyDescent="0.3">
      <c r="A5" s="8">
        <v>4</v>
      </c>
      <c r="B5">
        <v>4</v>
      </c>
      <c r="C5" t="s">
        <v>56</v>
      </c>
      <c r="D5">
        <v>0</v>
      </c>
      <c r="E5" s="9" t="s">
        <v>66</v>
      </c>
      <c r="F5" s="9" t="s">
        <v>61</v>
      </c>
      <c r="G5" t="s">
        <v>57</v>
      </c>
    </row>
    <row r="6" spans="1:7" x14ac:dyDescent="0.3">
      <c r="A6" s="8">
        <v>5</v>
      </c>
      <c r="B6">
        <v>5</v>
      </c>
      <c r="C6" t="s">
        <v>58</v>
      </c>
      <c r="D6">
        <v>1</v>
      </c>
      <c r="E6" s="9" t="s">
        <v>59</v>
      </c>
      <c r="F6" s="9" t="s">
        <v>60</v>
      </c>
      <c r="G6" t="s">
        <v>62</v>
      </c>
    </row>
    <row r="7" spans="1:7" x14ac:dyDescent="0.3">
      <c r="A7" s="8">
        <v>6</v>
      </c>
      <c r="B7">
        <v>6</v>
      </c>
      <c r="C7" t="s">
        <v>63</v>
      </c>
      <c r="D7">
        <v>1</v>
      </c>
      <c r="E7" s="9" t="s">
        <v>65</v>
      </c>
      <c r="F7" s="9" t="s">
        <v>64</v>
      </c>
      <c r="G7" t="s">
        <v>67</v>
      </c>
    </row>
    <row r="8" spans="1:7" x14ac:dyDescent="0.3">
      <c r="A8" s="8">
        <v>7</v>
      </c>
      <c r="B8">
        <v>7</v>
      </c>
      <c r="C8" t="s">
        <v>68</v>
      </c>
      <c r="D8">
        <v>1</v>
      </c>
      <c r="E8" s="9" t="s">
        <v>70</v>
      </c>
      <c r="F8" s="9" t="s">
        <v>71</v>
      </c>
      <c r="G8" t="s">
        <v>72</v>
      </c>
    </row>
    <row r="9" spans="1:7" x14ac:dyDescent="0.3">
      <c r="A9" s="8">
        <v>8</v>
      </c>
      <c r="B9">
        <v>8</v>
      </c>
      <c r="C9" t="s">
        <v>69</v>
      </c>
      <c r="D9">
        <v>0</v>
      </c>
      <c r="E9" s="9" t="s">
        <v>73</v>
      </c>
      <c r="F9" s="9" t="s">
        <v>74</v>
      </c>
      <c r="G9" t="s">
        <v>75</v>
      </c>
    </row>
    <row r="17" spans="3:3" x14ac:dyDescent="0.3">
      <c r="C17" t="s">
        <v>43</v>
      </c>
    </row>
    <row r="18" spans="3:3" x14ac:dyDescent="0.3">
      <c r="C18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E36C-8030-4A21-9F3E-DB6B23FDC46A}">
  <dimension ref="A1:C9"/>
  <sheetViews>
    <sheetView workbookViewId="0">
      <selection activeCell="D9" sqref="D9"/>
    </sheetView>
  </sheetViews>
  <sheetFormatPr defaultRowHeight="14.4" x14ac:dyDescent="0.3"/>
  <cols>
    <col min="1" max="1" width="17.44140625" customWidth="1"/>
    <col min="2" max="2" width="15.44140625" customWidth="1"/>
    <col min="3" max="3" width="14.44140625" customWidth="1"/>
  </cols>
  <sheetData>
    <row r="1" spans="1:3" x14ac:dyDescent="0.3">
      <c r="A1" t="s">
        <v>76</v>
      </c>
      <c r="B1" t="s">
        <v>77</v>
      </c>
      <c r="C1" t="s">
        <v>35</v>
      </c>
    </row>
    <row r="2" spans="1:3" x14ac:dyDescent="0.3">
      <c r="A2" t="s">
        <v>78</v>
      </c>
      <c r="B2">
        <v>123</v>
      </c>
      <c r="C2">
        <v>1</v>
      </c>
    </row>
    <row r="3" spans="1:3" x14ac:dyDescent="0.3">
      <c r="A3" t="s">
        <v>79</v>
      </c>
      <c r="B3">
        <v>123</v>
      </c>
      <c r="C3">
        <v>2</v>
      </c>
    </row>
    <row r="4" spans="1:3" x14ac:dyDescent="0.3">
      <c r="A4" t="s">
        <v>80</v>
      </c>
      <c r="B4">
        <v>123</v>
      </c>
      <c r="C4">
        <v>3</v>
      </c>
    </row>
    <row r="5" spans="1:3" x14ac:dyDescent="0.3">
      <c r="A5" t="s">
        <v>81</v>
      </c>
      <c r="B5">
        <v>123</v>
      </c>
      <c r="C5">
        <v>4</v>
      </c>
    </row>
    <row r="6" spans="1:3" x14ac:dyDescent="0.3">
      <c r="A6" t="s">
        <v>82</v>
      </c>
      <c r="B6">
        <v>123</v>
      </c>
      <c r="C6">
        <v>5</v>
      </c>
    </row>
    <row r="7" spans="1:3" x14ac:dyDescent="0.3">
      <c r="A7" t="s">
        <v>83</v>
      </c>
      <c r="B7">
        <v>123</v>
      </c>
      <c r="C7">
        <v>6</v>
      </c>
    </row>
    <row r="8" spans="1:3" x14ac:dyDescent="0.3">
      <c r="A8" t="s">
        <v>84</v>
      </c>
      <c r="B8">
        <v>123</v>
      </c>
      <c r="C8">
        <v>7</v>
      </c>
    </row>
    <row r="9" spans="1:3" x14ac:dyDescent="0.3">
      <c r="A9" t="s">
        <v>85</v>
      </c>
      <c r="B9">
        <v>1234</v>
      </c>
      <c r="C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A60D-67DC-4E70-95E0-7B5D5692FF1B}">
  <dimension ref="A1:E1"/>
  <sheetViews>
    <sheetView workbookViewId="0">
      <selection activeCell="C6" sqref="C6"/>
    </sheetView>
  </sheetViews>
  <sheetFormatPr defaultRowHeight="14.4" x14ac:dyDescent="0.3"/>
  <cols>
    <col min="1" max="1" width="15.44140625" style="8" customWidth="1"/>
    <col min="2" max="2" width="22.21875" customWidth="1"/>
    <col min="3" max="3" width="11.33203125" customWidth="1"/>
    <col min="4" max="4" width="8.88671875" style="1"/>
    <col min="5" max="5" width="22.5546875" style="2" customWidth="1"/>
  </cols>
  <sheetData>
    <row r="1" spans="1:5" x14ac:dyDescent="0.3">
      <c r="A1" s="8" t="s">
        <v>86</v>
      </c>
      <c r="B1" t="s">
        <v>87</v>
      </c>
      <c r="C1" t="s">
        <v>35</v>
      </c>
      <c r="D1" s="1" t="s">
        <v>3</v>
      </c>
      <c r="E1" s="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4886-0845-423C-9AFA-9F28185B5D49}">
  <dimension ref="A1:H6"/>
  <sheetViews>
    <sheetView topLeftCell="D1" workbookViewId="0">
      <selection activeCell="G6" sqref="G6"/>
    </sheetView>
  </sheetViews>
  <sheetFormatPr defaultRowHeight="14.4" x14ac:dyDescent="0.3"/>
  <cols>
    <col min="1" max="1" width="15.44140625" style="8" customWidth="1"/>
    <col min="2" max="2" width="17" customWidth="1"/>
    <col min="4" max="4" width="18.33203125" style="9" customWidth="1"/>
    <col min="5" max="5" width="13" style="9" customWidth="1"/>
    <col min="6" max="6" width="31.88671875" customWidth="1"/>
    <col min="7" max="7" width="17.77734375" style="9" customWidth="1"/>
    <col min="8" max="8" width="13.6640625" customWidth="1"/>
  </cols>
  <sheetData>
    <row r="1" spans="1:8" x14ac:dyDescent="0.3">
      <c r="A1" s="8" t="s">
        <v>89</v>
      </c>
      <c r="B1" t="s">
        <v>90</v>
      </c>
      <c r="C1" t="s">
        <v>38</v>
      </c>
      <c r="D1" s="9" t="s">
        <v>91</v>
      </c>
      <c r="E1" s="9" t="s">
        <v>40</v>
      </c>
      <c r="F1" t="s">
        <v>41</v>
      </c>
      <c r="G1" s="9" t="s">
        <v>92</v>
      </c>
      <c r="H1" t="s">
        <v>93</v>
      </c>
    </row>
    <row r="2" spans="1:8" x14ac:dyDescent="0.3">
      <c r="A2" s="8">
        <v>1</v>
      </c>
      <c r="B2" t="s">
        <v>94</v>
      </c>
      <c r="C2">
        <v>0</v>
      </c>
      <c r="D2" s="9" t="s">
        <v>97</v>
      </c>
      <c r="E2" s="9" t="s">
        <v>98</v>
      </c>
      <c r="F2" t="s">
        <v>99</v>
      </c>
      <c r="G2" s="9" t="s">
        <v>100</v>
      </c>
      <c r="H2" s="9" t="s">
        <v>101</v>
      </c>
    </row>
    <row r="3" spans="1:8" x14ac:dyDescent="0.3">
      <c r="A3" s="8">
        <v>2</v>
      </c>
      <c r="B3" t="s">
        <v>95</v>
      </c>
      <c r="C3">
        <v>1</v>
      </c>
      <c r="D3" s="9" t="s">
        <v>102</v>
      </c>
      <c r="E3" s="9" t="s">
        <v>103</v>
      </c>
      <c r="F3" t="s">
        <v>104</v>
      </c>
      <c r="G3" s="9" t="s">
        <v>100</v>
      </c>
      <c r="H3" s="9" t="s">
        <v>105</v>
      </c>
    </row>
    <row r="4" spans="1:8" x14ac:dyDescent="0.3">
      <c r="A4" s="8">
        <v>3</v>
      </c>
      <c r="B4" t="s">
        <v>96</v>
      </c>
      <c r="C4">
        <v>1</v>
      </c>
      <c r="D4" s="9" t="s">
        <v>106</v>
      </c>
      <c r="E4" s="9" t="s">
        <v>107</v>
      </c>
      <c r="F4" t="s">
        <v>108</v>
      </c>
      <c r="G4" s="9" t="s">
        <v>109</v>
      </c>
      <c r="H4" s="9" t="s">
        <v>144</v>
      </c>
    </row>
    <row r="5" spans="1:8" x14ac:dyDescent="0.3">
      <c r="A5" s="8">
        <v>4</v>
      </c>
      <c r="B5" t="s">
        <v>111</v>
      </c>
      <c r="C5">
        <v>0</v>
      </c>
      <c r="D5" s="9" t="s">
        <v>112</v>
      </c>
      <c r="E5" s="9" t="s">
        <v>113</v>
      </c>
      <c r="F5" t="s">
        <v>104</v>
      </c>
      <c r="G5" s="9" t="s">
        <v>167</v>
      </c>
      <c r="H5" s="9" t="s">
        <v>110</v>
      </c>
    </row>
    <row r="6" spans="1:8" x14ac:dyDescent="0.3">
      <c r="A6" s="8">
        <v>5</v>
      </c>
      <c r="B6" t="s">
        <v>114</v>
      </c>
      <c r="C6">
        <v>1</v>
      </c>
      <c r="D6" s="9" t="s">
        <v>115</v>
      </c>
      <c r="E6" s="9" t="s">
        <v>116</v>
      </c>
      <c r="F6" t="s">
        <v>104</v>
      </c>
      <c r="G6" s="9" t="s">
        <v>168</v>
      </c>
      <c r="H6" s="9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163C-7353-4665-AB01-49D581210525}">
  <dimension ref="A1:G18"/>
  <sheetViews>
    <sheetView tabSelected="1" workbookViewId="0">
      <selection activeCell="B6" sqref="B6"/>
    </sheetView>
  </sheetViews>
  <sheetFormatPr defaultRowHeight="14.4" x14ac:dyDescent="0.3"/>
  <cols>
    <col min="1" max="1" width="13.109375" style="8" customWidth="1"/>
    <col min="3" max="3" width="15.21875" customWidth="1"/>
    <col min="4" max="4" width="15.6640625" customWidth="1"/>
    <col min="5" max="5" width="15.88671875" customWidth="1"/>
    <col min="6" max="6" width="13.44140625" customWidth="1"/>
    <col min="7" max="7" width="14.109375" customWidth="1"/>
  </cols>
  <sheetData>
    <row r="1" spans="1:7" x14ac:dyDescent="0.3">
      <c r="A1" s="8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89</v>
      </c>
    </row>
    <row r="2" spans="1:7" x14ac:dyDescent="0.3">
      <c r="B2">
        <v>122</v>
      </c>
      <c r="C2">
        <v>0</v>
      </c>
      <c r="D2">
        <v>0</v>
      </c>
      <c r="E2">
        <v>0</v>
      </c>
      <c r="F2" t="s">
        <v>125</v>
      </c>
      <c r="G2">
        <v>1</v>
      </c>
    </row>
    <row r="3" spans="1:7" x14ac:dyDescent="0.3">
      <c r="B3">
        <v>123</v>
      </c>
      <c r="C3">
        <v>0</v>
      </c>
      <c r="D3">
        <v>0</v>
      </c>
      <c r="E3">
        <v>0</v>
      </c>
      <c r="F3" t="s">
        <v>125</v>
      </c>
      <c r="G3">
        <v>2</v>
      </c>
    </row>
    <row r="4" spans="1:7" x14ac:dyDescent="0.3">
      <c r="B4">
        <v>121</v>
      </c>
      <c r="C4">
        <v>0</v>
      </c>
      <c r="D4">
        <v>0</v>
      </c>
      <c r="E4">
        <v>0</v>
      </c>
      <c r="F4" t="s">
        <v>125</v>
      </c>
      <c r="G4">
        <v>3</v>
      </c>
    </row>
    <row r="5" spans="1:7" x14ac:dyDescent="0.3">
      <c r="B5">
        <v>124</v>
      </c>
      <c r="C5">
        <v>0</v>
      </c>
      <c r="D5">
        <v>0</v>
      </c>
      <c r="E5">
        <v>0</v>
      </c>
      <c r="F5" t="s">
        <v>126</v>
      </c>
      <c r="G5">
        <v>4</v>
      </c>
    </row>
    <row r="6" spans="1:7" x14ac:dyDescent="0.3">
      <c r="B6">
        <v>138</v>
      </c>
      <c r="C6">
        <v>0</v>
      </c>
      <c r="D6">
        <v>0</v>
      </c>
      <c r="E6">
        <v>0</v>
      </c>
      <c r="F6" t="s">
        <v>125</v>
      </c>
      <c r="G6">
        <v>5</v>
      </c>
    </row>
    <row r="17" spans="3:3" x14ac:dyDescent="0.3">
      <c r="C17" t="s">
        <v>123</v>
      </c>
    </row>
    <row r="18" spans="3:3" x14ac:dyDescent="0.3">
      <c r="C18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1A60-4914-4F2E-9570-925411CDF09F}">
  <dimension ref="A1:C4"/>
  <sheetViews>
    <sheetView workbookViewId="0">
      <selection activeCell="C4" sqref="C4"/>
    </sheetView>
  </sheetViews>
  <sheetFormatPr defaultRowHeight="14.4" x14ac:dyDescent="0.3"/>
  <cols>
    <col min="1" max="1" width="14.21875" style="8" customWidth="1"/>
    <col min="2" max="2" width="16.6640625" customWidth="1"/>
    <col min="3" max="3" width="19.77734375" style="9" customWidth="1"/>
  </cols>
  <sheetData>
    <row r="1" spans="1:3" x14ac:dyDescent="0.3">
      <c r="A1" s="8" t="s">
        <v>127</v>
      </c>
      <c r="B1" t="s">
        <v>128</v>
      </c>
      <c r="C1" s="9" t="s">
        <v>129</v>
      </c>
    </row>
    <row r="2" spans="1:3" x14ac:dyDescent="0.3">
      <c r="A2" s="8">
        <v>1</v>
      </c>
      <c r="B2" t="s">
        <v>130</v>
      </c>
      <c r="C2" s="9" t="s">
        <v>169</v>
      </c>
    </row>
    <row r="3" spans="1:3" x14ac:dyDescent="0.3">
      <c r="A3" s="8">
        <v>2</v>
      </c>
      <c r="B3" t="s">
        <v>131</v>
      </c>
      <c r="C3" s="9" t="s">
        <v>170</v>
      </c>
    </row>
    <row r="4" spans="1:3" x14ac:dyDescent="0.3">
      <c r="A4" s="8">
        <v>3</v>
      </c>
      <c r="B4" t="s">
        <v>132</v>
      </c>
      <c r="C4" s="9" t="s">
        <v>171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90E-472B-46FB-8C05-68CB0729EB92}">
  <dimension ref="A1:H6"/>
  <sheetViews>
    <sheetView topLeftCell="D1" workbookViewId="0">
      <selection activeCell="C3" sqref="C3"/>
    </sheetView>
  </sheetViews>
  <sheetFormatPr defaultRowHeight="14.4" x14ac:dyDescent="0.3"/>
  <cols>
    <col min="1" max="1" width="13.109375" customWidth="1"/>
    <col min="2" max="2" width="18.33203125" customWidth="1"/>
    <col min="3" max="3" width="18.77734375" customWidth="1"/>
    <col min="4" max="4" width="9.33203125" customWidth="1"/>
    <col min="6" max="6" width="17.33203125" style="2" customWidth="1"/>
    <col min="7" max="7" width="11" customWidth="1"/>
    <col min="8" max="8" width="20.5546875" style="2" customWidth="1"/>
  </cols>
  <sheetData>
    <row r="1" spans="1:8" x14ac:dyDescent="0.3">
      <c r="A1" t="s">
        <v>133</v>
      </c>
      <c r="B1" t="s">
        <v>134</v>
      </c>
      <c r="C1" t="s">
        <v>135</v>
      </c>
      <c r="D1" t="s">
        <v>136</v>
      </c>
      <c r="E1" t="s">
        <v>3</v>
      </c>
      <c r="F1" s="2" t="s">
        <v>88</v>
      </c>
      <c r="G1" t="s">
        <v>127</v>
      </c>
      <c r="H1" s="2" t="s">
        <v>5</v>
      </c>
    </row>
    <row r="2" spans="1:8" x14ac:dyDescent="0.3">
      <c r="A2">
        <v>1</v>
      </c>
      <c r="B2" t="s">
        <v>137</v>
      </c>
      <c r="C2" t="s">
        <v>140</v>
      </c>
      <c r="D2" t="s">
        <v>146</v>
      </c>
      <c r="E2">
        <v>2</v>
      </c>
      <c r="F2" s="2">
        <v>700000</v>
      </c>
      <c r="G2">
        <v>3</v>
      </c>
      <c r="H2" s="2">
        <f>E2*F2</f>
        <v>1400000</v>
      </c>
    </row>
    <row r="3" spans="1:8" x14ac:dyDescent="0.3">
      <c r="A3">
        <v>2</v>
      </c>
      <c r="B3" t="s">
        <v>142</v>
      </c>
      <c r="C3" t="s">
        <v>141</v>
      </c>
      <c r="D3" t="s">
        <v>146</v>
      </c>
      <c r="E3">
        <v>12</v>
      </c>
      <c r="F3" s="2">
        <f>400*22500</f>
        <v>9000000</v>
      </c>
      <c r="G3">
        <v>1</v>
      </c>
      <c r="H3" s="2">
        <f t="shared" ref="H3:H5" si="0">E3*F3</f>
        <v>108000000</v>
      </c>
    </row>
    <row r="4" spans="1:8" x14ac:dyDescent="0.3">
      <c r="A4">
        <v>3</v>
      </c>
      <c r="B4" t="s">
        <v>143</v>
      </c>
      <c r="C4" t="s">
        <v>144</v>
      </c>
      <c r="D4" t="s">
        <v>146</v>
      </c>
      <c r="E4">
        <v>1</v>
      </c>
      <c r="F4" s="2">
        <v>200000</v>
      </c>
      <c r="G4">
        <v>3</v>
      </c>
      <c r="H4" s="2">
        <f t="shared" si="0"/>
        <v>200000</v>
      </c>
    </row>
    <row r="5" spans="1:8" x14ac:dyDescent="0.3">
      <c r="A5">
        <v>4</v>
      </c>
      <c r="B5" t="s">
        <v>138</v>
      </c>
      <c r="C5" t="s">
        <v>110</v>
      </c>
      <c r="D5" t="s">
        <v>146</v>
      </c>
      <c r="E5">
        <v>1</v>
      </c>
      <c r="F5" s="2">
        <v>170000</v>
      </c>
      <c r="G5">
        <v>1</v>
      </c>
      <c r="H5" s="2">
        <f t="shared" si="0"/>
        <v>170000</v>
      </c>
    </row>
    <row r="6" spans="1:8" x14ac:dyDescent="0.3">
      <c r="A6">
        <v>5</v>
      </c>
      <c r="B6" t="s">
        <v>139</v>
      </c>
      <c r="C6" t="s">
        <v>145</v>
      </c>
      <c r="D6" t="s">
        <v>146</v>
      </c>
      <c r="E6">
        <v>27</v>
      </c>
      <c r="F6" s="2">
        <f>300*22500</f>
        <v>6750000</v>
      </c>
      <c r="G6">
        <v>2</v>
      </c>
      <c r="H6" s="2">
        <f>E6*F6</f>
        <v>182250000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Vật Liệu</vt:lpstr>
      <vt:lpstr>Chức vụ</vt:lpstr>
      <vt:lpstr>Thông tin nhân viên</vt:lpstr>
      <vt:lpstr>Tài khoản</vt:lpstr>
      <vt:lpstr>Nhập Liệu</vt:lpstr>
      <vt:lpstr>Thông tin bệnh nhân</vt:lpstr>
      <vt:lpstr>Thông tin cận lâm sàn</vt:lpstr>
      <vt:lpstr>Thông tin bảo hành</vt:lpstr>
      <vt:lpstr>Chuẩn đoán điều trị</vt:lpstr>
      <vt:lpstr>Thông tin lâm sàn</vt:lpstr>
      <vt:lpstr>Đơn thuốc</vt:lpstr>
      <vt:lpstr>Dịch vụ thanh toán</vt:lpstr>
      <vt:lpstr>Hóa đơn</vt:lpstr>
      <vt:lpstr>Lịch sử khám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Sieu NguyenThanh</dc:creator>
  <cp:lastModifiedBy>Sieu NguyenThanh</cp:lastModifiedBy>
  <dcterms:created xsi:type="dcterms:W3CDTF">2023-10-05T03:33:21Z</dcterms:created>
  <dcterms:modified xsi:type="dcterms:W3CDTF">2023-10-05T14:32:41Z</dcterms:modified>
</cp:coreProperties>
</file>